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O:\Meus Documentos\GitHub\Mestrado\Análise questionário\"/>
    </mc:Choice>
  </mc:AlternateContent>
  <bookViews>
    <workbookView xWindow="0" yWindow="0" windowWidth="26895" windowHeight="13800"/>
  </bookViews>
  <sheets>
    <sheet name="PM" sheetId="1" r:id="rId1"/>
    <sheet name="SI" sheetId="2" r:id="rId2"/>
    <sheet name="Classificação" sheetId="10" r:id="rId3"/>
    <sheet name="PM.1" sheetId="3" r:id="rId4"/>
    <sheet name="PM.2" sheetId="6" r:id="rId5"/>
    <sheet name="PM.3" sheetId="7" r:id="rId6"/>
    <sheet name="PM.4" sheetId="8" r:id="rId7"/>
    <sheet name="Avaliação PM" sheetId="9" r:id="rId8"/>
    <sheet name="SI.1" sheetId="12" r:id="rId9"/>
    <sheet name="SI.2" sheetId="13" r:id="rId10"/>
    <sheet name="SI.3" sheetId="14" r:id="rId11"/>
    <sheet name="SI.4" sheetId="15" r:id="rId12"/>
    <sheet name="SI.5" sheetId="16" r:id="rId13"/>
    <sheet name="SI.6" sheetId="17" r:id="rId14"/>
    <sheet name="Avaliação SI" sheetId="18" r:id="rId15"/>
    <sheet name="Exemplo" sheetId="11" r:id="rId16"/>
  </sheet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Q2" i="10" l="1"/>
  <c r="Q3" i="10"/>
  <c r="Q4" i="10"/>
  <c r="Q5" i="10"/>
  <c r="Q6" i="10"/>
  <c r="Q7" i="10"/>
  <c r="Q8" i="10"/>
  <c r="Q9" i="10"/>
  <c r="Q10" i="10"/>
  <c r="Q11" i="10"/>
  <c r="Q12" i="10"/>
  <c r="Q13" i="10"/>
  <c r="D2" i="18"/>
  <c r="C2" i="18"/>
  <c r="B2" i="18"/>
  <c r="A2" i="18"/>
  <c r="D18" i="18"/>
  <c r="C18" i="18"/>
  <c r="B18" i="18"/>
  <c r="A18" i="18"/>
  <c r="D4" i="18"/>
  <c r="C4" i="18"/>
  <c r="B4" i="18"/>
  <c r="A4" i="18"/>
  <c r="D7" i="18"/>
  <c r="C7" i="18"/>
  <c r="B7" i="18"/>
  <c r="A7" i="18"/>
  <c r="D12" i="18"/>
  <c r="C12" i="18"/>
  <c r="B12" i="18"/>
  <c r="A12" i="18"/>
  <c r="D17" i="18"/>
  <c r="C17" i="18"/>
  <c r="B17" i="18"/>
  <c r="A17" i="18"/>
  <c r="D6" i="18"/>
  <c r="C6" i="18"/>
  <c r="B6" i="18"/>
  <c r="A6" i="18"/>
  <c r="D11" i="18"/>
  <c r="C11" i="18"/>
  <c r="B11" i="18"/>
  <c r="A11" i="18"/>
  <c r="D14" i="18"/>
  <c r="C14" i="18"/>
  <c r="B14" i="18"/>
  <c r="A14" i="18"/>
  <c r="D13" i="18"/>
  <c r="C13" i="18"/>
  <c r="B13" i="18"/>
  <c r="A13" i="18"/>
  <c r="D26" i="18"/>
  <c r="C26" i="18"/>
  <c r="B26" i="18"/>
  <c r="A26" i="18"/>
  <c r="D25" i="18"/>
  <c r="C25" i="18"/>
  <c r="B25" i="18"/>
  <c r="A25" i="18"/>
  <c r="D20" i="18"/>
  <c r="C20" i="18"/>
  <c r="B20" i="18"/>
  <c r="A20" i="18"/>
  <c r="D9" i="18"/>
  <c r="C9" i="18"/>
  <c r="B9" i="18"/>
  <c r="A9" i="18"/>
  <c r="D21" i="18"/>
  <c r="C21" i="18"/>
  <c r="B21" i="18"/>
  <c r="A21" i="18"/>
  <c r="D3" i="18"/>
  <c r="C3" i="18"/>
  <c r="B3" i="18"/>
  <c r="A3" i="18"/>
  <c r="D10" i="18"/>
  <c r="C10" i="18"/>
  <c r="B10" i="18"/>
  <c r="A10" i="18"/>
  <c r="D5" i="18"/>
  <c r="C5" i="18"/>
  <c r="B5" i="18"/>
  <c r="A5" i="18"/>
  <c r="D15" i="18"/>
  <c r="C15" i="18"/>
  <c r="D29" i="18"/>
  <c r="C29" i="18"/>
  <c r="B29" i="18"/>
  <c r="A29" i="18"/>
  <c r="D27" i="18"/>
  <c r="C27" i="18"/>
  <c r="B27" i="18"/>
  <c r="A27" i="18"/>
  <c r="D19" i="18"/>
  <c r="C19" i="18"/>
  <c r="B19" i="18"/>
  <c r="A19" i="18"/>
  <c r="D22" i="18"/>
  <c r="C22" i="18"/>
  <c r="B22" i="18"/>
  <c r="A22" i="18"/>
  <c r="D16" i="18"/>
  <c r="C16" i="18"/>
  <c r="B16" i="18"/>
  <c r="A16" i="18"/>
  <c r="D23" i="18"/>
  <c r="C23" i="18"/>
  <c r="B23" i="18"/>
  <c r="A23" i="18"/>
  <c r="D30" i="18"/>
  <c r="C30" i="18"/>
  <c r="B30" i="18"/>
  <c r="A30" i="18"/>
  <c r="D32" i="18"/>
  <c r="C32" i="18"/>
  <c r="B32" i="18"/>
  <c r="A32" i="18"/>
  <c r="D8" i="18"/>
  <c r="C8" i="18"/>
  <c r="AK6" i="12"/>
  <c r="AK18" i="13"/>
  <c r="AK16" i="13"/>
  <c r="AK14" i="13"/>
  <c r="AK12" i="13"/>
  <c r="AK10" i="13"/>
  <c r="AK8" i="13"/>
  <c r="AK6" i="13"/>
  <c r="AK18" i="14"/>
  <c r="AK16" i="14"/>
  <c r="AK14" i="14"/>
  <c r="AK12" i="14"/>
  <c r="AK10" i="14"/>
  <c r="AK8" i="14"/>
  <c r="AK6" i="14"/>
  <c r="AK6" i="15"/>
  <c r="AK8" i="16"/>
  <c r="AK6" i="16"/>
  <c r="AK6" i="17"/>
  <c r="AK4" i="17"/>
  <c r="AK2" i="17"/>
  <c r="AK4" i="16"/>
  <c r="AK2" i="16"/>
  <c r="AK4" i="15"/>
  <c r="AK2" i="15"/>
  <c r="AK4" i="14"/>
  <c r="AK2" i="14"/>
  <c r="AK4" i="13"/>
  <c r="AK2" i="13"/>
  <c r="AK4" i="12"/>
  <c r="AK2" i="12"/>
  <c r="X6" i="17"/>
  <c r="Y6" i="17"/>
  <c r="Z6" i="17"/>
  <c r="AA6" i="17"/>
  <c r="AB6" i="17"/>
  <c r="AC6" i="17"/>
  <c r="AD6" i="17"/>
  <c r="AE6" i="17"/>
  <c r="AF6" i="17"/>
  <c r="AG6" i="17"/>
  <c r="AH6" i="17"/>
  <c r="AI6" i="17"/>
  <c r="AJ6" i="17"/>
  <c r="X2" i="17"/>
  <c r="Y2" i="17"/>
  <c r="Z2" i="17"/>
  <c r="AA2" i="17"/>
  <c r="AB2" i="17"/>
  <c r="AC2" i="17"/>
  <c r="AD2" i="17"/>
  <c r="AE2" i="17"/>
  <c r="AF2" i="17"/>
  <c r="AG2" i="17"/>
  <c r="AH2" i="17"/>
  <c r="AI2" i="17"/>
  <c r="AJ2" i="17"/>
  <c r="X8" i="16"/>
  <c r="Y8" i="16"/>
  <c r="Z8" i="16"/>
  <c r="AA8" i="16"/>
  <c r="AB8" i="16"/>
  <c r="AC8" i="16"/>
  <c r="AD8" i="16"/>
  <c r="AE8" i="16"/>
  <c r="AF8" i="16"/>
  <c r="AG8" i="16"/>
  <c r="AH8" i="16"/>
  <c r="AI8" i="16"/>
  <c r="AJ8" i="16"/>
  <c r="X6" i="16"/>
  <c r="Y6" i="16"/>
  <c r="Z6" i="16"/>
  <c r="AA6" i="16"/>
  <c r="AB6" i="16"/>
  <c r="AC6" i="16"/>
  <c r="AD6" i="16"/>
  <c r="AE6" i="16"/>
  <c r="AF6" i="16"/>
  <c r="AG6" i="16"/>
  <c r="AH6" i="16"/>
  <c r="AI6" i="16"/>
  <c r="AJ6" i="16"/>
  <c r="X2" i="16"/>
  <c r="Y2" i="16"/>
  <c r="Z2" i="16"/>
  <c r="AA2" i="16"/>
  <c r="AB2" i="16"/>
  <c r="AC2" i="16"/>
  <c r="AD2" i="16"/>
  <c r="AE2" i="16"/>
  <c r="AF2" i="16"/>
  <c r="AG2" i="16"/>
  <c r="AH2" i="16"/>
  <c r="AI2" i="16"/>
  <c r="AJ2" i="16"/>
  <c r="X6" i="15"/>
  <c r="Y6" i="15"/>
  <c r="Z6" i="15"/>
  <c r="AA6" i="15"/>
  <c r="AB6" i="15"/>
  <c r="AC6" i="15"/>
  <c r="AD6" i="15"/>
  <c r="AE6" i="15"/>
  <c r="AF6" i="15"/>
  <c r="AG6" i="15"/>
  <c r="AH6" i="15"/>
  <c r="AI6" i="15"/>
  <c r="AJ6" i="15"/>
  <c r="X2" i="15"/>
  <c r="Y2" i="15"/>
  <c r="Z2" i="15"/>
  <c r="AA2" i="15"/>
  <c r="AB2" i="15"/>
  <c r="AC2" i="15"/>
  <c r="AD2" i="15"/>
  <c r="AE2" i="15"/>
  <c r="AF2" i="15"/>
  <c r="AG2" i="15"/>
  <c r="AH2" i="15"/>
  <c r="AI2" i="15"/>
  <c r="AJ2" i="15"/>
  <c r="X18" i="14"/>
  <c r="Y18" i="14"/>
  <c r="Z18" i="14"/>
  <c r="AA18" i="14"/>
  <c r="AB18" i="14"/>
  <c r="AC18" i="14"/>
  <c r="AD18" i="14"/>
  <c r="AE18" i="14"/>
  <c r="AF18" i="14"/>
  <c r="AG18" i="14"/>
  <c r="AH18" i="14"/>
  <c r="AI18" i="14"/>
  <c r="AJ18" i="14"/>
  <c r="X16" i="14"/>
  <c r="Y16" i="14"/>
  <c r="Z16" i="14"/>
  <c r="AA16" i="14"/>
  <c r="AB16" i="14"/>
  <c r="AC16" i="14"/>
  <c r="AD16" i="14"/>
  <c r="AE16" i="14"/>
  <c r="AF16" i="14"/>
  <c r="AG16" i="14"/>
  <c r="AH16" i="14"/>
  <c r="AI16" i="14"/>
  <c r="AJ16" i="14"/>
  <c r="X14" i="14"/>
  <c r="Y14" i="14"/>
  <c r="Z14" i="14"/>
  <c r="AA14" i="14"/>
  <c r="AB14" i="14"/>
  <c r="AC14" i="14"/>
  <c r="AD14" i="14"/>
  <c r="AE14" i="14"/>
  <c r="AF14" i="14"/>
  <c r="AG14" i="14"/>
  <c r="AH14" i="14"/>
  <c r="AI14" i="14"/>
  <c r="AJ14" i="14"/>
  <c r="X12" i="14"/>
  <c r="Y12" i="14"/>
  <c r="Z12" i="14"/>
  <c r="AA12" i="14"/>
  <c r="AB12" i="14"/>
  <c r="AC12" i="14"/>
  <c r="AD12" i="14"/>
  <c r="AE12" i="14"/>
  <c r="AF12" i="14"/>
  <c r="AG12" i="14"/>
  <c r="AH12" i="14"/>
  <c r="AI12" i="14"/>
  <c r="AJ12" i="14"/>
  <c r="X10" i="14"/>
  <c r="Y10" i="14"/>
  <c r="Z10" i="14"/>
  <c r="AA10" i="14"/>
  <c r="AB10" i="14"/>
  <c r="AC10" i="14"/>
  <c r="AD10" i="14"/>
  <c r="AE10" i="14"/>
  <c r="AF10" i="14"/>
  <c r="AG10" i="14"/>
  <c r="AH10" i="14"/>
  <c r="AI10" i="14"/>
  <c r="AJ10" i="14"/>
  <c r="X8" i="14"/>
  <c r="Y8" i="14"/>
  <c r="Z8" i="14"/>
  <c r="AA8" i="14"/>
  <c r="AB8" i="14"/>
  <c r="AC8" i="14"/>
  <c r="AD8" i="14"/>
  <c r="AE8" i="14"/>
  <c r="AF8" i="14"/>
  <c r="AG8" i="14"/>
  <c r="AH8" i="14"/>
  <c r="AI8" i="14"/>
  <c r="AJ8" i="14"/>
  <c r="X6" i="14"/>
  <c r="Y6" i="14"/>
  <c r="Z6" i="14"/>
  <c r="AA6" i="14"/>
  <c r="AB6" i="14"/>
  <c r="AC6" i="14"/>
  <c r="AD6" i="14"/>
  <c r="AE6" i="14"/>
  <c r="AF6" i="14"/>
  <c r="AG6" i="14"/>
  <c r="AH6" i="14"/>
  <c r="AI6" i="14"/>
  <c r="AJ6" i="14"/>
  <c r="X4" i="14"/>
  <c r="Y4" i="14"/>
  <c r="Z4" i="14"/>
  <c r="AA4" i="14"/>
  <c r="AB4" i="14"/>
  <c r="AC4" i="14"/>
  <c r="AD4" i="14"/>
  <c r="AE4" i="14"/>
  <c r="AF4" i="14"/>
  <c r="AG4" i="14"/>
  <c r="AH4" i="14"/>
  <c r="AI4" i="14"/>
  <c r="AJ4" i="14"/>
  <c r="X2" i="14"/>
  <c r="Y2" i="14"/>
  <c r="Z2" i="14"/>
  <c r="AA2" i="14"/>
  <c r="AB2" i="14"/>
  <c r="AC2" i="14"/>
  <c r="AD2" i="14"/>
  <c r="AE2" i="14"/>
  <c r="AF2" i="14"/>
  <c r="AG2" i="14"/>
  <c r="AH2" i="14"/>
  <c r="AI2" i="14"/>
  <c r="AJ2" i="14"/>
  <c r="B15" i="18"/>
  <c r="A15" i="18"/>
  <c r="X18" i="13"/>
  <c r="Y18" i="13"/>
  <c r="Z18" i="13"/>
  <c r="AA18" i="13"/>
  <c r="AB18" i="13"/>
  <c r="AC18" i="13"/>
  <c r="AD18" i="13"/>
  <c r="AE18" i="13"/>
  <c r="AF18" i="13"/>
  <c r="AG18" i="13"/>
  <c r="AH18" i="13"/>
  <c r="AI18" i="13"/>
  <c r="AJ18" i="13"/>
  <c r="X16" i="13"/>
  <c r="Y16" i="13"/>
  <c r="Z16" i="13"/>
  <c r="AA16" i="13"/>
  <c r="AB16" i="13"/>
  <c r="AC16" i="13"/>
  <c r="AD16" i="13"/>
  <c r="AE16" i="13"/>
  <c r="AF16" i="13"/>
  <c r="AG16" i="13"/>
  <c r="AH16" i="13"/>
  <c r="AI16" i="13"/>
  <c r="AJ16" i="13"/>
  <c r="X14" i="13"/>
  <c r="Y14" i="13"/>
  <c r="Z14" i="13"/>
  <c r="AA14" i="13"/>
  <c r="AB14" i="13"/>
  <c r="AC14" i="13"/>
  <c r="AD14" i="13"/>
  <c r="AE14" i="13"/>
  <c r="AF14" i="13"/>
  <c r="AG14" i="13"/>
  <c r="AH14" i="13"/>
  <c r="AI14" i="13"/>
  <c r="AJ14" i="13"/>
  <c r="X12" i="13"/>
  <c r="Y12" i="13"/>
  <c r="Z12" i="13"/>
  <c r="AA12" i="13"/>
  <c r="AB12" i="13"/>
  <c r="AC12" i="13"/>
  <c r="AD12" i="13"/>
  <c r="AE12" i="13"/>
  <c r="AF12" i="13"/>
  <c r="AG12" i="13"/>
  <c r="AH12" i="13"/>
  <c r="AI12" i="13"/>
  <c r="AJ12" i="13"/>
  <c r="X10" i="13"/>
  <c r="Y10" i="13"/>
  <c r="Z10" i="13"/>
  <c r="AA10" i="13"/>
  <c r="AB10" i="13"/>
  <c r="AC10" i="13"/>
  <c r="AD10" i="13"/>
  <c r="AE10" i="13"/>
  <c r="AF10" i="13"/>
  <c r="AG10" i="13"/>
  <c r="AH10" i="13"/>
  <c r="AI10" i="13"/>
  <c r="AJ10" i="13"/>
  <c r="X8" i="13"/>
  <c r="Y8" i="13"/>
  <c r="Z8" i="13"/>
  <c r="AA8" i="13"/>
  <c r="AB8" i="13"/>
  <c r="AC8" i="13"/>
  <c r="AD8" i="13"/>
  <c r="AE8" i="13"/>
  <c r="AF8" i="13"/>
  <c r="AG8" i="13"/>
  <c r="AH8" i="13"/>
  <c r="AI8" i="13"/>
  <c r="AJ8" i="13"/>
  <c r="X6" i="13"/>
  <c r="Y6" i="13"/>
  <c r="Z6" i="13"/>
  <c r="AA6" i="13"/>
  <c r="AB6" i="13"/>
  <c r="AC6" i="13"/>
  <c r="AD6" i="13"/>
  <c r="AE6" i="13"/>
  <c r="AF6" i="13"/>
  <c r="AG6" i="13"/>
  <c r="AH6" i="13"/>
  <c r="AI6" i="13"/>
  <c r="AJ6" i="13"/>
  <c r="X4" i="13"/>
  <c r="Y4" i="13"/>
  <c r="Z4" i="13"/>
  <c r="AA4" i="13"/>
  <c r="AB4" i="13"/>
  <c r="AC4" i="13"/>
  <c r="AD4" i="13"/>
  <c r="AE4" i="13"/>
  <c r="AF4" i="13"/>
  <c r="AG4" i="13"/>
  <c r="AH4" i="13"/>
  <c r="AI4" i="13"/>
  <c r="AJ4" i="13"/>
  <c r="X2" i="13"/>
  <c r="Y2" i="13"/>
  <c r="Z2" i="13"/>
  <c r="AA2" i="13"/>
  <c r="AB2" i="13"/>
  <c r="AC2" i="13"/>
  <c r="AD2" i="13"/>
  <c r="AE2" i="13"/>
  <c r="AF2" i="13"/>
  <c r="AG2" i="13"/>
  <c r="AH2" i="13"/>
  <c r="AI2" i="13"/>
  <c r="AJ2" i="13"/>
  <c r="B8" i="18"/>
  <c r="A8" i="18"/>
  <c r="D28" i="18"/>
  <c r="X6" i="12"/>
  <c r="Y6" i="12"/>
  <c r="Z6" i="12"/>
  <c r="AA6" i="12"/>
  <c r="AB6" i="12"/>
  <c r="AC6" i="12"/>
  <c r="AD6" i="12"/>
  <c r="AE6" i="12"/>
  <c r="AF6" i="12"/>
  <c r="AG6" i="12"/>
  <c r="AH6" i="12"/>
  <c r="AJ6" i="12"/>
  <c r="C28" i="18"/>
  <c r="B28" i="18"/>
  <c r="A28" i="18"/>
  <c r="D31" i="18"/>
  <c r="X4" i="12"/>
  <c r="Y4" i="12"/>
  <c r="Z4" i="12"/>
  <c r="AA4" i="12"/>
  <c r="AB4" i="12"/>
  <c r="AC4" i="12"/>
  <c r="AD4" i="12"/>
  <c r="AE4" i="12"/>
  <c r="AF4" i="12"/>
  <c r="AG4" i="12"/>
  <c r="AH4" i="12"/>
  <c r="AJ4" i="12"/>
  <c r="C31" i="18"/>
  <c r="B31" i="18"/>
  <c r="A31" i="18"/>
  <c r="D24" i="18"/>
  <c r="X2" i="12"/>
  <c r="Y2" i="12"/>
  <c r="Z2" i="12"/>
  <c r="AA2" i="12"/>
  <c r="AB2" i="12"/>
  <c r="AC2" i="12"/>
  <c r="AD2" i="12"/>
  <c r="AE2" i="12"/>
  <c r="AF2" i="12"/>
  <c r="AG2" i="12"/>
  <c r="AH2" i="12"/>
  <c r="AJ2" i="12"/>
  <c r="C24" i="18"/>
  <c r="B24" i="18"/>
  <c r="A24" i="18"/>
  <c r="X4" i="8"/>
  <c r="Y4" i="8"/>
  <c r="Z4" i="8"/>
  <c r="AA4" i="8"/>
  <c r="AB4" i="8"/>
  <c r="AC4" i="8"/>
  <c r="AD4" i="8"/>
  <c r="AE4" i="8"/>
  <c r="AF4" i="8"/>
  <c r="AG4" i="8"/>
  <c r="AH4" i="8"/>
  <c r="AI4" i="8"/>
  <c r="AK4" i="8"/>
  <c r="D10" i="9"/>
  <c r="X2" i="8"/>
  <c r="Y2" i="8"/>
  <c r="Z2" i="8"/>
  <c r="AA2" i="8"/>
  <c r="AB2" i="8"/>
  <c r="AC2" i="8"/>
  <c r="AD2" i="8"/>
  <c r="AE2" i="8"/>
  <c r="AF2" i="8"/>
  <c r="AG2" i="8"/>
  <c r="AH2" i="8"/>
  <c r="AI2" i="8"/>
  <c r="AK2" i="8"/>
  <c r="D46" i="9"/>
  <c r="X16" i="7"/>
  <c r="Y16" i="7"/>
  <c r="Z16" i="7"/>
  <c r="AA16" i="7"/>
  <c r="AB16" i="7"/>
  <c r="AC16" i="7"/>
  <c r="AD16" i="7"/>
  <c r="AE16" i="7"/>
  <c r="AF16" i="7"/>
  <c r="AG16" i="7"/>
  <c r="AH16" i="7"/>
  <c r="AI16" i="7"/>
  <c r="AK16" i="7"/>
  <c r="D29" i="9"/>
  <c r="X14" i="7"/>
  <c r="Y14" i="7"/>
  <c r="Z14" i="7"/>
  <c r="AA14" i="7"/>
  <c r="AB14" i="7"/>
  <c r="AC14" i="7"/>
  <c r="AD14" i="7"/>
  <c r="AE14" i="7"/>
  <c r="AF14" i="7"/>
  <c r="AG14" i="7"/>
  <c r="AH14" i="7"/>
  <c r="AI14" i="7"/>
  <c r="AK14" i="7"/>
  <c r="D33" i="9"/>
  <c r="X12" i="7"/>
  <c r="Y12" i="7"/>
  <c r="Z12" i="7"/>
  <c r="AA12" i="7"/>
  <c r="AB12" i="7"/>
  <c r="AC12" i="7"/>
  <c r="AD12" i="7"/>
  <c r="AE12" i="7"/>
  <c r="AF12" i="7"/>
  <c r="AG12" i="7"/>
  <c r="AH12" i="7"/>
  <c r="AI12" i="7"/>
  <c r="AK12" i="7"/>
  <c r="D40" i="9"/>
  <c r="X10" i="7"/>
  <c r="Y10" i="7"/>
  <c r="Z10" i="7"/>
  <c r="AA10" i="7"/>
  <c r="AB10" i="7"/>
  <c r="AC10" i="7"/>
  <c r="AD10" i="7"/>
  <c r="AE10" i="7"/>
  <c r="AF10" i="7"/>
  <c r="AG10" i="7"/>
  <c r="AH10" i="7"/>
  <c r="AI10" i="7"/>
  <c r="AK10" i="7"/>
  <c r="D22" i="9"/>
  <c r="X8" i="7"/>
  <c r="Y8" i="7"/>
  <c r="Z8" i="7"/>
  <c r="AA8" i="7"/>
  <c r="AB8" i="7"/>
  <c r="AC8" i="7"/>
  <c r="AD8" i="7"/>
  <c r="AE8" i="7"/>
  <c r="AF8" i="7"/>
  <c r="AG8" i="7"/>
  <c r="AH8" i="7"/>
  <c r="AI8" i="7"/>
  <c r="AK8" i="7"/>
  <c r="D48" i="9"/>
  <c r="X6" i="7"/>
  <c r="Y6" i="7"/>
  <c r="Z6" i="7"/>
  <c r="AA6" i="7"/>
  <c r="AB6" i="7"/>
  <c r="AC6" i="7"/>
  <c r="AD6" i="7"/>
  <c r="AE6" i="7"/>
  <c r="AF6" i="7"/>
  <c r="AG6" i="7"/>
  <c r="AH6" i="7"/>
  <c r="AI6" i="7"/>
  <c r="AK6" i="7"/>
  <c r="D32" i="9"/>
  <c r="X4" i="7"/>
  <c r="Y4" i="7"/>
  <c r="Z4" i="7"/>
  <c r="AA4" i="7"/>
  <c r="AB4" i="7"/>
  <c r="AC4" i="7"/>
  <c r="AD4" i="7"/>
  <c r="AE4" i="7"/>
  <c r="AF4" i="7"/>
  <c r="AG4" i="7"/>
  <c r="AH4" i="7"/>
  <c r="AI4" i="7"/>
  <c r="AK4" i="7"/>
  <c r="D27" i="9"/>
  <c r="X2" i="7"/>
  <c r="Y2" i="7"/>
  <c r="Z2" i="7"/>
  <c r="AA2" i="7"/>
  <c r="AB2" i="7"/>
  <c r="AC2" i="7"/>
  <c r="AD2" i="7"/>
  <c r="AE2" i="7"/>
  <c r="AF2" i="7"/>
  <c r="AG2" i="7"/>
  <c r="AH2" i="7"/>
  <c r="AI2" i="7"/>
  <c r="AK2" i="7"/>
  <c r="D26" i="9"/>
  <c r="X16" i="6"/>
  <c r="Y16" i="6"/>
  <c r="Z16" i="6"/>
  <c r="AA16" i="6"/>
  <c r="AB16" i="6"/>
  <c r="AC16" i="6"/>
  <c r="AD16" i="6"/>
  <c r="AE16" i="6"/>
  <c r="AF16" i="6"/>
  <c r="AG16" i="6"/>
  <c r="AH16" i="6"/>
  <c r="AI16" i="6"/>
  <c r="AK16" i="6"/>
  <c r="D50" i="9"/>
  <c r="X14" i="6"/>
  <c r="Y14" i="6"/>
  <c r="Z14" i="6"/>
  <c r="AA14" i="6"/>
  <c r="AB14" i="6"/>
  <c r="AC14" i="6"/>
  <c r="AD14" i="6"/>
  <c r="AE14" i="6"/>
  <c r="AF14" i="6"/>
  <c r="AG14" i="6"/>
  <c r="AH14" i="6"/>
  <c r="AI14" i="6"/>
  <c r="AK14" i="6"/>
  <c r="D6" i="9"/>
  <c r="X12" i="6"/>
  <c r="Y12" i="6"/>
  <c r="Z12" i="6"/>
  <c r="AA12" i="6"/>
  <c r="AB12" i="6"/>
  <c r="AC12" i="6"/>
  <c r="AD12" i="6"/>
  <c r="AE12" i="6"/>
  <c r="AF12" i="6"/>
  <c r="AG12" i="6"/>
  <c r="AH12" i="6"/>
  <c r="AI12" i="6"/>
  <c r="AK12" i="6"/>
  <c r="D8" i="9"/>
  <c r="X10" i="6"/>
  <c r="Y10" i="6"/>
  <c r="Z10" i="6"/>
  <c r="AA10" i="6"/>
  <c r="AB10" i="6"/>
  <c r="AC10" i="6"/>
  <c r="AD10" i="6"/>
  <c r="AE10" i="6"/>
  <c r="AF10" i="6"/>
  <c r="AG10" i="6"/>
  <c r="AH10" i="6"/>
  <c r="AI10" i="6"/>
  <c r="AK10" i="6"/>
  <c r="D5" i="9"/>
  <c r="X8" i="6"/>
  <c r="Y8" i="6"/>
  <c r="Z8" i="6"/>
  <c r="AA8" i="6"/>
  <c r="AB8" i="6"/>
  <c r="AC8" i="6"/>
  <c r="AD8" i="6"/>
  <c r="AE8" i="6"/>
  <c r="AF8" i="6"/>
  <c r="AG8" i="6"/>
  <c r="AH8" i="6"/>
  <c r="AI8" i="6"/>
  <c r="AK8" i="6"/>
  <c r="D4" i="9"/>
  <c r="X6" i="6"/>
  <c r="Y6" i="6"/>
  <c r="Z6" i="6"/>
  <c r="AA6" i="6"/>
  <c r="AB6" i="6"/>
  <c r="AC6" i="6"/>
  <c r="AD6" i="6"/>
  <c r="AE6" i="6"/>
  <c r="AF6" i="6"/>
  <c r="AG6" i="6"/>
  <c r="AH6" i="6"/>
  <c r="AI6" i="6"/>
  <c r="AK6" i="6"/>
  <c r="D16" i="9"/>
  <c r="X4" i="6"/>
  <c r="Y4" i="6"/>
  <c r="Z4" i="6"/>
  <c r="AA4" i="6"/>
  <c r="AB4" i="6"/>
  <c r="AC4" i="6"/>
  <c r="AD4" i="6"/>
  <c r="AE4" i="6"/>
  <c r="AF4" i="6"/>
  <c r="AG4" i="6"/>
  <c r="AH4" i="6"/>
  <c r="AI4" i="6"/>
  <c r="AK4" i="6"/>
  <c r="D23" i="9"/>
  <c r="X2" i="6"/>
  <c r="Y2" i="6"/>
  <c r="Z2" i="6"/>
  <c r="AA2" i="6"/>
  <c r="AB2" i="6"/>
  <c r="AC2" i="6"/>
  <c r="AD2" i="6"/>
  <c r="AE2" i="6"/>
  <c r="AF2" i="6"/>
  <c r="AG2" i="6"/>
  <c r="AH2" i="6"/>
  <c r="AI2" i="6"/>
  <c r="AK2" i="6"/>
  <c r="D47" i="9"/>
  <c r="X70" i="3"/>
  <c r="Y70" i="3"/>
  <c r="Z70" i="3"/>
  <c r="AA70" i="3"/>
  <c r="AB70" i="3"/>
  <c r="AC70" i="3"/>
  <c r="AD70" i="3"/>
  <c r="AE70" i="3"/>
  <c r="AF70" i="3"/>
  <c r="AG70" i="3"/>
  <c r="AH70" i="3"/>
  <c r="AI70" i="3"/>
  <c r="AK70" i="3"/>
  <c r="D52" i="9"/>
  <c r="X68" i="3"/>
  <c r="Y68" i="3"/>
  <c r="Z68" i="3"/>
  <c r="AA68" i="3"/>
  <c r="AB68" i="3"/>
  <c r="AC68" i="3"/>
  <c r="AD68" i="3"/>
  <c r="AE68" i="3"/>
  <c r="AF68" i="3"/>
  <c r="AG68" i="3"/>
  <c r="AH68" i="3"/>
  <c r="AI68" i="3"/>
  <c r="AK68" i="3"/>
  <c r="D9" i="9"/>
  <c r="X66" i="3"/>
  <c r="Y66" i="3"/>
  <c r="Z66" i="3"/>
  <c r="AA66" i="3"/>
  <c r="AB66" i="3"/>
  <c r="AC66" i="3"/>
  <c r="AD66" i="3"/>
  <c r="AE66" i="3"/>
  <c r="AF66" i="3"/>
  <c r="AG66" i="3"/>
  <c r="AH66" i="3"/>
  <c r="AI66" i="3"/>
  <c r="AK66" i="3"/>
  <c r="D25" i="9"/>
  <c r="X64" i="3"/>
  <c r="Y64" i="3"/>
  <c r="Z64" i="3"/>
  <c r="AA64" i="3"/>
  <c r="AB64" i="3"/>
  <c r="AC64" i="3"/>
  <c r="AD64" i="3"/>
  <c r="AE64" i="3"/>
  <c r="AF64" i="3"/>
  <c r="AG64" i="3"/>
  <c r="AH64" i="3"/>
  <c r="AI64" i="3"/>
  <c r="AK64" i="3"/>
  <c r="D7" i="9"/>
  <c r="X62" i="3"/>
  <c r="Y62" i="3"/>
  <c r="Z62" i="3"/>
  <c r="AA62" i="3"/>
  <c r="AB62" i="3"/>
  <c r="AC62" i="3"/>
  <c r="AD62" i="3"/>
  <c r="AE62" i="3"/>
  <c r="AF62" i="3"/>
  <c r="AG62" i="3"/>
  <c r="AH62" i="3"/>
  <c r="AI62" i="3"/>
  <c r="AK62" i="3"/>
  <c r="D31" i="9"/>
  <c r="X60" i="3"/>
  <c r="Y60" i="3"/>
  <c r="Z60" i="3"/>
  <c r="AA60" i="3"/>
  <c r="AB60" i="3"/>
  <c r="AC60" i="3"/>
  <c r="AD60" i="3"/>
  <c r="AE60" i="3"/>
  <c r="AF60" i="3"/>
  <c r="AG60" i="3"/>
  <c r="AH60" i="3"/>
  <c r="AI60" i="3"/>
  <c r="AK60" i="3"/>
  <c r="D15" i="9"/>
  <c r="X58" i="3"/>
  <c r="Y58" i="3"/>
  <c r="Z58" i="3"/>
  <c r="AA58" i="3"/>
  <c r="AB58" i="3"/>
  <c r="AC58" i="3"/>
  <c r="AD58" i="3"/>
  <c r="AE58" i="3"/>
  <c r="AF58" i="3"/>
  <c r="AG58" i="3"/>
  <c r="AH58" i="3"/>
  <c r="AI58" i="3"/>
  <c r="AK58" i="3"/>
  <c r="D35" i="9"/>
  <c r="X56" i="3"/>
  <c r="Y56" i="3"/>
  <c r="Z56" i="3"/>
  <c r="AA56" i="3"/>
  <c r="AB56" i="3"/>
  <c r="AC56" i="3"/>
  <c r="AD56" i="3"/>
  <c r="AE56" i="3"/>
  <c r="AF56" i="3"/>
  <c r="AG56" i="3"/>
  <c r="AH56" i="3"/>
  <c r="AI56" i="3"/>
  <c r="AK56" i="3"/>
  <c r="D28" i="9"/>
  <c r="X54" i="3"/>
  <c r="Y54" i="3"/>
  <c r="Z54" i="3"/>
  <c r="AA54" i="3"/>
  <c r="AB54" i="3"/>
  <c r="AC54" i="3"/>
  <c r="AD54" i="3"/>
  <c r="AE54" i="3"/>
  <c r="AF54" i="3"/>
  <c r="AG54" i="3"/>
  <c r="AH54" i="3"/>
  <c r="AI54" i="3"/>
  <c r="AK54" i="3"/>
  <c r="D49" i="9"/>
  <c r="X52" i="3"/>
  <c r="Y52" i="3"/>
  <c r="Z52" i="3"/>
  <c r="AA52" i="3"/>
  <c r="AB52" i="3"/>
  <c r="AC52" i="3"/>
  <c r="AD52" i="3"/>
  <c r="AE52" i="3"/>
  <c r="AF52" i="3"/>
  <c r="AG52" i="3"/>
  <c r="AH52" i="3"/>
  <c r="AI52" i="3"/>
  <c r="AK52" i="3"/>
  <c r="D2" i="9"/>
  <c r="X50" i="3"/>
  <c r="Y50" i="3"/>
  <c r="Z50" i="3"/>
  <c r="AA50" i="3"/>
  <c r="AB50" i="3"/>
  <c r="AC50" i="3"/>
  <c r="AD50" i="3"/>
  <c r="AE50" i="3"/>
  <c r="AF50" i="3"/>
  <c r="AG50" i="3"/>
  <c r="AH50" i="3"/>
  <c r="AI50" i="3"/>
  <c r="AK50" i="3"/>
  <c r="D34" i="9"/>
  <c r="X48" i="3"/>
  <c r="Y48" i="3"/>
  <c r="Z48" i="3"/>
  <c r="AA48" i="3"/>
  <c r="AB48" i="3"/>
  <c r="AC48" i="3"/>
  <c r="AD48" i="3"/>
  <c r="AE48" i="3"/>
  <c r="AF48" i="3"/>
  <c r="AG48" i="3"/>
  <c r="AH48" i="3"/>
  <c r="AI48" i="3"/>
  <c r="AK48" i="3"/>
  <c r="D14" i="9"/>
  <c r="X46" i="3"/>
  <c r="Y46" i="3"/>
  <c r="Z46" i="3"/>
  <c r="AA46" i="3"/>
  <c r="AB46" i="3"/>
  <c r="AC46" i="3"/>
  <c r="AD46" i="3"/>
  <c r="AE46" i="3"/>
  <c r="AF46" i="3"/>
  <c r="AG46" i="3"/>
  <c r="AH46" i="3"/>
  <c r="AI46" i="3"/>
  <c r="AK46" i="3"/>
  <c r="D39" i="9"/>
  <c r="X44" i="3"/>
  <c r="Y44" i="3"/>
  <c r="Z44" i="3"/>
  <c r="AA44" i="3"/>
  <c r="AB44" i="3"/>
  <c r="AC44" i="3"/>
  <c r="AD44" i="3"/>
  <c r="AE44" i="3"/>
  <c r="AF44" i="3"/>
  <c r="AG44" i="3"/>
  <c r="AH44" i="3"/>
  <c r="AI44" i="3"/>
  <c r="AK44" i="3"/>
  <c r="D44" i="9"/>
  <c r="X42" i="3"/>
  <c r="Y42" i="3"/>
  <c r="Z42" i="3"/>
  <c r="AA42" i="3"/>
  <c r="AB42" i="3"/>
  <c r="AC42" i="3"/>
  <c r="AD42" i="3"/>
  <c r="AE42" i="3"/>
  <c r="AF42" i="3"/>
  <c r="AG42" i="3"/>
  <c r="AH42" i="3"/>
  <c r="AI42" i="3"/>
  <c r="AK42" i="3"/>
  <c r="D24" i="9"/>
  <c r="X40" i="3"/>
  <c r="Y40" i="3"/>
  <c r="Z40" i="3"/>
  <c r="AA40" i="3"/>
  <c r="AB40" i="3"/>
  <c r="AC40" i="3"/>
  <c r="AD40" i="3"/>
  <c r="AE40" i="3"/>
  <c r="AF40" i="3"/>
  <c r="AG40" i="3"/>
  <c r="AH40" i="3"/>
  <c r="AI40" i="3"/>
  <c r="AK40" i="3"/>
  <c r="D30" i="9"/>
  <c r="X38" i="3"/>
  <c r="Y38" i="3"/>
  <c r="Z38" i="3"/>
  <c r="AA38" i="3"/>
  <c r="AB38" i="3"/>
  <c r="AC38" i="3"/>
  <c r="AD38" i="3"/>
  <c r="AE38" i="3"/>
  <c r="AF38" i="3"/>
  <c r="AG38" i="3"/>
  <c r="AH38" i="3"/>
  <c r="AI38" i="3"/>
  <c r="AK38" i="3"/>
  <c r="D43" i="9"/>
  <c r="X36" i="3"/>
  <c r="Y36" i="3"/>
  <c r="Z36" i="3"/>
  <c r="AA36" i="3"/>
  <c r="AB36" i="3"/>
  <c r="AC36" i="3"/>
  <c r="AD36" i="3"/>
  <c r="AE36" i="3"/>
  <c r="AF36" i="3"/>
  <c r="AG36" i="3"/>
  <c r="AH36" i="3"/>
  <c r="AI36" i="3"/>
  <c r="AK36" i="3"/>
  <c r="D53" i="9"/>
  <c r="X34" i="3"/>
  <c r="Y34" i="3"/>
  <c r="Z34" i="3"/>
  <c r="AA34" i="3"/>
  <c r="AB34" i="3"/>
  <c r="AC34" i="3"/>
  <c r="AD34" i="3"/>
  <c r="AE34" i="3"/>
  <c r="AF34" i="3"/>
  <c r="AG34" i="3"/>
  <c r="AH34" i="3"/>
  <c r="AI34" i="3"/>
  <c r="AK34" i="3"/>
  <c r="D21" i="9"/>
  <c r="X32" i="3"/>
  <c r="Y32" i="3"/>
  <c r="Z32" i="3"/>
  <c r="AA32" i="3"/>
  <c r="AB32" i="3"/>
  <c r="AC32" i="3"/>
  <c r="AD32" i="3"/>
  <c r="AE32" i="3"/>
  <c r="AF32" i="3"/>
  <c r="AG32" i="3"/>
  <c r="AH32" i="3"/>
  <c r="AI32" i="3"/>
  <c r="AK32" i="3"/>
  <c r="D20" i="9"/>
  <c r="X30" i="3"/>
  <c r="Y30" i="3"/>
  <c r="Z30" i="3"/>
  <c r="AA30" i="3"/>
  <c r="AB30" i="3"/>
  <c r="AC30" i="3"/>
  <c r="AD30" i="3"/>
  <c r="AE30" i="3"/>
  <c r="AF30" i="3"/>
  <c r="AG30" i="3"/>
  <c r="AH30" i="3"/>
  <c r="AI30" i="3"/>
  <c r="AK30" i="3"/>
  <c r="D17" i="9"/>
  <c r="X28" i="3"/>
  <c r="Y28" i="3"/>
  <c r="Z28" i="3"/>
  <c r="AA28" i="3"/>
  <c r="AB28" i="3"/>
  <c r="AC28" i="3"/>
  <c r="AD28" i="3"/>
  <c r="AE28" i="3"/>
  <c r="AF28" i="3"/>
  <c r="AG28" i="3"/>
  <c r="AH28" i="3"/>
  <c r="AI28" i="3"/>
  <c r="AK28" i="3"/>
  <c r="D41" i="9"/>
  <c r="X26" i="3"/>
  <c r="Y26" i="3"/>
  <c r="Z26" i="3"/>
  <c r="AA26" i="3"/>
  <c r="AB26" i="3"/>
  <c r="AC26" i="3"/>
  <c r="AD26" i="3"/>
  <c r="AE26" i="3"/>
  <c r="AF26" i="3"/>
  <c r="AG26" i="3"/>
  <c r="AH26" i="3"/>
  <c r="AI26" i="3"/>
  <c r="AK26" i="3"/>
  <c r="D19" i="9"/>
  <c r="X24" i="3"/>
  <c r="Y24" i="3"/>
  <c r="Z24" i="3"/>
  <c r="AA24" i="3"/>
  <c r="AB24" i="3"/>
  <c r="AC24" i="3"/>
  <c r="AD24" i="3"/>
  <c r="AE24" i="3"/>
  <c r="AF24" i="3"/>
  <c r="AG24" i="3"/>
  <c r="AH24" i="3"/>
  <c r="AI24" i="3"/>
  <c r="AK24" i="3"/>
  <c r="D18" i="9"/>
  <c r="X22" i="3"/>
  <c r="Y22" i="3"/>
  <c r="Z22" i="3"/>
  <c r="AA22" i="3"/>
  <c r="AB22" i="3"/>
  <c r="AC22" i="3"/>
  <c r="AD22" i="3"/>
  <c r="AE22" i="3"/>
  <c r="AF22" i="3"/>
  <c r="AG22" i="3"/>
  <c r="AH22" i="3"/>
  <c r="AI22" i="3"/>
  <c r="AK22" i="3"/>
  <c r="D11" i="9"/>
  <c r="X20" i="3"/>
  <c r="Y20" i="3"/>
  <c r="Z20" i="3"/>
  <c r="AA20" i="3"/>
  <c r="AB20" i="3"/>
  <c r="AC20" i="3"/>
  <c r="AD20" i="3"/>
  <c r="AE20" i="3"/>
  <c r="AF20" i="3"/>
  <c r="AG20" i="3"/>
  <c r="AH20" i="3"/>
  <c r="AI20" i="3"/>
  <c r="AK20" i="3"/>
  <c r="D38" i="9"/>
  <c r="X18" i="3"/>
  <c r="Y18" i="3"/>
  <c r="Z18" i="3"/>
  <c r="AA18" i="3"/>
  <c r="AB18" i="3"/>
  <c r="AC18" i="3"/>
  <c r="AD18" i="3"/>
  <c r="AE18" i="3"/>
  <c r="AF18" i="3"/>
  <c r="AG18" i="3"/>
  <c r="AH18" i="3"/>
  <c r="AI18" i="3"/>
  <c r="AK18" i="3"/>
  <c r="D45" i="9"/>
  <c r="X16" i="3"/>
  <c r="Y16" i="3"/>
  <c r="Z16" i="3"/>
  <c r="AA16" i="3"/>
  <c r="AB16" i="3"/>
  <c r="AC16" i="3"/>
  <c r="AD16" i="3"/>
  <c r="AE16" i="3"/>
  <c r="AF16" i="3"/>
  <c r="AG16" i="3"/>
  <c r="AH16" i="3"/>
  <c r="AI16" i="3"/>
  <c r="AK16" i="3"/>
  <c r="D3" i="9"/>
  <c r="X14" i="3"/>
  <c r="Y14" i="3"/>
  <c r="Z14" i="3"/>
  <c r="AA14" i="3"/>
  <c r="AB14" i="3"/>
  <c r="AC14" i="3"/>
  <c r="AD14" i="3"/>
  <c r="AE14" i="3"/>
  <c r="AF14" i="3"/>
  <c r="AG14" i="3"/>
  <c r="AH14" i="3"/>
  <c r="AI14" i="3"/>
  <c r="AK14" i="3"/>
  <c r="D51" i="9"/>
  <c r="X12" i="3"/>
  <c r="Y12" i="3"/>
  <c r="Z12" i="3"/>
  <c r="AA12" i="3"/>
  <c r="AB12" i="3"/>
  <c r="AC12" i="3"/>
  <c r="AD12" i="3"/>
  <c r="AE12" i="3"/>
  <c r="AF12" i="3"/>
  <c r="AG12" i="3"/>
  <c r="AH12" i="3"/>
  <c r="AI12" i="3"/>
  <c r="AK12" i="3"/>
  <c r="D37" i="9"/>
  <c r="X10" i="3"/>
  <c r="Y10" i="3"/>
  <c r="Z10" i="3"/>
  <c r="AA10" i="3"/>
  <c r="AB10" i="3"/>
  <c r="AC10" i="3"/>
  <c r="AD10" i="3"/>
  <c r="AE10" i="3"/>
  <c r="AF10" i="3"/>
  <c r="AG10" i="3"/>
  <c r="AH10" i="3"/>
  <c r="AI10" i="3"/>
  <c r="AK10" i="3"/>
  <c r="D13" i="9"/>
  <c r="X8" i="3"/>
  <c r="Y8" i="3"/>
  <c r="Z8" i="3"/>
  <c r="AA8" i="3"/>
  <c r="AB8" i="3"/>
  <c r="AC8" i="3"/>
  <c r="AD8" i="3"/>
  <c r="AE8" i="3"/>
  <c r="AF8" i="3"/>
  <c r="AG8" i="3"/>
  <c r="AH8" i="3"/>
  <c r="AI8" i="3"/>
  <c r="AK8" i="3"/>
  <c r="D12" i="9"/>
  <c r="X6" i="3"/>
  <c r="Y6" i="3"/>
  <c r="Z6" i="3"/>
  <c r="AA6" i="3"/>
  <c r="AB6" i="3"/>
  <c r="AC6" i="3"/>
  <c r="AD6" i="3"/>
  <c r="AE6" i="3"/>
  <c r="AF6" i="3"/>
  <c r="AG6" i="3"/>
  <c r="AH6" i="3"/>
  <c r="AI6" i="3"/>
  <c r="AK6" i="3"/>
  <c r="D54" i="9"/>
  <c r="X4" i="3"/>
  <c r="Y4" i="3"/>
  <c r="Z4" i="3"/>
  <c r="AA4" i="3"/>
  <c r="AB4" i="3"/>
  <c r="AC4" i="3"/>
  <c r="AD4" i="3"/>
  <c r="AE4" i="3"/>
  <c r="AF4" i="3"/>
  <c r="AG4" i="3"/>
  <c r="AH4" i="3"/>
  <c r="AI4" i="3"/>
  <c r="AK4" i="3"/>
  <c r="D36" i="9"/>
  <c r="X2" i="3"/>
  <c r="Y2" i="3"/>
  <c r="Z2" i="3"/>
  <c r="AA2" i="3"/>
  <c r="AB2" i="3"/>
  <c r="AC2" i="3"/>
  <c r="AD2" i="3"/>
  <c r="AE2" i="3"/>
  <c r="AF2" i="3"/>
  <c r="AG2" i="3"/>
  <c r="AH2" i="3"/>
  <c r="AI2" i="3"/>
  <c r="AK2" i="3"/>
  <c r="D42" i="9"/>
  <c r="AJ70" i="3"/>
  <c r="AJ68" i="3"/>
  <c r="AJ66" i="3"/>
  <c r="AJ64" i="3"/>
  <c r="AJ62" i="3"/>
  <c r="AJ60" i="3"/>
  <c r="AJ58" i="3"/>
  <c r="AJ56" i="3"/>
  <c r="AJ54" i="3"/>
  <c r="AJ52" i="3"/>
  <c r="AJ50" i="3"/>
  <c r="AJ48" i="3"/>
  <c r="AJ46" i="3"/>
  <c r="AJ44" i="3"/>
  <c r="AJ42" i="3"/>
  <c r="AJ40" i="3"/>
  <c r="AJ38" i="3"/>
  <c r="AJ36" i="3"/>
  <c r="AJ34" i="3"/>
  <c r="AJ32" i="3"/>
  <c r="AJ30" i="3"/>
  <c r="AJ28" i="3"/>
  <c r="AJ26" i="3"/>
  <c r="AJ24" i="3"/>
  <c r="AJ22" i="3"/>
  <c r="AJ20" i="3"/>
  <c r="AJ18" i="3"/>
  <c r="AJ16" i="3"/>
  <c r="AJ14" i="3"/>
  <c r="AJ12" i="3"/>
  <c r="AJ10" i="3"/>
  <c r="AJ8" i="3"/>
  <c r="AJ6" i="3"/>
  <c r="AJ4" i="3"/>
  <c r="AJ2" i="3"/>
  <c r="C7" i="17"/>
  <c r="AI4" i="17"/>
  <c r="AH4" i="17"/>
  <c r="AG4" i="17"/>
  <c r="AF4" i="17"/>
  <c r="AE4" i="17"/>
  <c r="AD4" i="17"/>
  <c r="AC4" i="17"/>
  <c r="AB4" i="17"/>
  <c r="AA4" i="17"/>
  <c r="Z4" i="17"/>
  <c r="Y4" i="17"/>
  <c r="X4" i="17"/>
  <c r="C9" i="16"/>
  <c r="AI4" i="16"/>
  <c r="AH4" i="16"/>
  <c r="AG4" i="16"/>
  <c r="AF4" i="16"/>
  <c r="AE4" i="16"/>
  <c r="AD4" i="16"/>
  <c r="AC4" i="16"/>
  <c r="AB4" i="16"/>
  <c r="AA4" i="16"/>
  <c r="Z4" i="16"/>
  <c r="Y4" i="16"/>
  <c r="X4" i="16"/>
  <c r="AI4" i="15"/>
  <c r="AH4" i="15"/>
  <c r="AG4" i="15"/>
  <c r="AF4" i="15"/>
  <c r="AE4" i="15"/>
  <c r="AD4" i="15"/>
  <c r="AC4" i="15"/>
  <c r="AB4" i="15"/>
  <c r="AA4" i="15"/>
  <c r="Z4" i="15"/>
  <c r="Y4" i="15"/>
  <c r="X4" i="15"/>
  <c r="C7" i="15"/>
  <c r="C19" i="14"/>
  <c r="C21" i="13"/>
  <c r="C8" i="12"/>
  <c r="AI6" i="12"/>
  <c r="AI4" i="12"/>
  <c r="AI2" i="12"/>
  <c r="AJ4" i="8"/>
  <c r="C10" i="9"/>
  <c r="B10" i="9"/>
  <c r="A10" i="9"/>
  <c r="AJ2" i="8"/>
  <c r="C46" i="9"/>
  <c r="B46" i="9"/>
  <c r="A46" i="9"/>
  <c r="AJ16" i="7"/>
  <c r="C29" i="9"/>
  <c r="B29" i="9"/>
  <c r="A29" i="9"/>
  <c r="AJ14" i="7"/>
  <c r="C33" i="9"/>
  <c r="B33" i="9"/>
  <c r="A33" i="9"/>
  <c r="AJ12" i="7"/>
  <c r="C40" i="9"/>
  <c r="B40" i="9"/>
  <c r="A40" i="9"/>
  <c r="AJ10" i="7"/>
  <c r="C22" i="9"/>
  <c r="B22" i="9"/>
  <c r="A22" i="9"/>
  <c r="AJ8" i="7"/>
  <c r="C48" i="9"/>
  <c r="B48" i="9"/>
  <c r="A48" i="9"/>
  <c r="AJ6" i="7"/>
  <c r="C32" i="9"/>
  <c r="B32" i="9"/>
  <c r="A32" i="9"/>
  <c r="AJ4" i="7"/>
  <c r="C27" i="9"/>
  <c r="B27" i="9"/>
  <c r="A27" i="9"/>
  <c r="B26" i="9"/>
  <c r="A26" i="9"/>
  <c r="AJ16" i="6"/>
  <c r="C50" i="9"/>
  <c r="AJ14" i="6"/>
  <c r="C6" i="9"/>
  <c r="AJ12" i="6"/>
  <c r="C8" i="9"/>
  <c r="AJ8" i="6"/>
  <c r="C4" i="9"/>
  <c r="AJ2" i="6"/>
  <c r="C47" i="9"/>
  <c r="B47" i="9"/>
  <c r="A47" i="9"/>
  <c r="C52" i="9"/>
  <c r="C42" i="9"/>
  <c r="B42" i="9"/>
  <c r="A42" i="9"/>
  <c r="AJ2" i="7"/>
  <c r="C26" i="9"/>
  <c r="B50" i="9"/>
  <c r="A50" i="9"/>
  <c r="B6" i="9"/>
  <c r="A6" i="9"/>
  <c r="AJ10" i="6"/>
  <c r="C5" i="9"/>
  <c r="B8" i="9"/>
  <c r="A8" i="9"/>
  <c r="B5" i="9"/>
  <c r="A5" i="9"/>
  <c r="AJ6" i="6"/>
  <c r="C16" i="9"/>
  <c r="B4" i="9"/>
  <c r="A4" i="9"/>
  <c r="AJ4" i="6"/>
  <c r="C23" i="9"/>
  <c r="B16" i="9"/>
  <c r="A16" i="9"/>
  <c r="B23" i="9"/>
  <c r="A23" i="9"/>
  <c r="A52" i="9"/>
  <c r="A9" i="9"/>
  <c r="A25" i="9"/>
  <c r="A7" i="9"/>
  <c r="A31" i="9"/>
  <c r="A15" i="9"/>
  <c r="A35" i="9"/>
  <c r="A28" i="9"/>
  <c r="A49" i="9"/>
  <c r="A2" i="9"/>
  <c r="A34" i="9"/>
  <c r="A14" i="9"/>
  <c r="A39" i="9"/>
  <c r="A44" i="9"/>
  <c r="A24" i="9"/>
  <c r="A30" i="9"/>
  <c r="A43" i="9"/>
  <c r="A53" i="9"/>
  <c r="A21" i="9"/>
  <c r="A20" i="9"/>
  <c r="A17" i="9"/>
  <c r="A41" i="9"/>
  <c r="A19" i="9"/>
  <c r="A18" i="9"/>
  <c r="A11" i="9"/>
  <c r="A38" i="9"/>
  <c r="A45" i="9"/>
  <c r="A3" i="9"/>
  <c r="A51" i="9"/>
  <c r="A37" i="9"/>
  <c r="A13" i="9"/>
  <c r="A12" i="9"/>
  <c r="A54" i="9"/>
  <c r="A36" i="9"/>
  <c r="C9" i="9"/>
  <c r="B52" i="9"/>
  <c r="C25" i="9"/>
  <c r="B9" i="9"/>
  <c r="C7" i="9"/>
  <c r="B25" i="9"/>
  <c r="C31" i="9"/>
  <c r="B7" i="9"/>
  <c r="C15" i="9"/>
  <c r="B31" i="9"/>
  <c r="C35" i="9"/>
  <c r="B15" i="9"/>
  <c r="C28" i="9"/>
  <c r="B35" i="9"/>
  <c r="C49" i="9"/>
  <c r="B28" i="9"/>
  <c r="C2" i="9"/>
  <c r="B49" i="9"/>
  <c r="C34" i="9"/>
  <c r="B2" i="9"/>
  <c r="C14" i="9"/>
  <c r="B34" i="9"/>
  <c r="C39" i="9"/>
  <c r="B14" i="9"/>
  <c r="C44" i="9"/>
  <c r="B39" i="9"/>
  <c r="C24" i="9"/>
  <c r="B44" i="9"/>
  <c r="C30" i="9"/>
  <c r="B24" i="9"/>
  <c r="C43" i="9"/>
  <c r="B30" i="9"/>
  <c r="C53" i="9"/>
  <c r="B43" i="9"/>
  <c r="C21" i="9"/>
  <c r="B53" i="9"/>
  <c r="C20" i="9"/>
  <c r="B21" i="9"/>
  <c r="C17" i="9"/>
  <c r="B20" i="9"/>
  <c r="C41" i="9"/>
  <c r="B17" i="9"/>
  <c r="C19" i="9"/>
  <c r="C18" i="9"/>
  <c r="C11" i="9"/>
  <c r="C38" i="9"/>
  <c r="C45" i="9"/>
  <c r="B41" i="9"/>
  <c r="B19" i="9"/>
  <c r="B18" i="9"/>
  <c r="B11" i="9"/>
  <c r="B38" i="9"/>
  <c r="C3" i="9"/>
  <c r="B45" i="9"/>
  <c r="C51" i="9"/>
  <c r="B3" i="9"/>
  <c r="C37" i="9"/>
  <c r="B51" i="9"/>
  <c r="C13" i="9"/>
  <c r="B37" i="9"/>
  <c r="C12" i="9"/>
  <c r="B13" i="9"/>
  <c r="C54" i="9"/>
  <c r="B12" i="9"/>
  <c r="C36" i="9"/>
  <c r="B54" i="9"/>
  <c r="B36" i="9"/>
  <c r="G23" i="11"/>
  <c r="I23" i="11"/>
  <c r="G22" i="11"/>
  <c r="I22" i="11"/>
  <c r="G21" i="11"/>
  <c r="I21" i="11"/>
  <c r="G20" i="11"/>
  <c r="I20" i="11"/>
  <c r="G19" i="11"/>
  <c r="I19" i="11"/>
  <c r="G18" i="11"/>
  <c r="I18" i="11"/>
  <c r="T1" i="10"/>
  <c r="C18" i="6"/>
  <c r="C6" i="8"/>
  <c r="C18" i="7"/>
  <c r="C73" i="3"/>
</calcChain>
</file>

<file path=xl/comments1.xml><?xml version="1.0" encoding="utf-8"?>
<comments xmlns="http://schemas.openxmlformats.org/spreadsheetml/2006/main">
  <authors>
    <author>Gladistone Afonso</author>
  </authors>
  <commentList>
    <comment ref="D1" authorId="0" shapeId="0">
      <text>
        <r>
          <rPr>
            <b/>
            <sz val="9"/>
            <color indexed="81"/>
            <rFont val="Segoe UI"/>
            <family val="2"/>
          </rPr>
          <t>The purpose of the Project Management process is to establish and carry out in a systematic way the Tasks of the software implementation project, which allows complying with the project’s Objectivesin the expected quality, time and costs. 
This  part  of  ISO/IEC 29110  is  intended  to  be  used  by  the  VSE  to  establish  processes  to  implement  any development  approach  or  methodology  including,  e.g.,  agile,  evolutionary,  incremental,  test  driven development, etc. based on the VSE organization or project needs.</t>
        </r>
      </text>
    </comment>
    <comment ref="B13" authorId="0" shapeId="0">
      <text>
        <r>
          <rPr>
            <b/>
            <sz val="9"/>
            <color indexed="81"/>
            <rFont val="Segoe UI"/>
            <family val="2"/>
          </rPr>
          <t>The  Project  Planning  activity  documents  the  planning  details  needed  to  manage  the  project.  The  activity provides: 
- Reviewed Statement of Work and the Tasks needed to provide the contract Deliverables and to satisfy Customer requirements. 
- Project lifecycle, including task dependencies and duration. 
- Project quality assurance strategy through verification and validation of work products/Deliverables, Customer and Work Team reviews. 
- Work Team and Customer roles and responsibilities. 
- Project Resources and training needs. 
- Estimates of effort, cost and schedule. 
- Identified project risks. 
- Project version control and baseline strategy. 
- Project Repository to store, handle and deliver controlled product and document versions and baselines.</t>
        </r>
      </text>
    </comment>
    <comment ref="B14" authorId="0" shapeId="0">
      <text>
        <r>
          <rPr>
            <b/>
            <sz val="9"/>
            <color indexed="81"/>
            <rFont val="Segoe UI"/>
            <family val="2"/>
          </rPr>
          <t xml:space="preserve">The Project Plan Execution activity implements the documented plan on the project. The activity provides: 
- Progress Status Record of the project updated. 
- Analyzed and evaluated change requests to the plan impacting cost, schedule and technical requirements. 
- Approved changes to the plan. 
- Reviews and agreements with the Work Team (WT) and Customer (CUS). 
- Back up of the Project Repository, and its recovery if necessary. </t>
        </r>
      </text>
    </comment>
    <comment ref="B15" authorId="0" shapeId="0">
      <text>
        <r>
          <rPr>
            <b/>
            <sz val="9"/>
            <color indexed="81"/>
            <rFont val="Segoe UI"/>
            <family val="2"/>
          </rPr>
          <t xml:space="preserve">The  Project  Assessment  and  Control  activity  evaluates  the  performance  of  the  plan  against  documented commitments. The activity provides: 
- Evaluation of actual plan performance and progress against targets. 
- Identified and evaluated significant cost, schedule and technical performance deviations and problems. 
- Review of project risks and identification of new risks. 
- Documented change requests, appropriate corrective action defined, and changes tracked to closure. </t>
        </r>
      </text>
    </comment>
    <comment ref="B16" authorId="0" shapeId="0">
      <text>
        <r>
          <rPr>
            <b/>
            <sz val="9"/>
            <color indexed="81"/>
            <rFont val="Segoe UI"/>
            <family val="2"/>
          </rPr>
          <t xml:space="preserve">The Project Closure activity provides the project’s documentation and products in accordance with contract requirements. The activity provides: 
- Delivery of the product as specified in the Delivery Instructions. 
- Support of Customer product acceptance in accordance to Delivery Instructions. 
- Completion of the project and sign of the Acceptance Record. </t>
        </r>
      </text>
    </comment>
  </commentList>
</comments>
</file>

<file path=xl/comments2.xml><?xml version="1.0" encoding="utf-8"?>
<comments xmlns="http://schemas.openxmlformats.org/spreadsheetml/2006/main">
  <authors>
    <author>Gladistone Afonso</author>
  </authors>
  <commentList>
    <comment ref="D1" authorId="0" shapeId="0">
      <text>
        <r>
          <rPr>
            <b/>
            <sz val="9"/>
            <color indexed="81"/>
            <rFont val="Segoe UI"/>
            <family val="2"/>
          </rPr>
          <t xml:space="preserve">The purpose of the Software Implementation process is the systematic performance of the analysis, design, construction, integration and tests activities for new or modified software products according to the specified requirements. 
This  part  of  ISO/IEC 29110  is  intended  to  be  used  by  the  VSE  to  establish  processes  to  implement  any development  approach  or  methodology  including,  e.g.,  agile,  evolutionary,  incremental,  test  driven development, etc. based on the VSE organization or project needs. </t>
        </r>
      </text>
    </comment>
    <comment ref="B13" authorId="0" shapeId="0">
      <text>
        <r>
          <rPr>
            <b/>
            <sz val="9"/>
            <color indexed="81"/>
            <rFont val="Segoe UI"/>
            <family val="2"/>
          </rPr>
          <t>The Software Implementation Initiation activity ensures that the Project Plan established in Project Planning activity is committed to by the Work Team. The activity provides: 
- Review of the Project Plan by the Work Team to determine task assignment. 
- Commitment to Project Plan by the Work Team and Project Manager. 
- An implementation environment established.</t>
        </r>
      </text>
    </comment>
    <comment ref="B14" authorId="0" shapeId="0">
      <text>
        <r>
          <rPr>
            <b/>
            <sz val="9"/>
            <color indexed="81"/>
            <rFont val="Segoe UI"/>
            <family val="2"/>
          </rPr>
          <t xml:space="preserve">The Software Requirements Analysis activity analyzes the agreed Customer’s requirements and establishes the validated project requirements. The activity provides: 
- Work Team review of the Project Plan to determine task assignment. 
- Elicitation, analysis and specification of Customer’s requirements. 
- Agreement on the Customer requirements. 
- Verification and validation of requirements. 
- Version control of the software requirements products. </t>
        </r>
      </text>
    </comment>
    <comment ref="B15" authorId="0" shapeId="0">
      <text>
        <r>
          <rPr>
            <b/>
            <sz val="9"/>
            <color indexed="81"/>
            <rFont val="Segoe UI"/>
            <family val="2"/>
          </rPr>
          <t xml:space="preserve">The Software Architectural and Detailed Design activity transforms the software requirements to the system 
software architecture and software detailed design. The activity provides: 
- Work Team review of the Project Plan to determine task assignment. 
- Design software architecture, Software Components and associated interfaces. 
- Detailed design of the Software Components and interfaces. 
- Work Team review of the Requirements Specification.
- Software Design verified and defects corrected. 
- VerifiedTest Cases and Test Procedures for integration testing. 
- Traceability of the software requirements to the Software Design, Test Cases and Test Procedures. 
- Design products and documents under version control. 
NOTE  Software Architecture and Detailed Design can be performed separately according to the project schedule. </t>
        </r>
      </text>
    </comment>
    <comment ref="B16" authorId="0" shapeId="0">
      <text>
        <r>
          <rPr>
            <b/>
            <sz val="9"/>
            <color indexed="81"/>
            <rFont val="Segoe UI"/>
            <family val="2"/>
          </rPr>
          <t>The  Software  Construction  activity  develops  the  software  code  and  data  from  the Software  Design.  The 
activity provides: 
- Work Team review of the Project Plan to determine task assignment. 
- Work Team review of the Software Design to determine software construction sequence. 
- Coded Software Components and applied unit tests. 
- Traceability between Software Components and Software Design.</t>
        </r>
      </text>
    </comment>
    <comment ref="B17" authorId="0" shapeId="0">
      <text>
        <r>
          <rPr>
            <b/>
            <sz val="9"/>
            <color indexed="81"/>
            <rFont val="Segoe UI"/>
            <family val="2"/>
          </rPr>
          <t xml:space="preserve">The  Software  Integration  and  Tests  activity  ensures  that  the  integrated Software  Components satisfy the software requirements. The activity provides: 
- Work Team review of the Project Plan to determine task assignment. 
- Understanding of Test Cases and Procedures and the integration environment. 
- Integrated Software Components, corrected defects and documented results. 
- Traceability of requirements and design to the integrated software product. 
- Documented and verified operational and software user documentations. 
- Verified Software baseline. </t>
        </r>
      </text>
    </comment>
    <comment ref="B18" authorId="0" shapeId="0">
      <text>
        <r>
          <rPr>
            <b/>
            <sz val="9"/>
            <color indexed="81"/>
            <rFont val="Segoe UI"/>
            <family val="2"/>
          </rPr>
          <t xml:space="preserve">The Product Delivery activity provides the integrated software product to the Customer. The activity provides: 
- Work Team review of the Project Plan to determine task assignment. 
- Verified Maintenance Documentation. 
- Delivery of the software product and applicable documentation in accordance with the Delivery Instructions. </t>
        </r>
      </text>
    </comment>
  </commentList>
</comments>
</file>

<file path=xl/sharedStrings.xml><?xml version="1.0" encoding="utf-8"?>
<sst xmlns="http://schemas.openxmlformats.org/spreadsheetml/2006/main" count="1220" uniqueCount="644">
  <si>
    <t>Gerência de projetos</t>
  </si>
  <si>
    <t>Objetivo</t>
  </si>
  <si>
    <t>Descrição</t>
  </si>
  <si>
    <t>PM.01</t>
  </si>
  <si>
    <t xml:space="preserve">Progress of the  project is monitored  against  the Project  Plan and recorded in the Progress  Status Record. Corrections to remediate problems and deviations from the plan are taken when project targets are not achieved.  Closure  of  the  project  is  performed  to  get  the  Customer  acceptance  documented  in  the Acceptance Record. </t>
  </si>
  <si>
    <t>PM.O2</t>
  </si>
  <si>
    <t xml:space="preserve">The Change Requests are addressed through their reception and analysis. Changes to software requirements are evaluated for cost, schedule and technical impact. </t>
  </si>
  <si>
    <t xml:space="preserve">Review meetings with the Work Team and the Customer are held. Agreements are registered and tracked. </t>
  </si>
  <si>
    <t>Risks are identified as they develop and during the conduct of the project.</t>
  </si>
  <si>
    <t xml:space="preserve">A  software Version  Control  Strategy is developed. Items of Software  Configuration are identified, defined  and  baselined.  Modifications  and  releases  of  the  items  are  controlled  and  made  available  to  the Customer and Work Team. The storage, handling and delivery of the items are controlled. </t>
  </si>
  <si>
    <t xml:space="preserve">Software  Quality  Assurance  is  performed  to  provide  assurance  that  work  products  and  processes comply with the Project Plan and Requirements Specification. </t>
  </si>
  <si>
    <t>Atividade</t>
  </si>
  <si>
    <t>Project Planning</t>
  </si>
  <si>
    <t>PM.1</t>
  </si>
  <si>
    <t>PM.03</t>
  </si>
  <si>
    <t>PM.04</t>
  </si>
  <si>
    <t>PM.05</t>
  </si>
  <si>
    <t>PM.06</t>
  </si>
  <si>
    <t>PM.07</t>
  </si>
  <si>
    <t>PM.2</t>
  </si>
  <si>
    <t>PM.3</t>
  </si>
  <si>
    <t>PM.4</t>
  </si>
  <si>
    <t>PM.02</t>
  </si>
  <si>
    <t>x</t>
  </si>
  <si>
    <t>Project Plan Execution</t>
  </si>
  <si>
    <t>Project Assessment and Control</t>
  </si>
  <si>
    <t>Project Closure</t>
  </si>
  <si>
    <t>Implementação de Software</t>
  </si>
  <si>
    <t>SI.01</t>
  </si>
  <si>
    <t>SI.02</t>
  </si>
  <si>
    <t>SI.03</t>
  </si>
  <si>
    <t>SI.04</t>
  </si>
  <si>
    <t>SI.05</t>
  </si>
  <si>
    <t>SI.06</t>
  </si>
  <si>
    <t>SI.07</t>
  </si>
  <si>
    <t>Tasks of the activities are performed through the accomplishment of the current Project Plan.</t>
  </si>
  <si>
    <t>Software requirements are defined, analyzed for correctness and testability, approved by the Customer, baselined and communicated.</t>
  </si>
  <si>
    <t xml:space="preserve">Software  architectural  and  detailed  design  is  developed  and  baselined.  It  describes  the Software Components and internal and external interfaces of them. Consistency and traceability to software requirements are established. </t>
  </si>
  <si>
    <t>Software Components defined by the design are produced. Unit test are defined and performed to verify  the  consistency  with  requirements  and  the  design.  Traceability  to  the  requirements  and  design  are established.</t>
  </si>
  <si>
    <t xml:space="preserve">Software is produced performing integration of Software Components and verified using Test Cases and Test Procedures. Results are recorded at the Test Report. Defects are corrected and consistency and traceability to Software Design are established. </t>
  </si>
  <si>
    <t xml:space="preserve">A Software Configuration, that meets the Requirements Specification as agreed to with the Customer, which includes user, operation  and maintenance  documentations is integrated,  baselined and stored at the Project  Repository.  Needs  for  changes  to  the  Software  Configuration are detected and related change requests are initiated. </t>
  </si>
  <si>
    <t xml:space="preserve">Verification and Validation Tasks of all required work products are performed using the defined criteria to achieve consistency among output and input products in each activity. Defects are identified, and corrected; records are stored in the Verification/Validation Results. </t>
  </si>
  <si>
    <t>SI.1</t>
  </si>
  <si>
    <t>SI.2</t>
  </si>
  <si>
    <t>SI.3</t>
  </si>
  <si>
    <t>SI.4</t>
  </si>
  <si>
    <t>SI.5</t>
  </si>
  <si>
    <t>SI.6</t>
  </si>
  <si>
    <t>Software Implementation Initiation</t>
  </si>
  <si>
    <t xml:space="preserve">Software Requirements Analysis </t>
  </si>
  <si>
    <t>Software Architectural and Detailed Design</t>
  </si>
  <si>
    <t>Software Construction</t>
  </si>
  <si>
    <t>Software Integration and Tests</t>
  </si>
  <si>
    <t>Product Delivery</t>
  </si>
  <si>
    <t>Nível de impacto</t>
  </si>
  <si>
    <t>Capacidade de controle sobre o trabalho</t>
  </si>
  <si>
    <t>Controle de qualidade</t>
  </si>
  <si>
    <t>Comunicação com o cliente</t>
  </si>
  <si>
    <t>Metodologia de desenvolvimento</t>
  </si>
  <si>
    <t>Gerência de modificações</t>
  </si>
  <si>
    <t>Criação e manutenção do Projeto de software</t>
  </si>
  <si>
    <t>Gerência de erros</t>
  </si>
  <si>
    <t xml:space="preserve">The Project Plan for the execution of the project is developed according to the Statement of Work and reviewed  and  accepted  by  the  Customer.  The Tasks and Resources necessary to complete the work are sized and estimated. </t>
  </si>
  <si>
    <t>Gerência sobre o projeto como um todo</t>
  </si>
  <si>
    <t>Integração da equipe</t>
  </si>
  <si>
    <t>Gerência de riscos</t>
  </si>
  <si>
    <t>Manutenção e rastreabilidade entre artefatos</t>
  </si>
  <si>
    <t>Capacidade de previsão de entrega</t>
  </si>
  <si>
    <t>Impacto</t>
  </si>
  <si>
    <t>A empresa possui um documento de abertura de projeto (Declaração de Trabalho, Termo de Abertura do Projeto, etc.?)</t>
  </si>
  <si>
    <t>Sim e utliza para todos os projetos de SW</t>
  </si>
  <si>
    <t>Sim mas utiliza somente para os projetos de SW mais complexos ou mais valiosos</t>
  </si>
  <si>
    <t>Sim mas utiliza somente para alguns projetos de SW ou somente algumas pessoas utilizam</t>
  </si>
  <si>
    <t>Não há nada formalizado mas algum tipo de documentação é gerada no início do projeto, variando em forma e conteúdo a cada projeto e conforme a pessoa que o produz</t>
  </si>
  <si>
    <t>Não</t>
  </si>
  <si>
    <t>Sim, o projeto é decomposto em componentes de SW (sistemas, bibliotecas, sites, etc.), documentações (manual, help, instruções, etc.), itens do projeto (planos, relatórios, etc.) entre outros</t>
  </si>
  <si>
    <t>Sim, o projeto é decomposto em componentes de SW (sistemas, bibliotecas, sites, etc.) e documentações (manual, help, instruções, etc.)</t>
  </si>
  <si>
    <t>Sim, o projeto é decomposto em componentes de SW (sistemas, bibliotecas, sites, etc.)</t>
  </si>
  <si>
    <t>Alguns entregáveis são especificados somente em projetos mais complexos ou valiosos ou somente algumas pessoas fazem isso</t>
  </si>
  <si>
    <t>O documento de abertura do projeto de SW é revisado antes do início do projeto?</t>
  </si>
  <si>
    <t>Somente para projetos mais complexos ou mais valiosos</t>
  </si>
  <si>
    <t>O levantamento de requisitos é feito?</t>
  </si>
  <si>
    <t>Sim e são registrados em formulários ou ferramentas padronizadas, para todos os projetos de SW</t>
  </si>
  <si>
    <t>Sim, para todos os projetos de SW, mas os registros não são padronizados</t>
  </si>
  <si>
    <t>Sim e são registrados em formulários ou ferramentas padronizadas, mas somente para projetos mais complexos ou valiosos</t>
  </si>
  <si>
    <t>Sim, mas somente para projetos mais complexos ou valiosos, mas os registros não são padronizados</t>
  </si>
  <si>
    <t>Critérios de aceitação dos requisitos são discriminados?</t>
  </si>
  <si>
    <t>Sim, em conjunto com o cliente</t>
  </si>
  <si>
    <t>Sim, somente pelo cliente</t>
  </si>
  <si>
    <t>Sim, somente pela equipe do projeto</t>
  </si>
  <si>
    <t>Não/Não são levantados os requisitos</t>
  </si>
  <si>
    <r>
      <t xml:space="preserve">O projeto de SW é decomposto em itens que serão entregues (ENTREGÁVEIS) ao cliente? Exemplos: </t>
    </r>
    <r>
      <rPr>
        <i/>
        <sz val="10"/>
        <color theme="1"/>
        <rFont val="Calibri"/>
        <scheme val="minor"/>
      </rPr>
      <t>backlog</t>
    </r>
    <r>
      <rPr>
        <sz val="10"/>
        <color theme="1"/>
        <rFont val="Calibri"/>
        <family val="2"/>
        <scheme val="minor"/>
      </rPr>
      <t>, pacotes de trabalho, itens de trabalho (</t>
    </r>
    <r>
      <rPr>
        <i/>
        <sz val="10"/>
        <color theme="1"/>
        <rFont val="Calibri"/>
        <scheme val="minor"/>
      </rPr>
      <t>work items</t>
    </r>
    <r>
      <rPr>
        <sz val="10"/>
        <color theme="1"/>
        <rFont val="Calibri"/>
        <family val="2"/>
        <scheme val="minor"/>
      </rPr>
      <t>), etc.</t>
    </r>
  </si>
  <si>
    <t>Sim, cada entregável possui uma ou mais atividades associadas e elas são levantadas na fase de planejamento</t>
  </si>
  <si>
    <t>Sim, cada entregável possui uma ou mais atividades associadas e elas são levantadas na fase de execução</t>
  </si>
  <si>
    <t>Sim mas somente para alguns projetos de SW mais complexos ou mais valiosos, durante a fase de planejamento</t>
  </si>
  <si>
    <t>Sim mas somente para alguns projetos de SW mais complexos ou mais valiosos, durante a fase de execução</t>
  </si>
  <si>
    <t>PM.1.1.Q1</t>
  </si>
  <si>
    <t>PM.1.1.Q2</t>
  </si>
  <si>
    <t>PM.1.1.Q3</t>
  </si>
  <si>
    <t>PM.1.1.Q4</t>
  </si>
  <si>
    <t>PM.1.1.Q5</t>
  </si>
  <si>
    <t>PM.1.1 Review the Statement of Work</t>
  </si>
  <si>
    <t>PM.1.2 Define with the Customer the Delivery Instructions of each one of the Deliverables specified in the Statement of Work</t>
  </si>
  <si>
    <t>PM.1.2.Q1</t>
  </si>
  <si>
    <t>São definidas instruções de entrega para os entregáveis?</t>
  </si>
  <si>
    <t>Sim, para todos os entregáveis, definidas em conjunto com o cliente</t>
  </si>
  <si>
    <t>Sim, para alguns dos entregáveis, definidas em conjunto com o cliente</t>
  </si>
  <si>
    <t>PM.1.3 Identify the specific Tasks to be performed in order to produce the Deliverables and their Software Components identified in the Statement of Work. Include Tasks in the SI process along with verification, validation and reviews with Customer and Work Team Tasks to assure the quality of work products. Identify the Tasks to perform the Delivery Instructions. Document the Tasks.</t>
  </si>
  <si>
    <t>PM.1.3.Q1</t>
  </si>
  <si>
    <t>PM.1.3.Q2</t>
  </si>
  <si>
    <t>O processo de desenvolvimento de SW prevê atividades de verificação, validação e revisão para garantir a qualidade do produto</t>
  </si>
  <si>
    <t>Sim, somente para a equipe</t>
  </si>
  <si>
    <t>Somente em casos de impedimentos/urgência</t>
  </si>
  <si>
    <t>PM.1.3.Q3</t>
  </si>
  <si>
    <t>Atividades necessárias para executar as instruções de entrega são identificadas?</t>
  </si>
  <si>
    <t>Sim, durante o desenvolvimento</t>
  </si>
  <si>
    <t>Sim, durante o planejamento</t>
  </si>
  <si>
    <t>Sim, durante as validações</t>
  </si>
  <si>
    <t>Sim, somente quando necessário, próximo à entrega</t>
  </si>
  <si>
    <t>PM.1.4.Q1</t>
  </si>
  <si>
    <t>A duração ou o esforço para realizar cada tarefa é estimado</t>
  </si>
  <si>
    <t>Sim, durante o planejamento inicial, em conjunto com toda a equipe</t>
  </si>
  <si>
    <t>PM.1.4 Establish the Estimated Duration to perform each task.</t>
  </si>
  <si>
    <t>PM.1.5.Q1</t>
  </si>
  <si>
    <t>PM.1.5 Identify and document the Resources: human, material, equipment and tools, standards, including the required training of the Work Team to perform the project. Include in the schedule the dates when Resources and training will be needed.</t>
  </si>
  <si>
    <t>As pessoas necessárias para executar o projeto são identificadas?</t>
  </si>
  <si>
    <r>
      <t>Sim, durante o planejamento de cada etapa (</t>
    </r>
    <r>
      <rPr>
        <i/>
        <sz val="10"/>
        <color theme="1"/>
        <rFont val="Calibri"/>
        <scheme val="minor"/>
      </rPr>
      <t>sprint</t>
    </r>
    <r>
      <rPr>
        <sz val="10"/>
        <color theme="1"/>
        <rFont val="Calibri"/>
        <family val="2"/>
        <scheme val="minor"/>
      </rPr>
      <t>, ciclo, iteração, etc.), em conjunto com toda a equipe</t>
    </r>
  </si>
  <si>
    <t>Sim, durante o planejamento do projeto</t>
  </si>
  <si>
    <r>
      <t>Sim, durante o planejamento de cada etapa (</t>
    </r>
    <r>
      <rPr>
        <i/>
        <sz val="10"/>
        <color theme="1"/>
        <rFont val="Calibri"/>
        <scheme val="minor"/>
      </rPr>
      <t>sprint</t>
    </r>
    <r>
      <rPr>
        <sz val="10"/>
        <color theme="1"/>
        <rFont val="Calibri"/>
        <family val="2"/>
        <scheme val="minor"/>
      </rPr>
      <t>, ciclo, iteração, etc.)</t>
    </r>
  </si>
  <si>
    <t>Não, a designação é sob demanda, no início de cada atividade</t>
  </si>
  <si>
    <t>Não, a equipe é muito pequena e todos trabalham no projeto ao mesmo tempo, executando as atividades sob demanda</t>
  </si>
  <si>
    <t>PM.1.5.Q2</t>
  </si>
  <si>
    <t>Os recursos necessários para executar o projeto são identificadas? Exemplo: equipamentos, salas para treinamentos, servidores, ferramentas, etc.</t>
  </si>
  <si>
    <t>Não, os recursos são obtidos sob demanda, no início de cada atividade</t>
  </si>
  <si>
    <t>Não, a estrutura é muito pequena e todos trabalham no projeto ao mesmo tempo, obtendo os recursos sob demanda</t>
  </si>
  <si>
    <t>PM.1.5.Q3</t>
  </si>
  <si>
    <t xml:space="preserve">PM.1.5 Identify and document the Resources: human, material, equipment and tools, standards, including the required training of the Work Team to perform the project. Include in the </t>
  </si>
  <si>
    <t>Os padrões necessários para executar o projeto são identificadas? Exemplo: procedimentos padrões de desenvolvimento, normas internas, manuais de melhores práticas, etc.</t>
  </si>
  <si>
    <t>Não, mas todos da equipe receberam instruções prévias, escritas ou orais, de como executar o projeto</t>
  </si>
  <si>
    <t>Não, mas todos da equipe receberam algum tipo de treinamento ao entrar na empresa de como executar projetos de SW</t>
  </si>
  <si>
    <t>PM.1.5.Q4</t>
  </si>
  <si>
    <t>Quando necessário, os treinamentos da equipe essenciais para a execução do projeto são identificados?</t>
  </si>
  <si>
    <t>Não, treinamentos não são considerados parte do projeto e são executados sob demanda</t>
  </si>
  <si>
    <t>Não, treinamentos são executados sob demanda mas são considerados parte do projeto</t>
  </si>
  <si>
    <t>Treinamentos não são fornecidos para a equipe</t>
  </si>
  <si>
    <t>PM.1.5.Q5</t>
  </si>
  <si>
    <t>As datas em que as pessoas serão requisitadas para o projeto são inseridas no cronograma?</t>
  </si>
  <si>
    <t>PM.1.5.Q6</t>
  </si>
  <si>
    <t>As datas dos treinamentos necessários para o projeto são inseridas no cronograma?</t>
  </si>
  <si>
    <t>PM.1.6.Q1</t>
  </si>
  <si>
    <t>PM.1.6 Establish the Composition of Work Team assigning roles and responsibilities according to the Resources.</t>
  </si>
  <si>
    <t>A montagem da equipe do projeto é planejada?</t>
  </si>
  <si>
    <t>Sim, na fase de planejamento do projeto, de acordo com os recursos disponíveis</t>
  </si>
  <si>
    <t>Sim, na fase de planejamento do projeto, mas sem levar em consideração os recursos disponíveis</t>
  </si>
  <si>
    <r>
      <t>Sim, na fase de planejamento de cada etapa (</t>
    </r>
    <r>
      <rPr>
        <i/>
        <sz val="10"/>
        <color theme="1"/>
        <rFont val="Calibri"/>
        <scheme val="minor"/>
      </rPr>
      <t>sprint</t>
    </r>
    <r>
      <rPr>
        <sz val="10"/>
        <color theme="1"/>
        <rFont val="Calibri"/>
        <family val="2"/>
        <scheme val="minor"/>
      </rPr>
      <t>, ciclo, iteração, etc.)</t>
    </r>
  </si>
  <si>
    <t>Não, ela é montada sob demanda, no início de cada atividade</t>
  </si>
  <si>
    <t>PM.1.6.Q2</t>
  </si>
  <si>
    <t>As responsabilidades e papéis de cada membro da equipe são planejadas?</t>
  </si>
  <si>
    <t>Não, responsabilidades e papéis são atribuídos sob demanda</t>
  </si>
  <si>
    <t>Não há atribuição clara de responsabilidades e papéis</t>
  </si>
  <si>
    <t>PM.1.7 Assign estimated start and completion dates to each one of the Tasks in order to create the Schedule of the Project Tasks taking into account the assigned Resources, sequence and dependency of the Tasks.</t>
  </si>
  <si>
    <t>PM.1.7.Q1</t>
  </si>
  <si>
    <t>As datas de início e término das atividades são estimadas?</t>
  </si>
  <si>
    <t>Sim, na fase de planejamento do projeto, utilizando as estimativas de tempo/esforço</t>
  </si>
  <si>
    <t>Sim, na fase de planejamento, sem utilizar estimativas anteriores de tempo e esforço</t>
  </si>
  <si>
    <r>
      <t>Sim, na fase de planejamento de cada etapa (</t>
    </r>
    <r>
      <rPr>
        <i/>
        <sz val="10"/>
        <color theme="1"/>
        <rFont val="Calibri"/>
        <scheme val="minor"/>
      </rPr>
      <t>sprint</t>
    </r>
    <r>
      <rPr>
        <sz val="10"/>
        <color theme="1"/>
        <rFont val="Calibri"/>
        <family val="2"/>
        <scheme val="minor"/>
      </rPr>
      <t>, ciclo, iteração, etc.), utilizando as estimativas de tempo/esforço</t>
    </r>
  </si>
  <si>
    <r>
      <t>Sim, na fase de planejamento de cada etapa (</t>
    </r>
    <r>
      <rPr>
        <i/>
        <sz val="10"/>
        <color theme="1"/>
        <rFont val="Calibri"/>
        <scheme val="minor"/>
      </rPr>
      <t>sprint</t>
    </r>
    <r>
      <rPr>
        <sz val="10"/>
        <color theme="1"/>
        <rFont val="Calibri"/>
        <family val="2"/>
        <scheme val="minor"/>
      </rPr>
      <t>, ciclo, iteração, etc.), sem utilizar estimativas anteriores de tempo/esforço</t>
    </r>
  </si>
  <si>
    <t>PM.1.7.Q2</t>
  </si>
  <si>
    <t>A disponibilidade dos recursos humanos e materiais é levada em consideração quando as estimativas de cronograma são efetuadas? Exemplo: feriados, férias, parada para manutenção</t>
  </si>
  <si>
    <t>Sim, durante a fase de planejamento do projeto todos os eventos que afetam os recursos, humanos ou materiais, são inseridos no cronograma</t>
  </si>
  <si>
    <t>Sim, durante a fase de planejamento do projeto, mas somente os eventos que afetam os recursos humanos são considerados</t>
  </si>
  <si>
    <t>Sim, na fase de planejamento de cada etapa (sprint, ciclo, iteração, etc.) todos os eventos que afetam os recursos, humanos ou materiais, são inseridos no cronograma</t>
  </si>
  <si>
    <t>Sim, na fase de planejamento de cada etapa (sprint, ciclo, iteração, etc.), mas somente os eventos que afetam os recursos humanos são considerados</t>
  </si>
  <si>
    <t xml:space="preserve">PM.1.7 Assign estimated start and completion dates to each one of the Tasks in order to create the Schedule of the Project Tasks taking into account the assigned Resources, sequence </t>
  </si>
  <si>
    <t>PM.1.7.Q3</t>
  </si>
  <si>
    <t>A relação entre as atividades é considerada na hora de montar o cronograma?</t>
  </si>
  <si>
    <t>Sim, a sequência e a dependência entre as atividades são analisadas e consideradas na fase de planejamento do projeto</t>
  </si>
  <si>
    <t>Sim, a sequência e a dependência entre as atividades são analisadas e consideradas na fase de planejamento de cada etapa (sprint, ciclo, iteração, etc.)</t>
  </si>
  <si>
    <t>Sim, mas somente a sequência entre as atividades é analisada e considerada na fase de planejamento do projeto</t>
  </si>
  <si>
    <t>Sim, mas somente a sequência entre as atividades é analisada e considerada na fase de planejamento de cada etapa (sprint, ciclo, iteração, etc.)</t>
  </si>
  <si>
    <t>PM.1.8 Calculate and document the project
Estimated Effort and Cost.</t>
  </si>
  <si>
    <t>PM.1.8.Q1</t>
  </si>
  <si>
    <t>O esforço total requerido para terminar o projeto é calculado?</t>
  </si>
  <si>
    <t>Sim, na fase de planejamento do projeto, utilizando as atividades e recursos levantados</t>
  </si>
  <si>
    <t>Sim, utilizando estimativas levantadas pela equipe</t>
  </si>
  <si>
    <t>PM.1.8.Q2</t>
  </si>
  <si>
    <t>O custo total requerido para terminar o projeto é calculado?</t>
  </si>
  <si>
    <t>Não, somente para cada etapa (sprint, ciclo, iteração, etc.) utilizando atividades e recursos</t>
  </si>
  <si>
    <t>PM.1.9 Identify and document the risks which may affect the project.</t>
  </si>
  <si>
    <t>PM.1.9.Q1</t>
  </si>
  <si>
    <t>Sim, durante o planejamento de cada etapa (sprint, ciclo, iteração, etc.)</t>
  </si>
  <si>
    <t>Riscos são identificados e documentados?</t>
  </si>
  <si>
    <t>Sim, durante a execução do projeto</t>
  </si>
  <si>
    <t>Não, riscos não são considerados no projeto</t>
  </si>
  <si>
    <t>Sim, durante a execução do projeto, mas não são documentados</t>
  </si>
  <si>
    <t>PM.1.10 Document the Version Control Strategy in the Project Plan.</t>
  </si>
  <si>
    <t>PM.1.10.Q1</t>
  </si>
  <si>
    <t>Existe uma estratégia de controle de versionamento?</t>
  </si>
  <si>
    <t>Sim, para todos os artefatos do projeto e é documentada na fase de planejamento do projeto</t>
  </si>
  <si>
    <t>Sim, somente para os artefatos de SW do projeto e é documentada na fase de planejamento do projeto</t>
  </si>
  <si>
    <t>Sim, para todos os artefatos do projeto mas não faz parte da documentação do projeto</t>
  </si>
  <si>
    <t>Sim, somente para os artefatos de SW do projeto mas não faz parte da documentação do projeto</t>
  </si>
  <si>
    <t>PM.1.11 Generate the Project Plan integrating the elements previously identified and documented.</t>
  </si>
  <si>
    <t>PM.1.11.Q1</t>
  </si>
  <si>
    <t>É gerado algum plano de projeto?</t>
  </si>
  <si>
    <t>Sim, integrando todos os elementos do projeto (termo de abertura, instruções de entrega, atividades, cronograma, composição da equipe, custos, riscos e estratégia de controle de versão)</t>
  </si>
  <si>
    <t>Sim, integrando somente os principais elementos do projeto</t>
  </si>
  <si>
    <t>Sim, mas com informações não integradas</t>
  </si>
  <si>
    <t>Não, mas todos ou os principais elementos do projeto são disponibilizados para a equipe</t>
  </si>
  <si>
    <t>PM.1.12 Include Product Description, Scope, Objectives and Deliverables in the Project Plan.</t>
  </si>
  <si>
    <t>PM.1.12.Q1</t>
  </si>
  <si>
    <t>Sim, e após ser documentada é integrada ao plano do projeto</t>
  </si>
  <si>
    <t>Sim, mas apesar de documentada, não é integrada ao plano do projeto</t>
  </si>
  <si>
    <t>A descrição do produto é criada?</t>
  </si>
  <si>
    <t>Sim, mas sem documentação formal, e disponibilizada para toda a equipe</t>
  </si>
  <si>
    <t>Sim, somente pelo GP/LE</t>
  </si>
  <si>
    <t>Sim, pelo GP/LE, equipe e cliente</t>
  </si>
  <si>
    <t>Sim, pelo GP/LE e equipe</t>
  </si>
  <si>
    <t>Sim, somente pelo GP/LE ou pela equipe e cliente</t>
  </si>
  <si>
    <t>Sim, unindo a equipe, GP/LE e cliente</t>
  </si>
  <si>
    <t>Sim, para todos os entregáveis, definidas somente pelo GP/LE ou equipe</t>
  </si>
  <si>
    <t>Sim, para alguns dos entregáveis, definidas somente pelo GP/LE ou equipe</t>
  </si>
  <si>
    <t>Sim, somente entre GP/LE e cliente</t>
  </si>
  <si>
    <t>Sim, durante o planejamento inicial, individualmente ou pelo GP/LE</t>
  </si>
  <si>
    <t>Sim, durante o planejamento de cada etapa (sprint, ciclo, etc.), individualmente ou pelo GP/LE</t>
  </si>
  <si>
    <t>Sim, utilizando estimativas levantadas pelo GP/LE</t>
  </si>
  <si>
    <t>Sim, mas sem documentação formal, e disponibilizada somente para o GP/LE</t>
  </si>
  <si>
    <t>PM.1.12.Q2</t>
  </si>
  <si>
    <t>PM.1.12.Q3</t>
  </si>
  <si>
    <t>PM.1.12.Q4</t>
  </si>
  <si>
    <t>O escopo do projeto é criado?</t>
  </si>
  <si>
    <t>Sim, e após ser documentado é integrado ao plano do projeto</t>
  </si>
  <si>
    <t>Sim, mas apesar de documentado, não é integrado ao plano do projeto</t>
  </si>
  <si>
    <t>Sim, mas sem documentação formal, e disponibilizado para toda a equipe</t>
  </si>
  <si>
    <t>Sim, mas sem documentação formal, e disponibilizado somente para o GP/LE</t>
  </si>
  <si>
    <t>Os objetivos do projeto são levantados?</t>
  </si>
  <si>
    <t>Os entregáveis do projeto são identificados?</t>
  </si>
  <si>
    <t>Sim, e após serem documentados são integrados ao plano do projeto</t>
  </si>
  <si>
    <t>Sim, mas apesar de documentados, não são integrados ao plano do projeto</t>
  </si>
  <si>
    <t>Sim, mas sem documentação formal, e disponibilizados para toda a equipe</t>
  </si>
  <si>
    <t>Sim, mas sem documentação formal, e disponibilizados somente para o GP/LE</t>
  </si>
  <si>
    <t>PM.1.13 Verify and obtain approval of the
Project Plan.
Verify that all Project Plan elements are viable and consistent. The results found are documented in a Verification Results and corrections are made until the document is approved by PM.</t>
  </si>
  <si>
    <t>PM.1.13.Q1</t>
  </si>
  <si>
    <t>É realizada uma análise de viabilidade do projeto?</t>
  </si>
  <si>
    <t>Sim, todos os elementos do projeto são verificados quanto à viabilidade e consistência, sendo os resultados documentados</t>
  </si>
  <si>
    <t>Sim, todos os elementos do projeto são verificados quanto à viabilidade e consistência, mas os resultados não são documentados</t>
  </si>
  <si>
    <t>Sim, mas somente alguns elementos do projeto são verificados quanto à viabilidade e consistência, sendo os resultados documentados</t>
  </si>
  <si>
    <t>Sim, mas somente alguns elementos do projeto são verificados quanto à viabilidade e consistência, mas os resultados não são documentados</t>
  </si>
  <si>
    <t>PM.1.13.Q2</t>
  </si>
  <si>
    <t>Como são tratados os problemas e inconsistências encontrados na análise de viabilidade do projeto?</t>
  </si>
  <si>
    <t>São corrigidos, mas não são documentados</t>
  </si>
  <si>
    <t>São documentados e corrigidos, gerando alterações nos demais documentos e planos do projeto afetados</t>
  </si>
  <si>
    <t>São documentados e corrigidos, mas os documentos e planos do projeto afetados permanecem inalterados</t>
  </si>
  <si>
    <t>Não são corrigidos</t>
  </si>
  <si>
    <t>Não é feita a análise de viabilidade do projeto</t>
  </si>
  <si>
    <t>PM.1.13.Q3</t>
  </si>
  <si>
    <t>Sim, informalmente pelo GP/LE, antes do início do projeto</t>
  </si>
  <si>
    <t>Sim, informalmente pelo GP/LE, a qualquer momento durante o projeto</t>
  </si>
  <si>
    <t>PM.1.14 Review and accept the Project Plan.
Customer reviews and accepts the Project Plan, making sure that the Project Plan elements match with the Statement of Work.</t>
  </si>
  <si>
    <t>O plano de projeto é validado?</t>
  </si>
  <si>
    <t>Sim, existe um procedimento formal de validação do plano de projeto pelo GP/LE antes do início do projeto</t>
  </si>
  <si>
    <t>Sim, formalmente pelo GP/LE, mas não existe um procedimento padrão e a validação pode ocorrer até mesmo com o projeto em andamento</t>
  </si>
  <si>
    <t>PM.1.15.Q1</t>
  </si>
  <si>
    <r>
      <t xml:space="preserve">Sim, existe um procedimento formal de revisão e aprovação do plano de projeto pelo </t>
    </r>
    <r>
      <rPr>
        <b/>
        <sz val="10"/>
        <color theme="1"/>
        <rFont val="Calibri"/>
        <scheme val="minor"/>
      </rPr>
      <t>cliente</t>
    </r>
    <r>
      <rPr>
        <sz val="10"/>
        <color theme="1"/>
        <rFont val="Calibri"/>
        <family val="2"/>
        <scheme val="minor"/>
      </rPr>
      <t xml:space="preserve"> antes do início do projeto, confrontando com os elementos do documento de abertura do projeto</t>
    </r>
  </si>
  <si>
    <r>
      <t xml:space="preserve">Sim, existe um procedimento formal de revisão e aprovação do plano de projeto </t>
    </r>
    <r>
      <rPr>
        <b/>
        <sz val="10"/>
        <color theme="1"/>
        <rFont val="Calibri"/>
        <scheme val="minor"/>
      </rPr>
      <t>somente pelo GP/LE</t>
    </r>
    <r>
      <rPr>
        <sz val="10"/>
        <color theme="1"/>
        <rFont val="Calibri"/>
        <family val="2"/>
        <scheme val="minor"/>
      </rPr>
      <t xml:space="preserve"> antes do início do projeto, confrontando com os elementos do documento de abertura do projeto</t>
    </r>
  </si>
  <si>
    <r>
      <t xml:space="preserve">Sim, informalmente pelo </t>
    </r>
    <r>
      <rPr>
        <b/>
        <sz val="10"/>
        <color theme="1"/>
        <rFont val="Calibri"/>
        <scheme val="minor"/>
      </rPr>
      <t>cliente,</t>
    </r>
    <r>
      <rPr>
        <sz val="10"/>
        <color theme="1"/>
        <rFont val="Calibri"/>
        <family val="2"/>
        <scheme val="minor"/>
      </rPr>
      <t xml:space="preserve"> antes do início do projeto</t>
    </r>
  </si>
  <si>
    <r>
      <t>Sim, informalmente pelo</t>
    </r>
    <r>
      <rPr>
        <b/>
        <sz val="10"/>
        <color theme="1"/>
        <rFont val="Calibri"/>
        <scheme val="minor"/>
      </rPr>
      <t xml:space="preserve"> GP/LE</t>
    </r>
    <r>
      <rPr>
        <sz val="10"/>
        <color theme="1"/>
        <rFont val="Calibri"/>
        <family val="2"/>
        <scheme val="minor"/>
      </rPr>
      <t>, a qualquer momento durante o projeto</t>
    </r>
  </si>
  <si>
    <t>PM.1.15 Establish the Project Repository using the Version Control Strategy.</t>
  </si>
  <si>
    <t>PM.1.16.Q1</t>
  </si>
  <si>
    <t>Existe um repositório do projeto?</t>
  </si>
  <si>
    <t>Sim, definido no planejamento do projeto mas sem controle de versão</t>
  </si>
  <si>
    <t>Sim, definido no planejamento do projeto, documentado e mantido pela estratégia de controle de versão</t>
  </si>
  <si>
    <t>Sim, um repositório padrão para todos os projetos da empresa e mantido pela estratégia de controle de versão</t>
  </si>
  <si>
    <t>Sim, um repositório padrão para todos os projetos da empresa mas sem controle de versão</t>
  </si>
  <si>
    <t>Total de questões:</t>
  </si>
  <si>
    <t>PM.2.1.Q1</t>
  </si>
  <si>
    <t>Como é feito o acompanhamento do projeto?</t>
  </si>
  <si>
    <t>A execução do plano de projeto é monitorada e documentada</t>
  </si>
  <si>
    <t>A execução do plano de projeto é monitarada mas não é documentada</t>
  </si>
  <si>
    <t>Não existe um plano de projeto, mas a execução do projeto é controlada pelo GP/LE e documentada</t>
  </si>
  <si>
    <t>Não existe um plano de projeto, mas a execução do projeto é controlada pelo GP/LE mas não é documentada</t>
  </si>
  <si>
    <t>Não é realizado</t>
  </si>
  <si>
    <t>PM 2.2 Analyse and evaluate the Change Request for cost, schedule and technical impact.
The Change Request can be initiated externally by the Customer or internally by the Work Team. Update the Project Plan, if the accepted change does not affect agreements with Customer.
Change Request, which affects those agreements, needs to be negotiated by both parties (see PM.2.4).</t>
  </si>
  <si>
    <t>PM.2.2.Q1</t>
  </si>
  <si>
    <t>Como são feitas as solicitações de mudança no projeto?</t>
  </si>
  <si>
    <t>Existe um procedimento padrão de documentação das solicitações, independentes da origem (interna/cliente)</t>
  </si>
  <si>
    <t>Existe um procedimento padrão de documentação das solicitações, mas somente para as originadas pelo cliente</t>
  </si>
  <si>
    <t>As solicitações são recebidas e gerenciadas pelo GP/LE sem um procedimento padrão</t>
  </si>
  <si>
    <t>As solicitações são recebidas e gerenciadas pela equipe sem um procedimento padrão</t>
  </si>
  <si>
    <t>Não é feito nenhum controle sobre as solicitações de mudança</t>
  </si>
  <si>
    <t>Como são analisadas as solicitações de mudança no projeto?</t>
  </si>
  <si>
    <t>O GP/LE analisa os impactos sobre o custo, cronograma e viabilidade técnica</t>
  </si>
  <si>
    <t>A equipe analisa os impactos sobre o custo, cronograma e viabilidade técnica</t>
  </si>
  <si>
    <t>O GP/LE analisa os impactos sobre somente um ou dois elementos (custo, cronograma e viabilidade técnica)</t>
  </si>
  <si>
    <t>A equipe analisa os impactos sobre somente um ou dois elementos (custo, cronograma e viabilidade técnica)</t>
  </si>
  <si>
    <t>PM.2.2.Q2</t>
  </si>
  <si>
    <t>Não é feita nenhuma análise das solicitações</t>
  </si>
  <si>
    <t>PM.2.2.Q3</t>
  </si>
  <si>
    <t>Como são aprovadas as solicitações de mudança no projeto?</t>
  </si>
  <si>
    <t>Mudanças que não afetam acordos realizados com o cliente podem ser aprovadas pelo GP/LE. Mudanças que afetam os acordos com o cliente, e que não foram originadas do mesmo, devem ser renegociadas. O plano de projeto é atualizado.</t>
  </si>
  <si>
    <r>
      <t xml:space="preserve">Mudanças que não afetam acordos realizados com o cliente podem ser aprovadas pelo GP/LE. Mudanças que afetam os acordos com o cliente, e que não foram originadas do mesmo, devem ser renegociadas. O plano de projeto </t>
    </r>
    <r>
      <rPr>
        <b/>
        <sz val="10"/>
        <color theme="1"/>
        <rFont val="Calibri"/>
        <scheme val="minor"/>
      </rPr>
      <t>não</t>
    </r>
    <r>
      <rPr>
        <sz val="10"/>
        <color theme="1"/>
        <rFont val="Calibri"/>
        <family val="2"/>
        <scheme val="minor"/>
      </rPr>
      <t xml:space="preserve"> é atualizado.</t>
    </r>
  </si>
  <si>
    <t>As mudanças são aprovadas pelo GP/LE mas sem considerar os acordos com o cliente. O Plano de projeto é atualizado.</t>
  </si>
  <si>
    <r>
      <t xml:space="preserve">As mudanças são aprovadas pelo GP/LE mas sem considerar os acordos com o cliente. O Plano de projeto </t>
    </r>
    <r>
      <rPr>
        <b/>
        <sz val="10"/>
        <color theme="1"/>
        <rFont val="Calibri"/>
        <scheme val="minor"/>
      </rPr>
      <t>não</t>
    </r>
    <r>
      <rPr>
        <sz val="10"/>
        <color theme="1"/>
        <rFont val="Calibri"/>
        <family val="2"/>
        <scheme val="minor"/>
      </rPr>
      <t xml:space="preserve"> é atualizado.</t>
    </r>
  </si>
  <si>
    <t>Não há um procedimento formal de aprovação das solicitações</t>
  </si>
  <si>
    <t>PM.2.3 Conduct revision meetings with the Work Team, identify problems, review risk status, record agreements and track them to closure.</t>
  </si>
  <si>
    <t>PM.2.3.Q1</t>
  </si>
  <si>
    <t>Como o GP/LE acompanha a equipe?</t>
  </si>
  <si>
    <t>Reuniões periódicas são estabelecidas no planejamento do projeto</t>
  </si>
  <si>
    <t>Reuniões são estabelecidas para o início e final de cada etapa (sprint, ciclo, iteração, etc.)</t>
  </si>
  <si>
    <t>Reuniões são estabelecidas para o início e final do projeto</t>
  </si>
  <si>
    <t>Não existe acompanhamento ou só é realizado em caso de impedimentos/urgências</t>
  </si>
  <si>
    <r>
      <t xml:space="preserve">Reuniões periódicas são estabelecidas durante o planejamento de cada etapa </t>
    </r>
    <r>
      <rPr>
        <i/>
        <sz val="10"/>
        <color rgb="FF000000"/>
        <rFont val="Calibri"/>
        <scheme val="minor"/>
      </rPr>
      <t>(sprint,</t>
    </r>
    <r>
      <rPr>
        <sz val="10"/>
        <color rgb="FF000000"/>
        <rFont val="Calibri"/>
        <family val="2"/>
        <scheme val="minor"/>
      </rPr>
      <t xml:space="preserve"> ciclo, iteração, etc.)</t>
    </r>
  </si>
  <si>
    <t>PM.2.3.Q2</t>
  </si>
  <si>
    <t>Como os problemas identificados durante a execução do projeto são tratados?</t>
  </si>
  <si>
    <t>Reuniões periódicas de revisão são estabelecidas no planejamento do projeto</t>
  </si>
  <si>
    <r>
      <t xml:space="preserve">Reuniões periódicas de revisão são estabelecidas durante o planejamento de cada etapa </t>
    </r>
    <r>
      <rPr>
        <i/>
        <sz val="10"/>
        <color theme="1"/>
        <rFont val="Calibri"/>
        <scheme val="minor"/>
      </rPr>
      <t>(sprint,</t>
    </r>
    <r>
      <rPr>
        <sz val="10"/>
        <color theme="1"/>
        <rFont val="Calibri"/>
        <family val="2"/>
        <scheme val="minor"/>
      </rPr>
      <t xml:space="preserve"> ciclo, iteração, etc.)</t>
    </r>
  </si>
  <si>
    <t>Reuniões de revisão são estabelecidas para o início e final de cada etapa (sprint, ciclo, iteração, etc.)</t>
  </si>
  <si>
    <t>Reuniões de revisão são estabelecidas para o início e final do projeto</t>
  </si>
  <si>
    <t>São informados nas reuniões periódicas de revisão entre o GP/LE e a equipe, os status dos riscos são revisados, as correções são documentadas e rastreadas até a conclusão</t>
  </si>
  <si>
    <r>
      <t xml:space="preserve">São informados nas reuniões periódicas de revisão entre o GP/LE e a equipe, as correções são documentadas e rastreadas até a conclusão mas os status dos riscos </t>
    </r>
    <r>
      <rPr>
        <b/>
        <sz val="10"/>
        <color theme="1"/>
        <rFont val="Calibri"/>
        <scheme val="minor"/>
      </rPr>
      <t>não</t>
    </r>
    <r>
      <rPr>
        <sz val="10"/>
        <color theme="1"/>
        <rFont val="Calibri"/>
        <family val="2"/>
        <scheme val="minor"/>
      </rPr>
      <t xml:space="preserve"> são revisados</t>
    </r>
  </si>
  <si>
    <r>
      <t>São informados nas reuniões periódicas de revisão entre o GP/LE e a equipe, mas as correções</t>
    </r>
    <r>
      <rPr>
        <b/>
        <sz val="10"/>
        <color theme="1"/>
        <rFont val="Calibri"/>
        <scheme val="minor"/>
      </rPr>
      <t xml:space="preserve"> não são documentadas ou não são rastreadas</t>
    </r>
    <r>
      <rPr>
        <sz val="10"/>
        <color theme="1"/>
        <rFont val="Calibri"/>
        <family val="2"/>
        <scheme val="minor"/>
      </rPr>
      <t xml:space="preserve"> até a conclusão, também </t>
    </r>
    <r>
      <rPr>
        <b/>
        <sz val="10"/>
        <color theme="1"/>
        <rFont val="Calibri"/>
        <scheme val="minor"/>
      </rPr>
      <t>sem considerar</t>
    </r>
    <r>
      <rPr>
        <sz val="10"/>
        <color theme="1"/>
        <rFont val="Calibri"/>
        <family val="2"/>
        <scheme val="minor"/>
      </rPr>
      <t xml:space="preserve"> os status dos riscos</t>
    </r>
  </si>
  <si>
    <t>São corrigidos pela equipe e depois são comunicados ao GP/LE</t>
  </si>
  <si>
    <r>
      <t xml:space="preserve">São corrigidos pela equipe mas </t>
    </r>
    <r>
      <rPr>
        <b/>
        <sz val="10"/>
        <color theme="1"/>
        <rFont val="Calibri"/>
        <scheme val="minor"/>
      </rPr>
      <t>não</t>
    </r>
    <r>
      <rPr>
        <sz val="10"/>
        <color theme="1"/>
        <rFont val="Calibri"/>
        <family val="2"/>
        <scheme val="minor"/>
      </rPr>
      <t xml:space="preserve"> são comunicados ao GP/LE</t>
    </r>
  </si>
  <si>
    <t>PM.2.4.Q1</t>
  </si>
  <si>
    <t>Como o cliente acompanha o projeto?</t>
  </si>
  <si>
    <t>PM.2.4 Conduct revision meetings with the Customer, record agreements and track them to closure.
Change Request initiated by Customer or initiated by Work Team, which affects the Customer, needs to be negotiated to reach acceptance of both parties.
If necessary, update the Project Plan according to new agreement with Customer.</t>
  </si>
  <si>
    <t>PM.2.5.Q1</t>
  </si>
  <si>
    <r>
      <t xml:space="preserve">Como é feito o </t>
    </r>
    <r>
      <rPr>
        <i/>
        <sz val="10"/>
        <color theme="1"/>
        <rFont val="Calibri"/>
        <scheme val="minor"/>
      </rPr>
      <t>backup</t>
    </r>
    <r>
      <rPr>
        <sz val="10"/>
        <color theme="1"/>
        <rFont val="Calibri"/>
        <family val="2"/>
        <scheme val="minor"/>
      </rPr>
      <t xml:space="preserve"> do projeto?</t>
    </r>
  </si>
  <si>
    <r>
      <t xml:space="preserve">O </t>
    </r>
    <r>
      <rPr>
        <i/>
        <sz val="10"/>
        <color theme="1"/>
        <rFont val="Calibri"/>
        <scheme val="minor"/>
      </rPr>
      <t xml:space="preserve">backup </t>
    </r>
    <r>
      <rPr>
        <sz val="10"/>
        <color theme="1"/>
        <rFont val="Calibri"/>
        <family val="2"/>
        <scheme val="minor"/>
      </rPr>
      <t>de todos os elementos do projeto (não somente o código fonte) é realizado de acordo com uma estratégia de controle de versão</t>
    </r>
  </si>
  <si>
    <r>
      <t xml:space="preserve">O </t>
    </r>
    <r>
      <rPr>
        <i/>
        <sz val="10"/>
        <color theme="1"/>
        <rFont val="Calibri"/>
        <scheme val="minor"/>
      </rPr>
      <t xml:space="preserve">backup </t>
    </r>
    <r>
      <rPr>
        <sz val="10"/>
        <color theme="1"/>
        <rFont val="Calibri"/>
        <family val="2"/>
        <scheme val="minor"/>
      </rPr>
      <t xml:space="preserve">de todos os elementos do projeto (não somente o código fonte) é realizado, mas </t>
    </r>
    <r>
      <rPr>
        <b/>
        <sz val="10"/>
        <color theme="1"/>
        <rFont val="Calibri"/>
        <scheme val="minor"/>
      </rPr>
      <t>sem</t>
    </r>
    <r>
      <rPr>
        <sz val="10"/>
        <color theme="1"/>
        <rFont val="Calibri"/>
        <family val="2"/>
        <scheme val="minor"/>
      </rPr>
      <t xml:space="preserve"> uma estratégia de controle de versão</t>
    </r>
  </si>
  <si>
    <r>
      <t xml:space="preserve">O </t>
    </r>
    <r>
      <rPr>
        <i/>
        <sz val="10"/>
        <color theme="1"/>
        <rFont val="Calibri"/>
        <scheme val="minor"/>
      </rPr>
      <t xml:space="preserve">backup </t>
    </r>
    <r>
      <rPr>
        <sz val="10"/>
        <color theme="1"/>
        <rFont val="Calibri"/>
        <family val="2"/>
        <scheme val="minor"/>
      </rPr>
      <t>somente o código fonte é realizado de acordo com uma estratégia de controle de versão</t>
    </r>
  </si>
  <si>
    <r>
      <t xml:space="preserve">O </t>
    </r>
    <r>
      <rPr>
        <i/>
        <sz val="10"/>
        <color theme="1"/>
        <rFont val="Calibri"/>
        <scheme val="minor"/>
      </rPr>
      <t xml:space="preserve">backup </t>
    </r>
    <r>
      <rPr>
        <sz val="10"/>
        <color theme="1"/>
        <rFont val="Calibri"/>
        <family val="2"/>
        <scheme val="minor"/>
      </rPr>
      <t xml:space="preserve">somente o código fonte é realizado, mas </t>
    </r>
    <r>
      <rPr>
        <b/>
        <sz val="10"/>
        <color theme="1"/>
        <rFont val="Calibri"/>
        <scheme val="minor"/>
      </rPr>
      <t>sem</t>
    </r>
    <r>
      <rPr>
        <sz val="10"/>
        <color theme="1"/>
        <rFont val="Calibri"/>
        <family val="2"/>
        <scheme val="minor"/>
      </rPr>
      <t xml:space="preserve"> uma estratégia de controle de versão</t>
    </r>
  </si>
  <si>
    <r>
      <t xml:space="preserve">Não é realizado o </t>
    </r>
    <r>
      <rPr>
        <i/>
        <sz val="10"/>
        <color theme="1"/>
        <rFont val="Calibri"/>
        <scheme val="minor"/>
      </rPr>
      <t>backup</t>
    </r>
    <r>
      <rPr>
        <sz val="10"/>
        <color theme="1"/>
        <rFont val="Calibri"/>
        <family val="2"/>
        <scheme val="minor"/>
      </rPr>
      <t xml:space="preserve"> ou não há um procedimento claro sobre como realizá-lo</t>
    </r>
  </si>
  <si>
    <t>PM.2.5 Perform backup according to the Version Control Strategy.</t>
  </si>
  <si>
    <t>PM.3.1.Q1</t>
  </si>
  <si>
    <t>Como são controladas as atividades do projeto?</t>
  </si>
  <si>
    <r>
      <t xml:space="preserve">O progresso das atividades é avaliado </t>
    </r>
    <r>
      <rPr>
        <b/>
        <sz val="10"/>
        <color theme="1"/>
        <rFont val="Calibri"/>
        <scheme val="minor"/>
      </rPr>
      <t>periodicamente</t>
    </r>
    <r>
      <rPr>
        <sz val="10"/>
        <color theme="1"/>
        <rFont val="Calibri"/>
        <family val="2"/>
        <scheme val="minor"/>
      </rPr>
      <t xml:space="preserve"> confrontado as atividades realizadas com as atividades planejadas documentadas no plano de projeto</t>
    </r>
  </si>
  <si>
    <r>
      <t xml:space="preserve">O progresso das atividades é avaliado </t>
    </r>
    <r>
      <rPr>
        <b/>
        <sz val="10"/>
        <color theme="1"/>
        <rFont val="Calibri"/>
        <scheme val="minor"/>
      </rPr>
      <t>periodicamente</t>
    </r>
    <r>
      <rPr>
        <sz val="10"/>
        <color theme="1"/>
        <rFont val="Calibri"/>
        <family val="2"/>
        <scheme val="minor"/>
      </rPr>
      <t xml:space="preserve"> confrontado as atividades realizadas com as atividades planejadas, mas que </t>
    </r>
    <r>
      <rPr>
        <b/>
        <sz val="10"/>
        <color theme="1"/>
        <rFont val="Calibri"/>
        <scheme val="minor"/>
      </rPr>
      <t>não estão</t>
    </r>
    <r>
      <rPr>
        <sz val="10"/>
        <color theme="1"/>
        <rFont val="Calibri"/>
        <family val="2"/>
        <scheme val="minor"/>
      </rPr>
      <t xml:space="preserve"> documentadas no plano de projeto</t>
    </r>
  </si>
  <si>
    <r>
      <t xml:space="preserve">O progresso das atividades é avaliado somente </t>
    </r>
    <r>
      <rPr>
        <b/>
        <sz val="10"/>
        <color theme="1"/>
        <rFont val="Calibri"/>
        <scheme val="minor"/>
      </rPr>
      <t>ao final das etapas</t>
    </r>
    <r>
      <rPr>
        <sz val="10"/>
        <color theme="1"/>
        <rFont val="Calibri"/>
        <family val="2"/>
        <scheme val="minor"/>
      </rPr>
      <t xml:space="preserve"> (</t>
    </r>
    <r>
      <rPr>
        <i/>
        <sz val="10"/>
        <color theme="1"/>
        <rFont val="Calibri"/>
        <scheme val="minor"/>
      </rPr>
      <t>sprint</t>
    </r>
    <r>
      <rPr>
        <sz val="10"/>
        <color theme="1"/>
        <rFont val="Calibri"/>
        <family val="2"/>
        <scheme val="minor"/>
      </rPr>
      <t>, ciclo, iteração, etc.) confrontado as atividades realizadas com as atividades planejadas documentadas no plano de projeto</t>
    </r>
  </si>
  <si>
    <r>
      <t xml:space="preserve">O progresso das atividades é avaliado somente </t>
    </r>
    <r>
      <rPr>
        <b/>
        <sz val="10"/>
        <color theme="1"/>
        <rFont val="Calibri"/>
        <scheme val="minor"/>
      </rPr>
      <t>ao final das etapas</t>
    </r>
    <r>
      <rPr>
        <sz val="10"/>
        <color theme="1"/>
        <rFont val="Calibri"/>
        <family val="2"/>
        <scheme val="minor"/>
      </rPr>
      <t xml:space="preserve">  (</t>
    </r>
    <r>
      <rPr>
        <i/>
        <sz val="10"/>
        <color theme="1"/>
        <rFont val="Calibri"/>
        <scheme val="minor"/>
      </rPr>
      <t>sprint,</t>
    </r>
    <r>
      <rPr>
        <sz val="10"/>
        <color theme="1"/>
        <rFont val="Calibri"/>
        <family val="2"/>
        <scheme val="minor"/>
      </rPr>
      <t xml:space="preserve"> ciclo, iteração, etc.) confrontado as atividades realizadas com as atividades planejadas, mas que </t>
    </r>
    <r>
      <rPr>
        <b/>
        <sz val="10"/>
        <color theme="1"/>
        <rFont val="Calibri"/>
        <scheme val="minor"/>
      </rPr>
      <t>não estão</t>
    </r>
    <r>
      <rPr>
        <sz val="10"/>
        <color theme="1"/>
        <rFont val="Calibri"/>
        <family val="2"/>
        <scheme val="minor"/>
      </rPr>
      <t xml:space="preserve"> documentadas no plano de projeto</t>
    </r>
  </si>
  <si>
    <t>Não são controladas</t>
  </si>
  <si>
    <t>PM.3.1.Q2</t>
  </si>
  <si>
    <t>PM.3.1.Q3</t>
  </si>
  <si>
    <t>PM.3.1.Q4</t>
  </si>
  <si>
    <t>PM.3.1.Q5</t>
  </si>
  <si>
    <t>PM.3.1.Q6</t>
  </si>
  <si>
    <t>Como são controlados os objetivos do projeto?</t>
  </si>
  <si>
    <r>
      <t xml:space="preserve">O progresso dos objetivos é avaliado </t>
    </r>
    <r>
      <rPr>
        <b/>
        <sz val="10"/>
        <color theme="1"/>
        <rFont val="Calibri"/>
        <scheme val="minor"/>
      </rPr>
      <t>periodicamente</t>
    </r>
    <r>
      <rPr>
        <sz val="10"/>
        <color theme="1"/>
        <rFont val="Calibri"/>
        <family val="2"/>
        <scheme val="minor"/>
      </rPr>
      <t xml:space="preserve"> confrontado os resultadoos alcançados com os objetivos planejados documentados no plano de projeto</t>
    </r>
  </si>
  <si>
    <r>
      <t xml:space="preserve">O progresso dos objetivos é avaliado </t>
    </r>
    <r>
      <rPr>
        <b/>
        <sz val="10"/>
        <color theme="1"/>
        <rFont val="Calibri"/>
        <scheme val="minor"/>
      </rPr>
      <t>periodicamente</t>
    </r>
    <r>
      <rPr>
        <sz val="10"/>
        <color theme="1"/>
        <rFont val="Calibri"/>
        <family val="2"/>
        <scheme val="minor"/>
      </rPr>
      <t xml:space="preserve"> confrontado os resultadoos alcançados com os objetivos planejados, mas que </t>
    </r>
    <r>
      <rPr>
        <b/>
        <sz val="10"/>
        <color theme="1"/>
        <rFont val="Calibri"/>
        <scheme val="minor"/>
      </rPr>
      <t>não</t>
    </r>
    <r>
      <rPr>
        <sz val="10"/>
        <color theme="1"/>
        <rFont val="Calibri"/>
        <family val="2"/>
        <scheme val="minor"/>
      </rPr>
      <t xml:space="preserve"> estão documentadas no plano de projeto</t>
    </r>
  </si>
  <si>
    <r>
      <t xml:space="preserve">O progresso dos objetivos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resultadoos alcançados com os objetivos planejados documentados no plano de projeto</t>
    </r>
  </si>
  <si>
    <r>
      <t xml:space="preserve">O progresso dos objetivos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resultadoos alcançados com os objetivos planejados, mas que </t>
    </r>
    <r>
      <rPr>
        <b/>
        <sz val="10"/>
        <color theme="1"/>
        <rFont val="Calibri"/>
        <scheme val="minor"/>
      </rPr>
      <t>não</t>
    </r>
    <r>
      <rPr>
        <sz val="10"/>
        <color theme="1"/>
        <rFont val="Calibri"/>
        <family val="2"/>
        <scheme val="minor"/>
      </rPr>
      <t xml:space="preserve"> estão documentadas no plano de projeto</t>
    </r>
  </si>
  <si>
    <t>Não são controlados</t>
  </si>
  <si>
    <t>Como são controlados os recursos do projeto?</t>
  </si>
  <si>
    <r>
      <t xml:space="preserve">O progresso de utilização dos recursos é avaliado </t>
    </r>
    <r>
      <rPr>
        <b/>
        <sz val="10"/>
        <color theme="1"/>
        <rFont val="Calibri"/>
        <scheme val="minor"/>
      </rPr>
      <t>periodicamente</t>
    </r>
    <r>
      <rPr>
        <sz val="10"/>
        <color theme="1"/>
        <rFont val="Calibri"/>
        <family val="2"/>
        <scheme val="minor"/>
      </rPr>
      <t xml:space="preserve"> confrontado a alocação dos recursos com os recursos planejados documentados no plano de projeto</t>
    </r>
  </si>
  <si>
    <r>
      <t xml:space="preserve">O progresso de utilização dos recursos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a alocação dos recursos com os recursos planejados documentados no plano de projeto</t>
    </r>
  </si>
  <si>
    <t>Como são controlados os custos do projeto?</t>
  </si>
  <si>
    <r>
      <t xml:space="preserve">O progresso dos custos é avaliado </t>
    </r>
    <r>
      <rPr>
        <b/>
        <sz val="10"/>
        <color theme="1"/>
        <rFont val="Calibri"/>
        <scheme val="minor"/>
      </rPr>
      <t>periodicamente</t>
    </r>
    <r>
      <rPr>
        <sz val="10"/>
        <color theme="1"/>
        <rFont val="Calibri"/>
        <family val="2"/>
        <scheme val="minor"/>
      </rPr>
      <t xml:space="preserve"> confrontado os gastos com o orçamento planejado documentado no plano de projeto</t>
    </r>
  </si>
  <si>
    <r>
      <t xml:space="preserve">O progresso dos custos é avaliado </t>
    </r>
    <r>
      <rPr>
        <b/>
        <sz val="10"/>
        <color theme="1"/>
        <rFont val="Calibri"/>
        <scheme val="minor"/>
      </rPr>
      <t>periodicamente</t>
    </r>
    <r>
      <rPr>
        <sz val="10"/>
        <color theme="1"/>
        <rFont val="Calibri"/>
        <family val="2"/>
        <scheme val="minor"/>
      </rPr>
      <t xml:space="preserve"> confrontado os gastos com o orçamento planejado, mas que </t>
    </r>
    <r>
      <rPr>
        <b/>
        <sz val="10"/>
        <color theme="1"/>
        <rFont val="Calibri"/>
        <scheme val="minor"/>
      </rPr>
      <t>não</t>
    </r>
    <r>
      <rPr>
        <sz val="10"/>
        <color theme="1"/>
        <rFont val="Calibri"/>
        <family val="2"/>
        <scheme val="minor"/>
      </rPr>
      <t xml:space="preserve"> estão documentados no plano de projeto</t>
    </r>
  </si>
  <si>
    <r>
      <t xml:space="preserve">O progresso de utilização dos recursos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a alocação dos recursos com os recursos planejados, mas que </t>
    </r>
    <r>
      <rPr>
        <b/>
        <sz val="10"/>
        <color theme="1"/>
        <rFont val="Calibri"/>
        <scheme val="minor"/>
      </rPr>
      <t>não</t>
    </r>
    <r>
      <rPr>
        <sz val="10"/>
        <color theme="1"/>
        <rFont val="Calibri"/>
        <family val="2"/>
        <scheme val="minor"/>
      </rPr>
      <t xml:space="preserve"> estão documentados no plano de projeto</t>
    </r>
  </si>
  <si>
    <r>
      <t xml:space="preserve">O progresso de utilização dos recursos é avaliado </t>
    </r>
    <r>
      <rPr>
        <b/>
        <sz val="10"/>
        <color theme="1"/>
        <rFont val="Calibri"/>
        <scheme val="minor"/>
      </rPr>
      <t>periodicamente</t>
    </r>
    <r>
      <rPr>
        <sz val="10"/>
        <color theme="1"/>
        <rFont val="Calibri"/>
        <family val="2"/>
        <scheme val="minor"/>
      </rPr>
      <t xml:space="preserve"> confrontado a alocação dos recursos com os recursos planejados, mas que </t>
    </r>
    <r>
      <rPr>
        <b/>
        <sz val="10"/>
        <color theme="1"/>
        <rFont val="Calibri"/>
        <scheme val="minor"/>
      </rPr>
      <t>não</t>
    </r>
    <r>
      <rPr>
        <sz val="10"/>
        <color theme="1"/>
        <rFont val="Calibri"/>
        <family val="2"/>
        <scheme val="minor"/>
      </rPr>
      <t xml:space="preserve"> estão documentados no plano de projeto</t>
    </r>
  </si>
  <si>
    <r>
      <t xml:space="preserve">O progresso dos custos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gastos com o orçamento planejado documentado no plano de projeto</t>
    </r>
  </si>
  <si>
    <r>
      <t xml:space="preserve">O progresso dos custos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gastos com o orçamento planejado, mas que </t>
    </r>
    <r>
      <rPr>
        <b/>
        <sz val="10"/>
        <color theme="1"/>
        <rFont val="Calibri"/>
        <scheme val="minor"/>
      </rPr>
      <t>não</t>
    </r>
    <r>
      <rPr>
        <sz val="10"/>
        <color theme="1"/>
        <rFont val="Calibri"/>
        <family val="2"/>
        <scheme val="minor"/>
      </rPr>
      <t xml:space="preserve"> estão documentados no plano de projeto</t>
    </r>
  </si>
  <si>
    <t>Como é controlado o conograma do projeto?</t>
  </si>
  <si>
    <r>
      <t xml:space="preserve">O cronograma é avaliado </t>
    </r>
    <r>
      <rPr>
        <b/>
        <sz val="10"/>
        <color theme="1"/>
        <rFont val="Calibri"/>
        <scheme val="minor"/>
      </rPr>
      <t>periodicamente</t>
    </r>
    <r>
      <rPr>
        <sz val="10"/>
        <color theme="1"/>
        <rFont val="Calibri"/>
        <family val="2"/>
        <scheme val="minor"/>
      </rPr>
      <t xml:space="preserve"> confrontado o tempo gasto com o tempo planejado documentado no plano de projeto</t>
    </r>
  </si>
  <si>
    <t>Não é controlado</t>
  </si>
  <si>
    <r>
      <t xml:space="preserve">O cronograma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 tempo gasto com o tempo planejado documentado no plano de projeto</t>
    </r>
  </si>
  <si>
    <r>
      <t xml:space="preserve">O cronograma é avaliado </t>
    </r>
    <r>
      <rPr>
        <b/>
        <sz val="10"/>
        <color theme="1"/>
        <rFont val="Calibri"/>
        <scheme val="minor"/>
      </rPr>
      <t>periodicamente</t>
    </r>
    <r>
      <rPr>
        <sz val="10"/>
        <color theme="1"/>
        <rFont val="Calibri"/>
        <family val="2"/>
        <scheme val="minor"/>
      </rPr>
      <t xml:space="preserve"> confrontado o tempo gasto com o tempo planejado, mas que </t>
    </r>
    <r>
      <rPr>
        <b/>
        <sz val="10"/>
        <color theme="1"/>
        <rFont val="Calibri"/>
        <scheme val="minor"/>
      </rPr>
      <t>não</t>
    </r>
    <r>
      <rPr>
        <sz val="10"/>
        <color theme="1"/>
        <rFont val="Calibri"/>
        <family val="2"/>
        <scheme val="minor"/>
      </rPr>
      <t xml:space="preserve"> está documentado no plano de projeto</t>
    </r>
  </si>
  <si>
    <r>
      <t xml:space="preserve">O cronograma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 tempo gasto com o tempo planejado, mas que </t>
    </r>
    <r>
      <rPr>
        <b/>
        <sz val="10"/>
        <color theme="1"/>
        <rFont val="Calibri"/>
        <scheme val="minor"/>
      </rPr>
      <t>não</t>
    </r>
    <r>
      <rPr>
        <sz val="10"/>
        <color theme="1"/>
        <rFont val="Calibri"/>
        <family val="2"/>
        <scheme val="minor"/>
      </rPr>
      <t xml:space="preserve"> está documentado no plano de projeto</t>
    </r>
  </si>
  <si>
    <t>Como são controlados os riscos do projeto?</t>
  </si>
  <si>
    <r>
      <t xml:space="preserve">O progresso dos riscos é avaliado </t>
    </r>
    <r>
      <rPr>
        <b/>
        <sz val="10"/>
        <color theme="1"/>
        <rFont val="Calibri"/>
        <scheme val="minor"/>
      </rPr>
      <t>periodicamente</t>
    </r>
    <r>
      <rPr>
        <sz val="10"/>
        <color theme="1"/>
        <rFont val="Calibri"/>
        <family val="2"/>
        <scheme val="minor"/>
      </rPr>
      <t xml:space="preserve"> confrontado os riscos encontrados com os riscos identificados previamente, mas que </t>
    </r>
    <r>
      <rPr>
        <b/>
        <sz val="10"/>
        <color theme="1"/>
        <rFont val="Calibri"/>
        <scheme val="minor"/>
      </rPr>
      <t>não</t>
    </r>
    <r>
      <rPr>
        <sz val="10"/>
        <color theme="1"/>
        <rFont val="Calibri"/>
        <family val="2"/>
        <scheme val="minor"/>
      </rPr>
      <t xml:space="preserve"> estão documentados no plano de projeto</t>
    </r>
  </si>
  <si>
    <r>
      <t xml:space="preserve">O progresso dos riscos é avaliado </t>
    </r>
    <r>
      <rPr>
        <b/>
        <sz val="10"/>
        <color theme="1"/>
        <rFont val="Calibri"/>
        <scheme val="minor"/>
      </rPr>
      <t>periodicamente</t>
    </r>
    <r>
      <rPr>
        <sz val="10"/>
        <color theme="1"/>
        <rFont val="Calibri"/>
        <family val="2"/>
        <scheme val="minor"/>
      </rPr>
      <t xml:space="preserve"> confrontado os riscos encontrados com os riscos identificados previamente documentados no plano de projeto</t>
    </r>
  </si>
  <si>
    <r>
      <t xml:space="preserve">O progresso dos riscos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riscos encontrados com os riscos identificados previamente documentados no plano de projeto</t>
    </r>
  </si>
  <si>
    <r>
      <t xml:space="preserve">O progresso dos riscos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riscos encontrados com os riscos identificados previamente, mas que </t>
    </r>
    <r>
      <rPr>
        <b/>
        <sz val="10"/>
        <color theme="1"/>
        <rFont val="Calibri"/>
        <scheme val="minor"/>
      </rPr>
      <t>não</t>
    </r>
    <r>
      <rPr>
        <sz val="10"/>
        <color theme="1"/>
        <rFont val="Calibri"/>
        <family val="2"/>
        <scheme val="minor"/>
      </rPr>
      <t xml:space="preserve"> estão documentados no plano de projeto</t>
    </r>
  </si>
  <si>
    <t>PM.3.1 Evaluate project progress with respect to the Project Plan, comparing:
- actual Tasks against planned Tasks
- actual results against established project
Objectives
- actual resource allocation against planned Resources
- actual cost against budget estimates
- actual time against planned schedule
- actual risk against previously identified</t>
  </si>
  <si>
    <t>PM.3.2 Establish actions to correct deviations or problems and identified risks concerning the accomplishment of the plan, as needed, document them in Correction Register and track them to closure.</t>
  </si>
  <si>
    <t>PM.3.2.Q1</t>
  </si>
  <si>
    <t>Ações corretivas são estabelecidas, documentadas e rastreadas até sua conclusão</t>
  </si>
  <si>
    <r>
      <t xml:space="preserve">Ações corretivas são estabelecidas e documentadas, mas </t>
    </r>
    <r>
      <rPr>
        <b/>
        <sz val="10"/>
        <color rgb="FF000000"/>
        <rFont val="Calibri"/>
        <scheme val="minor"/>
      </rPr>
      <t>não</t>
    </r>
    <r>
      <rPr>
        <sz val="10"/>
        <color rgb="FF000000"/>
        <rFont val="Calibri"/>
        <family val="2"/>
        <scheme val="minor"/>
      </rPr>
      <t xml:space="preserve"> são rastreadas até sua conclusão</t>
    </r>
  </si>
  <si>
    <r>
      <t xml:space="preserve">Ações corretivas são estabelecidas mas </t>
    </r>
    <r>
      <rPr>
        <b/>
        <sz val="10"/>
        <color rgb="FF000000"/>
        <rFont val="Calibri"/>
        <scheme val="minor"/>
      </rPr>
      <t>não</t>
    </r>
    <r>
      <rPr>
        <sz val="10"/>
        <color rgb="FF000000"/>
        <rFont val="Calibri"/>
        <family val="2"/>
        <scheme val="minor"/>
      </rPr>
      <t xml:space="preserve"> são documentadas e </t>
    </r>
    <r>
      <rPr>
        <b/>
        <sz val="10"/>
        <color rgb="FF000000"/>
        <rFont val="Calibri"/>
        <scheme val="minor"/>
      </rPr>
      <t>não</t>
    </r>
    <r>
      <rPr>
        <sz val="10"/>
        <color rgb="FF000000"/>
        <rFont val="Calibri"/>
        <family val="2"/>
        <scheme val="minor"/>
      </rPr>
      <t xml:space="preserve"> são rastreadas até sua conclusão</t>
    </r>
  </si>
  <si>
    <t>A equipe executa as ações corretivas sem documentação formal ou sem informar ao GP/LE</t>
  </si>
  <si>
    <t>Não são identificados ou são tratados indevidamente (sem documentação, quando o problema já tomou proporções muito grandes, etc.)</t>
  </si>
  <si>
    <t>PM.3.3 Identify changes to requirements and/or Project Plan to address major deviations, potential risks or problems concerning the accomplishment of the plan, document them in Change Request and track them to closure.</t>
  </si>
  <si>
    <t>PM.3.3.Q1</t>
  </si>
  <si>
    <t>Como são tratadas as mudanças aos requisitos ou plano de projeto identificados durante a execução do projeto que possam prejudicar a finalização do mesmo?</t>
  </si>
  <si>
    <t>Como são tratados os problemas, desvios ou riscos identificados durante a execução do projeto que possam prejudicar a finalização do mesmo?</t>
  </si>
  <si>
    <t>Potenciais riscos, problemas e/ou grandes desvios que prejudiquem a finalização do projeto são identificados e uma solicitação de mudanças é documentada para avaliação do GP/LE</t>
  </si>
  <si>
    <r>
      <t xml:space="preserve">Uma solicitação de mudanças é documentada para avaliação do GP/LE mas </t>
    </r>
    <r>
      <rPr>
        <b/>
        <sz val="10"/>
        <color theme="1"/>
        <rFont val="Calibri"/>
        <scheme val="minor"/>
      </rPr>
      <t>sem a identificação</t>
    </r>
    <r>
      <rPr>
        <sz val="10"/>
        <color theme="1"/>
        <rFont val="Calibri"/>
        <family val="2"/>
        <scheme val="minor"/>
      </rPr>
      <t xml:space="preserve"> dos potenciais riscos, problemas e/ou grandes desvios que prejudiquem a finalização do projeto</t>
    </r>
  </si>
  <si>
    <r>
      <t xml:space="preserve">As mudanças são realizadas pela equipe, mas </t>
    </r>
    <r>
      <rPr>
        <b/>
        <sz val="10"/>
        <color theme="1"/>
        <rFont val="Calibri"/>
        <scheme val="minor"/>
      </rPr>
      <t>nenhuma solicitação de mudança é gerada e avaliada</t>
    </r>
  </si>
  <si>
    <r>
      <t xml:space="preserve">Potenciais riscos, problemas e/ou grandes desvios que prejudiquem a finalização do projeto são identificados, mas </t>
    </r>
    <r>
      <rPr>
        <b/>
        <sz val="10"/>
        <color theme="1"/>
        <rFont val="Calibri"/>
        <scheme val="minor"/>
      </rPr>
      <t>nenhuma solicitação de mudança é gerada e avaliada</t>
    </r>
  </si>
  <si>
    <t>As mudanças não são documentadas ou avaliadas</t>
  </si>
  <si>
    <t>PM.4.1.Q1</t>
  </si>
  <si>
    <t>PM.4.1. Formalize the completion of the project according to the Delivery Instructions established in the Project Plan, providing acceptance support and getting the Acceptance Record signed.</t>
  </si>
  <si>
    <t>Como o projeto é encerrado?</t>
  </si>
  <si>
    <t>O encerramento do projeto é formalizado de acordo com as instruções de entrega e o aceite do cliente é conseguido através da assinatura de um documento de aceitação</t>
  </si>
  <si>
    <r>
      <t xml:space="preserve">O aceite do cliente é conseguido através da assinatura de um documento de aceitação, mas </t>
    </r>
    <r>
      <rPr>
        <b/>
        <sz val="10"/>
        <color theme="1"/>
        <rFont val="Calibri"/>
        <scheme val="minor"/>
      </rPr>
      <t>não há processo de encerramento formalizado nas instruções de entrega</t>
    </r>
  </si>
  <si>
    <r>
      <t xml:space="preserve">O encerramento do projeto é formalizado de acordo com as instruções de entrega mas </t>
    </r>
    <r>
      <rPr>
        <b/>
        <sz val="10"/>
        <color theme="1"/>
        <rFont val="Calibri"/>
        <scheme val="minor"/>
      </rPr>
      <t>o aceite do cliente não é exigido</t>
    </r>
  </si>
  <si>
    <t>O encerramento é informal e o aceite do cliente é realizado através de meios eletrônicos (e-mail, mensagens, etc.) ou verbalmente</t>
  </si>
  <si>
    <t>Não há processo de encerramento</t>
  </si>
  <si>
    <t>PM.4.2.Q1</t>
  </si>
  <si>
    <t>PM.4.2 Update Project Repository.</t>
  </si>
  <si>
    <t>O que ocorre após o encerramento do projeto?</t>
  </si>
  <si>
    <t>O repositório do projeto é atualizado, as lições aprendidas são documentadas e apresentadas em uma reunião de encerramento</t>
  </si>
  <si>
    <r>
      <t xml:space="preserve">O repositório do projeto é atualizado, as lições aprendidas são documentadas mas </t>
    </r>
    <r>
      <rPr>
        <b/>
        <sz val="10"/>
        <color theme="1"/>
        <rFont val="Calibri"/>
        <scheme val="minor"/>
      </rPr>
      <t xml:space="preserve">não são apresentadas </t>
    </r>
    <r>
      <rPr>
        <sz val="10"/>
        <color theme="1"/>
        <rFont val="Calibri"/>
        <family val="2"/>
        <scheme val="minor"/>
      </rPr>
      <t>em uma reunião de encerramento</t>
    </r>
  </si>
  <si>
    <r>
      <t xml:space="preserve">O repositório do projeto é atualizado, mas </t>
    </r>
    <r>
      <rPr>
        <b/>
        <sz val="10"/>
        <color theme="1"/>
        <rFont val="Calibri"/>
        <scheme val="minor"/>
      </rPr>
      <t>as lições aprendidas não são documentadas e não há uma reunião de encerramento</t>
    </r>
  </si>
  <si>
    <t>Não existe repositório do projeto</t>
  </si>
  <si>
    <t>Nada ocorre</t>
  </si>
  <si>
    <t>Total</t>
  </si>
  <si>
    <t>Peso</t>
  </si>
  <si>
    <t>Classificação das estratégias pela empresa</t>
  </si>
  <si>
    <t>Exemplo (simplificado) de pergunta e dos pesos das respostas</t>
  </si>
  <si>
    <t>Você avisa seu cliente quando uma nova versão está disponível?</t>
  </si>
  <si>
    <t>Sempre</t>
  </si>
  <si>
    <t>(  )</t>
  </si>
  <si>
    <t>A maioria das vezes</t>
  </si>
  <si>
    <t>Algumas vezes</t>
  </si>
  <si>
    <t>Raramente</t>
  </si>
  <si>
    <t>(x)</t>
  </si>
  <si>
    <t>Nunca</t>
  </si>
  <si>
    <t>Peso da pergunta p/cada estratégia x peso da resposta x classificação da estratégia pela empresa = classificação por estratégia</t>
  </si>
  <si>
    <t>=</t>
  </si>
  <si>
    <t>Peso da pergunta</t>
  </si>
  <si>
    <t>Score por estratégia</t>
  </si>
  <si>
    <r>
      <t>É gerada uma lista de atividades para desenvolver o SW e prodzir outros entregáveis do projeto? Exemplos: tarefas (</t>
    </r>
    <r>
      <rPr>
        <i/>
        <sz val="10"/>
        <color theme="1"/>
        <rFont val="Calibri"/>
        <scheme val="minor"/>
      </rPr>
      <t>tasks</t>
    </r>
    <r>
      <rPr>
        <sz val="10"/>
        <color theme="1"/>
        <rFont val="Calibri"/>
        <family val="2"/>
        <scheme val="minor"/>
      </rPr>
      <t>), pendências, etc.</t>
    </r>
  </si>
  <si>
    <t>O plano de projeto é revisado?</t>
  </si>
  <si>
    <t>PM.2.1  Monitor  the Project  Planexecution and record actual data in Progress Status Record.</t>
  </si>
  <si>
    <t>Pergunta</t>
  </si>
  <si>
    <t>Maior score</t>
  </si>
  <si>
    <t>Código</t>
  </si>
  <si>
    <t>SI.1.1.Q1</t>
  </si>
  <si>
    <t>Como o plano de projeto é apresentado à equipe?</t>
  </si>
  <si>
    <t>Através de uma reunião com a equipe com a finalidade de apresentar o plano de projeto (sem revisão ou oportunidade de troca de informações)</t>
  </si>
  <si>
    <t>Através de uma reunião com a equipe com a finalidade de revisar e entender o plano de projeto (através de troca de informações, retirada de dúvidas, etc.)</t>
  </si>
  <si>
    <t>O plano de projetos é disponibilizado para a equipe através de cópia física ou digital</t>
  </si>
  <si>
    <t>O plano de projetos não existe ou só é disponibilizado quando um membro da equipe solicita</t>
  </si>
  <si>
    <t>O plano de projetos não existe ou não é disponibilizado</t>
  </si>
  <si>
    <t>SI.1.1.Q2</t>
  </si>
  <si>
    <t>Como a equipe é motivada/engajada no início do projeto?</t>
  </si>
  <si>
    <t>O GP/LE faz uma reunião de apresentação do projeto (o plano pode ou não ser apresentado)</t>
  </si>
  <si>
    <t>O GP/LE trabalha a motivação somente durante as reuniões de acompanhamento</t>
  </si>
  <si>
    <t>SI.1.1 Revision of the current Project Plan with the Work Team members in order to achieve a common understanding and get their engagement with the project.</t>
  </si>
  <si>
    <t>SI.1.2.Q1</t>
  </si>
  <si>
    <t>O ambiente de desenvolvimento é criado ou atualizado no início do projeto</t>
  </si>
  <si>
    <t>O ambiente de desenvolvimento é criado ou atualizado no início das primeiras etapas de desenvolvimento</t>
  </si>
  <si>
    <t>Como o ambiente de desenvolvimento é criado?</t>
  </si>
  <si>
    <t>O primeiro desenvolvedor que necessitar do ambiente de desenvolvimento realiza a criação ou atualização e disponibiliza para os demais programadores</t>
  </si>
  <si>
    <t>O ambiente de desenvolvimento é único dentro da empresa e não há preocupação em criar um ambiente para cada projeto</t>
  </si>
  <si>
    <t>Cada desenvolvedor é responsável pelo seu ambiente de desenvolvimento</t>
  </si>
  <si>
    <t>SI.1.2 Set or update the implementation environment.</t>
  </si>
  <si>
    <t>SI.2.1.Q1</t>
  </si>
  <si>
    <t>Como as tarefas são distribuídas pela equipe?</t>
  </si>
  <si>
    <t>De acordo com os papéis dos membros da equipe, baseado no plano de projeto</t>
  </si>
  <si>
    <r>
      <t xml:space="preserve">De acordo com os papéis dos membros da equipe, mas </t>
    </r>
    <r>
      <rPr>
        <b/>
        <sz val="10"/>
        <color theme="1"/>
        <rFont val="Calibri"/>
        <scheme val="minor"/>
      </rPr>
      <t>não existe um plano de projeto</t>
    </r>
  </si>
  <si>
    <r>
      <t xml:space="preserve">De acordo com o plano de projeto, mas </t>
    </r>
    <r>
      <rPr>
        <b/>
        <sz val="10"/>
        <color theme="1"/>
        <rFont val="Calibri"/>
        <scheme val="minor"/>
      </rPr>
      <t>não existem papéis definidos</t>
    </r>
  </si>
  <si>
    <t>O GP/LE distribui as tarefas conforme a demanda e os papéis definidos</t>
  </si>
  <si>
    <r>
      <t xml:space="preserve">O GP/LE distribui as tarefas conforme a demanda mas os </t>
    </r>
    <r>
      <rPr>
        <b/>
        <sz val="10"/>
        <color theme="1"/>
        <rFont val="Calibri"/>
        <scheme val="minor"/>
      </rPr>
      <t>papéis não foram definidos</t>
    </r>
  </si>
  <si>
    <t>SI.2.2.Q1</t>
  </si>
  <si>
    <t>Como os requisitos são levantados?</t>
  </si>
  <si>
    <t>Identificando e consultando clientes, usuários, sistemas anteriores, documentos, etc.</t>
  </si>
  <si>
    <r>
      <t xml:space="preserve">Identificando e consultando </t>
    </r>
    <r>
      <rPr>
        <b/>
        <sz val="10"/>
        <color theme="1"/>
        <rFont val="Calibri"/>
        <scheme val="minor"/>
      </rPr>
      <t xml:space="preserve">somente </t>
    </r>
    <r>
      <rPr>
        <sz val="10"/>
        <color theme="1"/>
        <rFont val="Calibri"/>
        <family val="2"/>
        <scheme val="minor"/>
      </rPr>
      <t>clientes, usuários e documentos</t>
    </r>
  </si>
  <si>
    <r>
      <t xml:space="preserve">Identificando e consultando </t>
    </r>
    <r>
      <rPr>
        <b/>
        <sz val="10"/>
        <color theme="1"/>
        <rFont val="Calibri"/>
        <scheme val="minor"/>
      </rPr>
      <t xml:space="preserve">somente </t>
    </r>
    <r>
      <rPr>
        <sz val="10"/>
        <color theme="1"/>
        <rFont val="Calibri"/>
        <family val="2"/>
        <scheme val="minor"/>
      </rPr>
      <t>clientes e usuários</t>
    </r>
  </si>
  <si>
    <r>
      <t xml:space="preserve">Identificando e consultando </t>
    </r>
    <r>
      <rPr>
        <b/>
        <sz val="10"/>
        <color theme="1"/>
        <rFont val="Calibri"/>
        <scheme val="minor"/>
      </rPr>
      <t xml:space="preserve">somente </t>
    </r>
    <r>
      <rPr>
        <sz val="10"/>
        <color theme="1"/>
        <rFont val="Calibri"/>
        <family val="2"/>
        <scheme val="minor"/>
      </rPr>
      <t>sistemas anteriores e/ou documentos</t>
    </r>
  </si>
  <si>
    <t>Não são levantados os requisitos</t>
  </si>
  <si>
    <t>SI.2.1 Assign Tasks to the Work Team members in accordance with their role, based on the current Project Plan.</t>
  </si>
  <si>
    <t>SI.2.2.Q2</t>
  </si>
  <si>
    <t>Como são analisados os requisitos?</t>
  </si>
  <si>
    <t>São analisados para se determinar o escopo e viabilidade do projeto</t>
  </si>
  <si>
    <r>
      <t xml:space="preserve">São analisados para se determinar </t>
    </r>
    <r>
      <rPr>
        <b/>
        <sz val="10"/>
        <color theme="1"/>
        <rFont val="Calibri"/>
        <scheme val="minor"/>
      </rPr>
      <t>somente</t>
    </r>
    <r>
      <rPr>
        <sz val="10"/>
        <color theme="1"/>
        <rFont val="Calibri"/>
        <family val="2"/>
        <scheme val="minor"/>
      </rPr>
      <t xml:space="preserve"> o escopo do projeto</t>
    </r>
  </si>
  <si>
    <r>
      <t xml:space="preserve">São analisados para se determinar </t>
    </r>
    <r>
      <rPr>
        <b/>
        <sz val="10"/>
        <color theme="1"/>
        <rFont val="Calibri"/>
        <scheme val="minor"/>
      </rPr>
      <t>somente</t>
    </r>
    <r>
      <rPr>
        <sz val="10"/>
        <color theme="1"/>
        <rFont val="Calibri"/>
        <family val="2"/>
        <scheme val="minor"/>
      </rPr>
      <t xml:space="preserve"> a viabilidade do projeto</t>
    </r>
  </si>
  <si>
    <t>São levantados mas não são analiados</t>
  </si>
  <si>
    <t>Como são documentados os requisitos?</t>
  </si>
  <si>
    <t>SI.2.2.Q3</t>
  </si>
  <si>
    <t>Em um documento de especificação de requisitos, integrado ao plano de projeto</t>
  </si>
  <si>
    <r>
      <t xml:space="preserve">Em um documento de especificação de requisitos, mas que </t>
    </r>
    <r>
      <rPr>
        <b/>
        <sz val="10"/>
        <color theme="1"/>
        <rFont val="Calibri"/>
        <scheme val="minor"/>
      </rPr>
      <t>não é integrado</t>
    </r>
    <r>
      <rPr>
        <sz val="10"/>
        <color theme="1"/>
        <rFont val="Calibri"/>
        <family val="2"/>
        <scheme val="minor"/>
      </rPr>
      <t xml:space="preserve"> ao plano de projeto</t>
    </r>
  </si>
  <si>
    <t>Espalhados em diversos documentos (e-mails, relatórios, entrevistas, etc.) disponibilizados à equipe</t>
  </si>
  <si>
    <r>
      <t xml:space="preserve">Espalhados em diversos documentos (e-mails, relatórios, entrevistas, etc.) disponíveis </t>
    </r>
    <r>
      <rPr>
        <b/>
        <sz val="10"/>
        <color rgb="FF000000"/>
        <rFont val="Calibri"/>
        <scheme val="minor"/>
      </rPr>
      <t>somente ao GP/LE</t>
    </r>
  </si>
  <si>
    <t>SI.2.2 Document or update the Requirements Specification.
Identify and consult information sources (Customer, users, previous systems, documents, etc.) in order to get new requirements.
Analyze the identified requirements to determinate the Scope and feasibility.
Generate or update the Requirements Specification.</t>
  </si>
  <si>
    <t>SI.2.3.Q1</t>
  </si>
  <si>
    <t>SI.2.3.Q2</t>
  </si>
  <si>
    <t>SI.2.3 Verify and obtain approval of the
Requirements Specification.
Verify the correctness and testability of the Requirements Specification and its consistency with the Product Description. Additionally, review that requirements are complete, unambiguous and not contradictory. The results found are documented in a Verification Results and corrections are made until the document is approved by AN. If significant changes were needed, initiate a Change Request.</t>
  </si>
  <si>
    <t>SI.2.4.Q1</t>
  </si>
  <si>
    <t>Como são validados os requisitos?</t>
  </si>
  <si>
    <t>Como são registrados os resultados da análise e validação dos requisitos?</t>
  </si>
  <si>
    <t>Os requisitos não são validados</t>
  </si>
  <si>
    <t>Correções necessárias são feitas até a validação dos requisitos</t>
  </si>
  <si>
    <t>Os requisitos são verificados pelo analista em termos de corretude e testabilidade e quanto a sua consistência com a descrição do produto. São verificados para que estejam completos e não sejam ambíguos ou contraditórios</t>
  </si>
  <si>
    <r>
      <t xml:space="preserve">Os requisitos são verificados pelo analista em termos de corretude e testabilidade, </t>
    </r>
    <r>
      <rPr>
        <b/>
        <sz val="10"/>
        <color theme="1"/>
        <rFont val="Calibri"/>
        <scheme val="minor"/>
      </rPr>
      <t>mas não quanto a sua consistência com a descrição do produto</t>
    </r>
    <r>
      <rPr>
        <sz val="10"/>
        <color theme="1"/>
        <rFont val="Calibri"/>
        <family val="2"/>
        <scheme val="minor"/>
      </rPr>
      <t>. São verificados para que estejam completos e não sejam ambíguos ou contraditórios</t>
    </r>
  </si>
  <si>
    <t>Os requisitos são verificados pelo analista esporadicamente ou sem um processo formal</t>
  </si>
  <si>
    <t>Os requisitos são validados pelo cliente levando-se em consideração acordos firmados e suas necessidades e expectativas, incluindo usabilidade da interface com o usuário</t>
  </si>
  <si>
    <r>
      <t xml:space="preserve">Os requisitos são validados pelo cliente levando-se em consideração </t>
    </r>
    <r>
      <rPr>
        <b/>
        <sz val="10"/>
        <color theme="1"/>
        <rFont val="Calibri"/>
        <scheme val="minor"/>
      </rPr>
      <t xml:space="preserve">somente </t>
    </r>
    <r>
      <rPr>
        <sz val="10"/>
        <color theme="1"/>
        <rFont val="Calibri"/>
        <family val="2"/>
        <scheme val="minor"/>
      </rPr>
      <t>acordos firmados</t>
    </r>
  </si>
  <si>
    <t>Os requisitos são validados pelo GP/LE</t>
  </si>
  <si>
    <t>SI.2.4.Q2</t>
  </si>
  <si>
    <t>Como são verificados os requisitos?</t>
  </si>
  <si>
    <t>Como são registrados os resultados da análise e verificação dos requisitos?</t>
  </si>
  <si>
    <t>Resultados positivos são registrados em documento de resultado de validação e as correções necessárias são feitas até a verificação dos requisitos. Caso mudanças significativas sejam necessárias, uma requisição de mudanças é criada.</t>
  </si>
  <si>
    <t>Correções necessárias são feitas até a verificação dos requisitos. Caso mudanças significativas sejam necessárias, uma requisição de mudanças é criada.</t>
  </si>
  <si>
    <t>Correções necessárias são feitas até a verificação dos requisitos</t>
  </si>
  <si>
    <t>Os requisitos não são verificados</t>
  </si>
  <si>
    <t>Resultados positivos são registrados em um documento de resultado de validação e as correções necessárias são feitas até a validação dos requisitos</t>
  </si>
  <si>
    <t>Correções necessárias são feitas e a validação dos requisitos é postergarda até mesmo para durante o desenvolvimento</t>
  </si>
  <si>
    <t xml:space="preserve"> AN
SI.2.4 Validate and obtain approval of the
Requirements Specification
Validate that Requirements Specification satisfies needs and agreed upon expectations, including the user interface usability. The results found are documented in a Validation Results and corrections are made until the document is approved by the CUS.schedule the dates when Resources and training will be needed.</t>
  </si>
  <si>
    <t>SI.2.7.Q1</t>
  </si>
  <si>
    <t>Não existe um processo ou local específico para armazenar os requisitos</t>
  </si>
  <si>
    <t>SI.2.7 Incorporate the Requirements Specification, and *Software User Documentation to the Software Configuration in the baseline.</t>
  </si>
  <si>
    <t>Como é gerado o projeto de arquitetura de software?</t>
  </si>
  <si>
    <t>O analista e projetista de software analisam as especificações de requisitos e o software é decomposto em subsistemas e componentes de software, definindo interfaces internas e externas</t>
  </si>
  <si>
    <r>
      <t xml:space="preserve">O analista e projetista de software decompoem o software em subsistemas e componentes de software, definindo interfaces internas e externas, mas </t>
    </r>
    <r>
      <rPr>
        <b/>
        <sz val="10"/>
        <color theme="1"/>
        <rFont val="Calibri"/>
        <family val="2"/>
        <scheme val="minor"/>
      </rPr>
      <t>sem levar em consideração a especificação de requisitos</t>
    </r>
  </si>
  <si>
    <r>
      <t xml:space="preserve">O analista e projetista de software decompoem o software em subsistemas e componentes de software mas </t>
    </r>
    <r>
      <rPr>
        <b/>
        <sz val="10"/>
        <color theme="1"/>
        <rFont val="Calibri"/>
        <family val="2"/>
        <scheme val="minor"/>
      </rPr>
      <t>as interfaces internas e externas não são definidas</t>
    </r>
  </si>
  <si>
    <t>Não existe um processo formal para gerar o projeto de software ou a própria equipe fica responsável (mas não obrigada) a gerar a arquitetura</t>
  </si>
  <si>
    <t>Não é gerada a arquitetura de software</t>
  </si>
  <si>
    <t>Como é gerado o projeto de interface de usuário?</t>
  </si>
  <si>
    <t>O analista e projetista de software analisam as especificações de requisitos e a aparência e o comportamento do software são descritos em detalhes de forma a prever os recursos necessários para sua implementação</t>
  </si>
  <si>
    <r>
      <t xml:space="preserve">O analista e projetista de software descrevem a aparência e o comportamento do software em detalhes de forma a prever os recursos necessários para sua implementação, mas </t>
    </r>
    <r>
      <rPr>
        <b/>
        <sz val="10"/>
        <color theme="1"/>
        <rFont val="Calibri"/>
        <family val="2"/>
        <scheme val="minor"/>
      </rPr>
      <t>sem analisar as especificações de requisitos</t>
    </r>
  </si>
  <si>
    <r>
      <t xml:space="preserve">O analista e projetista de software descrevem a aparência e o comportamento do software em detalhes mas </t>
    </r>
    <r>
      <rPr>
        <b/>
        <sz val="10"/>
        <color theme="1"/>
        <rFont val="Calibri"/>
        <family val="2"/>
        <scheme val="minor"/>
      </rPr>
      <t>não há previsão dos recursos necessários para sua implementação e não há análise das especificações de requisitos</t>
    </r>
  </si>
  <si>
    <t>Não existe um processo formal para gerar o projeto de interface de usuário ou a própria equipe fica responsável (mas não obrigada) a gerar o projeto</t>
  </si>
  <si>
    <t>Não é gerado o projeto de interface de usuário</t>
  </si>
  <si>
    <t>SI.3.1.Q1</t>
  </si>
  <si>
    <t>SI.3.1 Assign Tasks to the Work Team members related  to  their  role  according  to  the  current Project Plan.</t>
  </si>
  <si>
    <t>SI.3.3.Q1</t>
  </si>
  <si>
    <t>SI.3.3.Q2</t>
  </si>
  <si>
    <t>SI.3.3 Document or update the Software Design. Analyze  the  Requirements  Specification to generate  the  architectural  design,  its arrangement  in  subsystems  and  Software Components defining the internal and external interfaces.  Describe  in  detail,  the  appearance and the behaviour of the interface, based on the Requirements  Specificationin a way that Resourcesfor its implementation can be foreseen. Provide  the  detail  of Software  Componentsand their  interfaces  to  allow  the  construction  in  an evident way. Generate or update the Traceability Record.</t>
  </si>
  <si>
    <t>SI.3.4.Q1</t>
  </si>
  <si>
    <t>Como é verificado o projeto de software?</t>
  </si>
  <si>
    <t>Analista e projetistas verificam sua corretude e consistência com a especificação de requisitos, incluindo a rastreabilidade entre os elementos do projeto de software e os requisitos</t>
  </si>
  <si>
    <r>
      <t xml:space="preserve">Analista e projetistas verificam sua corretude e consistência com a especificação de requisitos, </t>
    </r>
    <r>
      <rPr>
        <b/>
        <sz val="10"/>
        <color theme="1"/>
        <rFont val="Calibri"/>
        <family val="2"/>
        <scheme val="minor"/>
      </rPr>
      <t>mas não verificam ou não existe a rastreabilidade entre os elementos do projeto de software e os requisitos</t>
    </r>
  </si>
  <si>
    <r>
      <t xml:space="preserve">Analista e projetistas verificam sua corretude mas </t>
    </r>
    <r>
      <rPr>
        <b/>
        <sz val="10"/>
        <color theme="1"/>
        <rFont val="Calibri"/>
        <family val="2"/>
        <scheme val="minor"/>
      </rPr>
      <t>a especificação de requisitos não existe ou não é feita a verificação de consistência</t>
    </r>
  </si>
  <si>
    <t>Não existe um processo formal para verificar o projeto de software ou a própria equipe fica responsável (mas não obrigada) a fazer a verificação</t>
  </si>
  <si>
    <t>O projeto de software não existe ou não é verificado</t>
  </si>
  <si>
    <t>SI.3.4.Q2</t>
  </si>
  <si>
    <t>Como são registrados os resultados da análise e verificação do projeto de software?</t>
  </si>
  <si>
    <t>Resultados são registrados em um documento de resultado de validação e as correções necessárias são feitas até a verificação do projeto de software. Caso mudanças significativas sejam necessárias, uma requisição de mudanças é criada.</t>
  </si>
  <si>
    <t>Correções necessárias são feitas até a verificação do projeto de software. Caso mudanças significativas sejam necessárias, uma requisição de mudanças é criada.</t>
  </si>
  <si>
    <t>Correções necessárias são feitas até a verificação do projeto de software</t>
  </si>
  <si>
    <t>O projeto de software não é verificado</t>
  </si>
  <si>
    <t>O projeto de software não existe</t>
  </si>
  <si>
    <t xml:space="preserve">SI.3.4 Verify and obtain approval of the Software Design. Verify  correctness  of  Software  Design documentation,  its  feasibility  and  consistency with  their Requirement  Specification.  Verify  that the  Traceability  Record contains the adequate relationships  between  requirements  and  the Software Design elements. The results found are documented  in  a  Verification  Results  and corrections  are  made  until  the  document  is approved  by  DES.  If  significant  changes  were needed, initiate a Change Request. </t>
  </si>
  <si>
    <t>SI.3.5.Q1</t>
  </si>
  <si>
    <t>SI.3.5 Establish or update Test Cases and Test Procedures for integration testing based on Requirements  Specification and  Software Design.</t>
  </si>
  <si>
    <t>SI.3.6.Q1</t>
  </si>
  <si>
    <t>O Analista verifica sua consistência com o projeto de software e a especificação de requisitos</t>
  </si>
  <si>
    <r>
      <t xml:space="preserve">O Analista verifica sua consistência </t>
    </r>
    <r>
      <rPr>
        <b/>
        <sz val="10"/>
        <color theme="1"/>
        <rFont val="Calibri"/>
        <family val="2"/>
        <scheme val="minor"/>
      </rPr>
      <t>somente</t>
    </r>
    <r>
      <rPr>
        <sz val="10"/>
        <color theme="1"/>
        <rFont val="Calibri"/>
        <family val="2"/>
        <scheme val="minor"/>
      </rPr>
      <t xml:space="preserve"> com o projeto de software</t>
    </r>
  </si>
  <si>
    <r>
      <t xml:space="preserve">O Analista verifica sua consistência </t>
    </r>
    <r>
      <rPr>
        <b/>
        <sz val="10"/>
        <color theme="1"/>
        <rFont val="Calibri"/>
        <family val="2"/>
        <scheme val="minor"/>
      </rPr>
      <t>somente</t>
    </r>
    <r>
      <rPr>
        <sz val="10"/>
        <color theme="1"/>
        <rFont val="Calibri"/>
        <family val="2"/>
        <scheme val="minor"/>
      </rPr>
      <t xml:space="preserve"> com a especificação de requisitos</t>
    </r>
  </si>
  <si>
    <t>SI.3.6.Q2</t>
  </si>
  <si>
    <t>Onde e como é armazenada a especificação de requisitos?</t>
  </si>
  <si>
    <r>
      <t xml:space="preserve">Como um item de configuração de software em uma </t>
    </r>
    <r>
      <rPr>
        <i/>
        <sz val="10"/>
        <color theme="1"/>
        <rFont val="Calibri"/>
        <scheme val="minor"/>
      </rPr>
      <t>baseline</t>
    </r>
    <r>
      <rPr>
        <sz val="10"/>
        <color theme="1"/>
        <rFont val="Calibri"/>
        <family val="2"/>
        <scheme val="minor"/>
      </rPr>
      <t xml:space="preserve"> no repositório do projeto</t>
    </r>
  </si>
  <si>
    <r>
      <t xml:space="preserve">Como um item de configuração de software em uma </t>
    </r>
    <r>
      <rPr>
        <i/>
        <sz val="10"/>
        <color theme="1"/>
        <rFont val="Calibri"/>
        <scheme val="minor"/>
      </rPr>
      <t xml:space="preserve">baseline, mas </t>
    </r>
    <r>
      <rPr>
        <b/>
        <i/>
        <sz val="10"/>
        <color theme="1"/>
        <rFont val="Calibri"/>
        <scheme val="minor"/>
      </rPr>
      <t xml:space="preserve">não existe um </t>
    </r>
    <r>
      <rPr>
        <b/>
        <sz val="10"/>
        <color theme="1"/>
        <rFont val="Calibri"/>
        <scheme val="minor"/>
      </rPr>
      <t>repositório do projeto</t>
    </r>
  </si>
  <si>
    <r>
      <t xml:space="preserve">Em uma </t>
    </r>
    <r>
      <rPr>
        <i/>
        <sz val="10"/>
        <color theme="1"/>
        <rFont val="Calibri"/>
        <scheme val="minor"/>
      </rPr>
      <t>baseline</t>
    </r>
    <r>
      <rPr>
        <sz val="10"/>
        <color theme="1"/>
        <rFont val="Calibri"/>
        <family val="2"/>
        <scheme val="minor"/>
      </rPr>
      <t xml:space="preserve"> no repositório do projeto</t>
    </r>
  </si>
  <si>
    <r>
      <t xml:space="preserve">Como um item de configuração de software em uma </t>
    </r>
    <r>
      <rPr>
        <i/>
        <sz val="10"/>
        <color theme="1"/>
        <rFont val="Calibri"/>
        <scheme val="minor"/>
      </rPr>
      <t>baseline</t>
    </r>
    <r>
      <rPr>
        <sz val="10"/>
        <color theme="1"/>
        <rFont val="Calibri"/>
        <family val="2"/>
        <scheme val="minor"/>
      </rPr>
      <t xml:space="preserve"> no repositório do projeto. O registro de rastreabilidade é atualizado com os testes.</t>
    </r>
  </si>
  <si>
    <r>
      <t xml:space="preserve">Como um item de configuração de software em uma </t>
    </r>
    <r>
      <rPr>
        <i/>
        <sz val="10"/>
        <color theme="1"/>
        <rFont val="Calibri"/>
        <scheme val="minor"/>
      </rPr>
      <t xml:space="preserve">baseline, mas </t>
    </r>
    <r>
      <rPr>
        <b/>
        <i/>
        <sz val="10"/>
        <color theme="1"/>
        <rFont val="Calibri"/>
        <scheme val="minor"/>
      </rPr>
      <t xml:space="preserve">não existe um </t>
    </r>
    <r>
      <rPr>
        <b/>
        <sz val="10"/>
        <color theme="1"/>
        <rFont val="Calibri"/>
        <scheme val="minor"/>
      </rPr>
      <t>repositório do projeto.</t>
    </r>
    <r>
      <rPr>
        <sz val="10"/>
        <color theme="1"/>
        <rFont val="Calibri"/>
        <family val="2"/>
        <scheme val="minor"/>
      </rPr>
      <t xml:space="preserve"> O registro de rastreabilidade é atualizado com os testes.</t>
    </r>
  </si>
  <si>
    <r>
      <t xml:space="preserve">Em uma </t>
    </r>
    <r>
      <rPr>
        <i/>
        <sz val="10"/>
        <color theme="1"/>
        <rFont val="Calibri"/>
        <scheme val="minor"/>
      </rPr>
      <t>baseline</t>
    </r>
    <r>
      <rPr>
        <sz val="10"/>
        <color theme="1"/>
        <rFont val="Calibri"/>
        <family val="2"/>
        <scheme val="minor"/>
      </rPr>
      <t xml:space="preserve"> no repositório do projeto. O registro de rastreabilidade é atualizado com os testes.</t>
    </r>
  </si>
  <si>
    <t>SI.3.8  Incorporate  the Software  Design,  and Traceability  Record  to  the  Software Configuration as part of the baseline. Incorporate  the  Test  Cases,  and  Test Procedures to the Project Repository.</t>
  </si>
  <si>
    <t>SI.3.8.Q1</t>
  </si>
  <si>
    <t>SI.3.6  Verify  and  obtain  approval  of  the Test Cases and Test Procedures. Verify  consistency  among  Requirements Specification, Software  Designand Test  Cases and  Test  Procedures.  The  results  found  are documented  in  a  Verification  Results  and corrections  are  made  until  the  document  is approved by AN.</t>
  </si>
  <si>
    <t>Como são gerados os planos de testes de integração software?</t>
  </si>
  <si>
    <t>Casos e procedimentos de testes de integração são gerados pelo projetista de software a partir do projeto de software e especificação de requisitos</t>
  </si>
  <si>
    <r>
      <t xml:space="preserve">Casos e procedimentos de testes de integração são gerados pelo projetista de software </t>
    </r>
    <r>
      <rPr>
        <b/>
        <sz val="10"/>
        <color theme="1"/>
        <rFont val="Calibri"/>
        <family val="2"/>
        <scheme val="minor"/>
      </rPr>
      <t>somente</t>
    </r>
    <r>
      <rPr>
        <sz val="10"/>
        <color theme="1"/>
        <rFont val="Calibri"/>
        <family val="2"/>
        <scheme val="minor"/>
      </rPr>
      <t xml:space="preserve"> a partir do projeto de software</t>
    </r>
  </si>
  <si>
    <r>
      <t xml:space="preserve">Casos e procedimentos de testes de integração são gerados pelo projetista de software </t>
    </r>
    <r>
      <rPr>
        <b/>
        <sz val="10"/>
        <color theme="1"/>
        <rFont val="Calibri"/>
        <family val="2"/>
        <scheme val="minor"/>
      </rPr>
      <t>somente</t>
    </r>
    <r>
      <rPr>
        <sz val="10"/>
        <color theme="1"/>
        <rFont val="Calibri"/>
        <family val="2"/>
        <scheme val="minor"/>
      </rPr>
      <t xml:space="preserve"> a partir das especificação de requisitos</t>
    </r>
  </si>
  <si>
    <t>Casos e procedimentos de testes de integração são gerados pela própria equipe, com pouca ou nenhuma influência do projeto de software e requisitos</t>
  </si>
  <si>
    <t>Os testes de integração de software não são gerados</t>
  </si>
  <si>
    <t>Como são verificados e aprovados os planos de testes de integração de software?</t>
  </si>
  <si>
    <t>Os testes de integração de software não são verificados</t>
  </si>
  <si>
    <t>Como são registrados os resultados da análise e verificação dos planos de testes de integração?</t>
  </si>
  <si>
    <t>Resultados são registrados em um documento de resultado de validação e as correções necessárias são feitas até a verificação do plano de testes de integração</t>
  </si>
  <si>
    <r>
      <t xml:space="preserve">As correções necessárias são feitas até a verificação do plano de testes de integração mas </t>
    </r>
    <r>
      <rPr>
        <b/>
        <sz val="10"/>
        <color theme="1"/>
        <rFont val="Calibri"/>
        <family val="2"/>
        <scheme val="minor"/>
      </rPr>
      <t>não há registro dos resultados</t>
    </r>
  </si>
  <si>
    <r>
      <t xml:space="preserve">A responsabilidade da criação e validação do plano de testes de integração é da própria equipe e </t>
    </r>
    <r>
      <rPr>
        <b/>
        <sz val="10"/>
        <color theme="1"/>
        <rFont val="Calibri"/>
        <family val="2"/>
        <scheme val="minor"/>
      </rPr>
      <t>não há registro dos resultados</t>
    </r>
  </si>
  <si>
    <t>Onde e como é armazenado o plano de testes de integração?</t>
  </si>
  <si>
    <t>Não existe um processo ou local específico para armazenar os testes de integração ou o registro de rastreabilidade não é atualizado</t>
  </si>
  <si>
    <t>Testes unitários são desenvolvidos e aplicados para verificar se o componente de software implementa uma parte detalhada do projeto de software. Falhas são corrigidas até que o critéiro de validação dos testes unitários sejam atendidos.</t>
  </si>
  <si>
    <r>
      <t xml:space="preserve">Testes unitários são desenvolvidos e aplicados para verificar o comportamento do componente de software, mas </t>
    </r>
    <r>
      <rPr>
        <b/>
        <sz val="10"/>
        <color theme="1"/>
        <rFont val="Calibri"/>
        <family val="2"/>
        <scheme val="minor"/>
      </rPr>
      <t>sem utilizar</t>
    </r>
    <r>
      <rPr>
        <sz val="10"/>
        <color theme="1"/>
        <rFont val="Calibri"/>
        <family val="2"/>
        <scheme val="minor"/>
      </rPr>
      <t xml:space="preserve"> </t>
    </r>
    <r>
      <rPr>
        <b/>
        <sz val="10"/>
        <color theme="1"/>
        <rFont val="Calibri"/>
        <family val="2"/>
        <scheme val="minor"/>
      </rPr>
      <t>o projeto de software como referência, apesar do mesmo existir</t>
    </r>
    <r>
      <rPr>
        <sz val="10"/>
        <color theme="1"/>
        <rFont val="Calibri"/>
        <family val="2"/>
        <scheme val="minor"/>
      </rPr>
      <t>. Falhas são corrigidas até que o critéiro de validação dos testes unitários sejam atendidos.</t>
    </r>
  </si>
  <si>
    <r>
      <t xml:space="preserve">Testes unitários são desenvolvidos e aplicados para verificar o comportamento do componente de software, mas </t>
    </r>
    <r>
      <rPr>
        <b/>
        <sz val="10"/>
        <color theme="1"/>
        <rFont val="Calibri"/>
        <family val="2"/>
        <scheme val="minor"/>
      </rPr>
      <t>sem utilizar</t>
    </r>
    <r>
      <rPr>
        <sz val="10"/>
        <color theme="1"/>
        <rFont val="Calibri"/>
        <family val="2"/>
        <scheme val="minor"/>
      </rPr>
      <t xml:space="preserve"> </t>
    </r>
    <r>
      <rPr>
        <b/>
        <sz val="10"/>
        <color theme="1"/>
        <rFont val="Calibri"/>
        <family val="2"/>
        <scheme val="minor"/>
      </rPr>
      <t>o projeto de software como referência porque o mesmo não existe</t>
    </r>
    <r>
      <rPr>
        <sz val="10"/>
        <color theme="1"/>
        <rFont val="Calibri"/>
        <family val="2"/>
        <scheme val="minor"/>
      </rPr>
      <t>. Falhas são corrigidas até que o critéiro de validação dos testes unitários sejam atendidos.</t>
    </r>
  </si>
  <si>
    <r>
      <t>Os testes são realizados pela mesma pessoa que desenvolveu o componente de software, através da operação do software ou equivalente (</t>
    </r>
    <r>
      <rPr>
        <b/>
        <sz val="10"/>
        <color theme="1"/>
        <rFont val="Calibri"/>
        <family val="2"/>
        <scheme val="minor"/>
      </rPr>
      <t>sem utilizar testes unitários</t>
    </r>
    <r>
      <rPr>
        <sz val="10"/>
        <color theme="1"/>
        <rFont val="Calibri"/>
        <family val="2"/>
        <scheme val="minor"/>
      </rPr>
      <t xml:space="preserve">) ou </t>
    </r>
    <r>
      <rPr>
        <b/>
        <sz val="10"/>
        <color theme="1"/>
        <rFont val="Calibri"/>
        <family val="2"/>
        <scheme val="minor"/>
      </rPr>
      <t>não há teste de software</t>
    </r>
  </si>
  <si>
    <t>Como os componentes de software desenvolvidos ou modificados são documentados?</t>
  </si>
  <si>
    <t>Como os componentes de software desenvolvidos ou modificados são validados?</t>
  </si>
  <si>
    <t xml:space="preserve">SI.4.4  Design  or  update  unit  test  cases and apply them to verify that the Software Components implements the detailed part of the Software Design. 
SI.4.5  Correct  the  defects  found  until successful unit test (reaching exit criteria) is achieved. </t>
  </si>
  <si>
    <t>SI.4.2.Q1</t>
  </si>
  <si>
    <t>Como é o processo básico de programação de software?</t>
  </si>
  <si>
    <t xml:space="preserve">A equipe primeiramente se propõe a entender o projeto de software para depois construir os componentes de software baseados em partes detalhadas deste projeto </t>
  </si>
  <si>
    <r>
      <t xml:space="preserve">A equipe constrói os componentes de software baseados em partes detalhadas do projeto de software, mas </t>
    </r>
    <r>
      <rPr>
        <b/>
        <sz val="10"/>
        <color theme="1"/>
        <rFont val="Calibri"/>
        <family val="2"/>
        <scheme val="minor"/>
      </rPr>
      <t>não se preocupam em entender o projeto</t>
    </r>
  </si>
  <si>
    <r>
      <t xml:space="preserve">A equipe </t>
    </r>
    <r>
      <rPr>
        <b/>
        <sz val="10"/>
        <color theme="1"/>
        <rFont val="Calibri"/>
        <family val="2"/>
        <scheme val="minor"/>
      </rPr>
      <t>não tem acesso ao projeto de software</t>
    </r>
    <r>
      <rPr>
        <sz val="10"/>
        <color theme="1"/>
        <rFont val="Calibri"/>
        <family val="2"/>
        <scheme val="minor"/>
      </rPr>
      <t>, mas são instruídos com detalhes do mesmo para construir os componentes de software</t>
    </r>
  </si>
  <si>
    <r>
      <t xml:space="preserve">A equipe constrói os componentes de software baseados em instruções do GP/LE/Analista, pois </t>
    </r>
    <r>
      <rPr>
        <b/>
        <sz val="10"/>
        <color theme="1"/>
        <rFont val="Calibri"/>
        <family val="2"/>
        <scheme val="minor"/>
      </rPr>
      <t>não existe um projeto de software</t>
    </r>
  </si>
  <si>
    <r>
      <t xml:space="preserve">A equipe constrói os componentes de software baseados em documentações (requisitos, casos, etc.), pois </t>
    </r>
    <r>
      <rPr>
        <b/>
        <sz val="10"/>
        <color theme="1"/>
        <rFont val="Calibri"/>
        <family val="2"/>
        <scheme val="minor"/>
      </rPr>
      <t>não existe um projeto de software</t>
    </r>
  </si>
  <si>
    <t>SI.4.2 Understand Software Design. 
SI.4.3  Construct  or  update  Software Components based on the detailed part of the Software Design.</t>
  </si>
  <si>
    <t>SI.4.4.Q1</t>
  </si>
  <si>
    <t>SI.4.6.Q1</t>
  </si>
  <si>
    <t>São incorporados ao registro de rastreabilidade que, por sua vez, é incoporado à configuração de software junto com os componentes de softwares desenvolvidos ou modificados como parte de uma baseline no repositório do projeto</t>
  </si>
  <si>
    <r>
      <t xml:space="preserve">São incorporados à configuração de software como parte de uma baseline no repositório do projeto, mas </t>
    </r>
    <r>
      <rPr>
        <b/>
        <sz val="10"/>
        <color theme="1"/>
        <rFont val="Calibri"/>
        <family val="2"/>
        <scheme val="minor"/>
      </rPr>
      <t>não são incorporados ao registro de rastreabilidade</t>
    </r>
  </si>
  <si>
    <r>
      <t xml:space="preserve">São incorporados ao registro de rastreabilidade que, por sua vez, é incoporado à configuração de software junto com os componentes de softwares desenvolvidos ou modificados no repositório do projeto, mas </t>
    </r>
    <r>
      <rPr>
        <b/>
        <sz val="10"/>
        <color theme="1"/>
        <rFont val="Calibri"/>
        <family val="2"/>
        <scheme val="minor"/>
      </rPr>
      <t>não fazem parte de uma baseline</t>
    </r>
    <r>
      <rPr>
        <sz val="10"/>
        <color theme="1"/>
        <rFont val="Calibri"/>
        <family val="2"/>
        <scheme val="minor"/>
      </rPr>
      <t xml:space="preserve"> </t>
    </r>
  </si>
  <si>
    <t>Algum tipo de documentação é gerada mas não é integrada ao projeto</t>
  </si>
  <si>
    <t>Nenhum tipo de documentação é gerada</t>
  </si>
  <si>
    <t>SI.4.6  Update  the Traceability  Record
incorporating Software  Components
constructed or modified. SI.4.7  Incorporate Software  Components andTraceability Record to  the Software 
Configuration as part of the baseline.</t>
  </si>
  <si>
    <t>Não há um processo definido de integração de componentes de software</t>
  </si>
  <si>
    <t>Como é a preparação para o processo de integração dos componentes de software?</t>
  </si>
  <si>
    <t>SI.5.2.Q1</t>
  </si>
  <si>
    <t>Não existe uma preparação para o processo de integração dos componentes de software</t>
  </si>
  <si>
    <t>Cada membro da equipe prepara o processo de integração dos componentes de software à sua maneira</t>
  </si>
  <si>
    <t>SI.5.2  Understand  Test  Cases  and  Test 
Procedures. Set or update the testing environment.</t>
  </si>
  <si>
    <t>Os casos e procedimentos de testes de integração são entendidos. Um ambiente de testes é preparado.</t>
  </si>
  <si>
    <r>
      <t xml:space="preserve">Os casos e procedimentos de testes de integração são entendidos, mas </t>
    </r>
    <r>
      <rPr>
        <b/>
        <sz val="10"/>
        <color theme="1"/>
        <rFont val="Calibri"/>
        <family val="2"/>
        <scheme val="minor"/>
      </rPr>
      <t>não há um ambiente de testes ou este não é preparado.</t>
    </r>
  </si>
  <si>
    <t>Como é o validado o processo de integração dos componentes de software?</t>
  </si>
  <si>
    <t>Os testes de integração são executados e os resultados são registrados em um relatório de testes. Falhas são corrigidas e testes de regressão são efetuados até que o critéiro de validação dos testes sejam atendidos.</t>
  </si>
  <si>
    <t>SI.5.3.Q1</t>
  </si>
  <si>
    <t>Existe algum processo de integração dos componentes de softwares desenvolvidos?</t>
  </si>
  <si>
    <t>Sim, que utiliza os casos e procedimentos de testes de integração que fazem parte do projeto de software</t>
  </si>
  <si>
    <r>
      <t xml:space="preserve">Sim, que utiliza os casos e procedimentos de testes de integração mas que </t>
    </r>
    <r>
      <rPr>
        <b/>
        <sz val="10"/>
        <color theme="1"/>
        <rFont val="Calibri"/>
        <family val="2"/>
        <scheme val="minor"/>
      </rPr>
      <t>não fazem parte do projeto de software</t>
    </r>
  </si>
  <si>
    <r>
      <t xml:space="preserve">Sim, documentado no projeto de software, mas </t>
    </r>
    <r>
      <rPr>
        <b/>
        <sz val="10"/>
        <color theme="1"/>
        <rFont val="Calibri"/>
        <family val="2"/>
        <scheme val="minor"/>
      </rPr>
      <t>que não utiliza testes de integração</t>
    </r>
  </si>
  <si>
    <t>Sim, mas não é documentado</t>
  </si>
  <si>
    <t>SI.5.3  Integrates  the Software using Software 
Components and updates Test  Cases and Test Procedures for integration testing, as needed.</t>
  </si>
  <si>
    <t>SI.5.4.Q1</t>
  </si>
  <si>
    <r>
      <t xml:space="preserve">Os testes de integração são executados mas os resultados </t>
    </r>
    <r>
      <rPr>
        <b/>
        <sz val="10"/>
        <color theme="1"/>
        <rFont val="Calibri"/>
        <family val="2"/>
        <scheme val="minor"/>
      </rPr>
      <t xml:space="preserve">não </t>
    </r>
    <r>
      <rPr>
        <sz val="10"/>
        <color theme="1"/>
        <rFont val="Calibri"/>
        <family val="2"/>
        <scheme val="minor"/>
      </rPr>
      <t>são registrados em um relatório de testes. Falhas são corrigidas e testes de regressão são efetuados até que o critéiro de validação dos testes sejam atendidos.</t>
    </r>
  </si>
  <si>
    <t>Não existe validação da integração dos componentes de software</t>
  </si>
  <si>
    <r>
      <t>Os testes são realizados por outra pessoa, que não desenvolveu o componente de software, através da operação do software ou equivalente (</t>
    </r>
    <r>
      <rPr>
        <b/>
        <sz val="10"/>
        <color theme="1"/>
        <rFont val="Calibri"/>
        <family val="2"/>
        <scheme val="minor"/>
      </rPr>
      <t>sem utilizar testes unitários</t>
    </r>
    <r>
      <rPr>
        <sz val="10"/>
        <color theme="1"/>
        <rFont val="Calibri"/>
        <family val="2"/>
        <scheme val="minor"/>
      </rPr>
      <t>)</t>
    </r>
  </si>
  <si>
    <r>
      <t>Os testes são realizados por outra pessoa, que não desenvolveu o componente de software, através da operação do software ou equivalente (</t>
    </r>
    <r>
      <rPr>
        <b/>
        <sz val="10"/>
        <color theme="1"/>
        <rFont val="Calibri"/>
        <family val="2"/>
        <scheme val="minor"/>
      </rPr>
      <t>sem utilizar testes de integração</t>
    </r>
    <r>
      <rPr>
        <sz val="10"/>
        <color theme="1"/>
        <rFont val="Calibri"/>
        <family val="2"/>
        <scheme val="minor"/>
      </rPr>
      <t>)</t>
    </r>
  </si>
  <si>
    <r>
      <t>Os testes são realizados pela mesma pessoa que desenvolveu o componente de software, através da operação do software ou equivalente (</t>
    </r>
    <r>
      <rPr>
        <b/>
        <sz val="10"/>
        <color theme="1"/>
        <rFont val="Calibri"/>
        <family val="2"/>
        <scheme val="minor"/>
      </rPr>
      <t>sem utilizar testes de integração</t>
    </r>
    <r>
      <rPr>
        <sz val="10"/>
        <color theme="1"/>
        <rFont val="Calibri"/>
        <family val="2"/>
        <scheme val="minor"/>
      </rPr>
      <t>)</t>
    </r>
  </si>
  <si>
    <t>SI.5.4  Perform Software tests using  Test Cases and Test Procedures for integration and 
document results in Test Report. SI.5.5  Correct  the  defects  found  and  perform 
regression test until exit criteria is achieved.</t>
  </si>
  <si>
    <t>SI.5.6.Q1</t>
  </si>
  <si>
    <t>Como é a finalização do processo de integração dos componentes de software?</t>
  </si>
  <si>
    <t>O registro de rastreabilidade é atualizado (quando necessário) e incorporado, juntamente com os casos e procedimentos de testes de integração, à configuração de software como parte de uma baseline, no repositório do projeto</t>
  </si>
  <si>
    <r>
      <t xml:space="preserve">O registro de rastreabilidade é atualizado (quando necessário) e incorporado, juntamente com os casos e procedimentos de testes de integração, à configuração de software como parte de uma baseline, </t>
    </r>
    <r>
      <rPr>
        <b/>
        <sz val="10"/>
        <color theme="1"/>
        <rFont val="Calibri"/>
        <family val="2"/>
        <scheme val="minor"/>
      </rPr>
      <t>mas não existe um repositório do projeto</t>
    </r>
  </si>
  <si>
    <t>Não há um processo definido de finalização da integração de componentes de software</t>
  </si>
  <si>
    <r>
      <t xml:space="preserve">O registro de rastreabilidade é atualizado (quando necessário) mas </t>
    </r>
    <r>
      <rPr>
        <b/>
        <sz val="10"/>
        <color theme="1"/>
        <rFont val="Calibri"/>
        <family val="2"/>
        <scheme val="minor"/>
      </rPr>
      <t>não é incorporado à configuração de software</t>
    </r>
  </si>
  <si>
    <t>SI.5.6  Updates  the Traceability  Record, if appropriate. SI.5.11  Incorporate  the Test  Cases  and  Test 
Procedures,  Software,  Traceability  Record, 
Test  Report,  *Product  Operation  Guide  and 
*Software User Documentation to the Software 
Configuration as part of the baseline.</t>
  </si>
  <si>
    <t>SI.6.3.Q1</t>
  </si>
  <si>
    <t>Existe algum documento que formalize como a manutenção do software será realizada?</t>
  </si>
  <si>
    <t>Sim, que é verificado e aprovado pelo LE. O resultado da verificação é registrado em um documento de resultados de verificação.</t>
  </si>
  <si>
    <r>
      <t xml:space="preserve">Sim, que é verificado e aprovado pelo LE, </t>
    </r>
    <r>
      <rPr>
        <b/>
        <sz val="10"/>
        <color theme="1"/>
        <rFont val="Calibri"/>
        <family val="2"/>
        <scheme val="minor"/>
      </rPr>
      <t>mas o resultado da verificação não é registrado.</t>
    </r>
  </si>
  <si>
    <t>Sim, mas não é verificado ou aprovado.</t>
  </si>
  <si>
    <t>Somente para alguns projetos</t>
  </si>
  <si>
    <t xml:space="preserve">SI.6.4  Verify  and  obtain  approval  of  the Maintenance Documentation.
Verify  consistency  of  Maintenance Documentation with Software Configuration. The  results  found  are  documented  in  a 
Verification  Results and  corrections  are  made 
until the document is approved by TL. </t>
  </si>
  <si>
    <t>SI.6.5.Q1</t>
  </si>
  <si>
    <t>Caso exista, como é feito o controle deste documento de manutenção do software?</t>
  </si>
  <si>
    <t>É incorporado à configuração de software como parte de uma baseline, dentro do reposistório do projeto</t>
  </si>
  <si>
    <r>
      <t xml:space="preserve">É incorporado à configuração de software como parte de uma baseline, </t>
    </r>
    <r>
      <rPr>
        <b/>
        <sz val="10"/>
        <color theme="1"/>
        <rFont val="Calibri"/>
        <family val="2"/>
        <scheme val="minor"/>
      </rPr>
      <t>mas não existe um reposistório do projeto</t>
    </r>
  </si>
  <si>
    <t>É controlado separadamente, sem ser incorporado à configuração de software e armazenado no repositório do projeto</t>
  </si>
  <si>
    <r>
      <t xml:space="preserve">É controlado separadamente, sem ser incorporado à configuração de software </t>
    </r>
    <r>
      <rPr>
        <b/>
        <sz val="10"/>
        <color theme="1"/>
        <rFont val="Calibri"/>
        <family val="2"/>
        <scheme val="minor"/>
      </rPr>
      <t>mas não existe um repositório do projeto</t>
    </r>
  </si>
  <si>
    <t>Não existe ou não é feito o controle</t>
  </si>
  <si>
    <t>SI.6.5  Incorporate  the  Maintenance 
Documentation as  baseline  for the Software Configuration.</t>
  </si>
  <si>
    <t>SI.6.6.Q1</t>
  </si>
  <si>
    <t>Como são realizadas as entregas do software?</t>
  </si>
  <si>
    <t>De acordo com as instruções de entrega definidas no plano de projeto</t>
  </si>
  <si>
    <t>De acordo com instruções padronizadas da empresa, disponibilizadas ao cliente</t>
  </si>
  <si>
    <r>
      <t xml:space="preserve">De acordo com instruções padronizadas da empresa, </t>
    </r>
    <r>
      <rPr>
        <b/>
        <sz val="10"/>
        <color theme="1"/>
        <rFont val="Calibri"/>
        <family val="2"/>
        <scheme val="minor"/>
      </rPr>
      <t>mas não disponibilizadas ao cliente</t>
    </r>
  </si>
  <si>
    <t>Cada pessoa responsável pela entrega faz da sua maneira, mas envia as instruções para o cliente previamente</t>
  </si>
  <si>
    <r>
      <t xml:space="preserve">Cada pessoa responsável pela entrega faz da sua maneira </t>
    </r>
    <r>
      <rPr>
        <b/>
        <sz val="10"/>
        <color theme="1"/>
        <rFont val="Calibri"/>
        <family val="2"/>
        <scheme val="minor"/>
      </rPr>
      <t>sem nenhum envio de instruções prévias para o cliente</t>
    </r>
  </si>
  <si>
    <t>SI.6.6  Perform  delivery  according  to Delivery 
Instructions.</t>
  </si>
  <si>
    <t>Score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</si>
</sst>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2"/>
      <color theme="1"/>
      <name val="Calibri"/>
      <family val="2"/>
      <scheme val="minor"/>
    </font>
    <font>
      <b/>
      <sz val="9"/>
      <color indexed="81"/>
      <name val="Segoe UI"/>
      <family val="2"/>
    </font>
    <font>
      <sz val="10"/>
      <color theme="1"/>
      <name val="Arial"/>
    </font>
    <font>
      <u/>
      <sz val="11"/>
      <color theme="10"/>
      <name val="Calibri"/>
      <family val="2"/>
      <scheme val="minor"/>
    </font>
    <font>
      <u/>
      <sz val="11"/>
      <color theme="11"/>
      <name val="Calibri"/>
      <family val="2"/>
      <scheme val="minor"/>
    </font>
    <font>
      <sz val="8"/>
      <name val="Calibri"/>
      <family val="2"/>
      <scheme val="minor"/>
    </font>
    <font>
      <sz val="10"/>
      <color theme="1"/>
      <name val="Calibri"/>
      <family val="2"/>
      <scheme val="minor"/>
    </font>
    <font>
      <sz val="10"/>
      <color rgb="FF000000"/>
      <name val="Calibri"/>
      <family val="2"/>
      <scheme val="minor"/>
    </font>
    <font>
      <i/>
      <sz val="10"/>
      <color theme="1"/>
      <name val="Calibri"/>
      <scheme val="minor"/>
    </font>
    <font>
      <b/>
      <sz val="10"/>
      <color theme="1"/>
      <name val="Calibri"/>
      <scheme val="minor"/>
    </font>
    <font>
      <sz val="9"/>
      <color theme="1"/>
      <name val="Calibri"/>
      <scheme val="minor"/>
    </font>
    <font>
      <i/>
      <sz val="10"/>
      <color rgb="FF000000"/>
      <name val="Calibri"/>
      <scheme val="minor"/>
    </font>
    <font>
      <sz val="9"/>
      <color rgb="FF000000"/>
      <name val="Calibri"/>
      <scheme val="minor"/>
    </font>
    <font>
      <sz val="6"/>
      <color rgb="FF000000"/>
      <name val="Calibri"/>
      <scheme val="minor"/>
    </font>
    <font>
      <b/>
      <i/>
      <sz val="10"/>
      <color theme="1"/>
      <name val="Calibri"/>
      <scheme val="minor"/>
    </font>
    <font>
      <b/>
      <sz val="10"/>
      <color rgb="FF000000"/>
      <name val="Calibri"/>
      <scheme val="minor"/>
    </font>
    <font>
      <b/>
      <sz val="11"/>
      <color theme="1"/>
      <name val="Calibri"/>
      <family val="2"/>
      <scheme val="minor"/>
    </font>
    <font>
      <sz val="8"/>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41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8">
    <xf numFmtId="0" fontId="0" fillId="0" borderId="0" xfId="0"/>
    <xf numFmtId="0" fontId="0" fillId="0" borderId="0" xfId="0" applyAlignment="1">
      <alignment wrapText="1"/>
    </xf>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xf>
    <xf numFmtId="0" fontId="0" fillId="0" borderId="1" xfId="0"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8" fillId="0" borderId="1" xfId="0" applyFont="1" applyBorder="1" applyAlignment="1">
      <alignment horizontal="center" vertical="center" wrapText="1"/>
    </xf>
    <xf numFmtId="0" fontId="7" fillId="0" borderId="0" xfId="0" applyFont="1" applyBorder="1" applyAlignment="1">
      <alignment horizontal="center" vertical="center" wrapText="1"/>
    </xf>
    <xf numFmtId="0" fontId="0" fillId="0" borderId="0" xfId="0" applyFont="1" applyAlignment="1">
      <alignment wrapText="1"/>
    </xf>
    <xf numFmtId="0" fontId="7" fillId="0" borderId="1" xfId="0" applyFont="1" applyBorder="1" applyAlignment="1">
      <alignment vertical="center"/>
    </xf>
    <xf numFmtId="0" fontId="0" fillId="0" borderId="0" xfId="0" applyAlignment="1">
      <alignment horizontal="right" wrapText="1"/>
    </xf>
    <xf numFmtId="0" fontId="0" fillId="0" borderId="0" xfId="0" applyAlignment="1">
      <alignment horizontal="left" vertic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0" fillId="0" borderId="0" xfId="0" applyFont="1" applyBorder="1" applyAlignment="1">
      <alignment wrapText="1"/>
    </xf>
    <xf numFmtId="0" fontId="0" fillId="0" borderId="0"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xf>
    <xf numFmtId="0" fontId="8" fillId="0" borderId="6" xfId="0" applyFont="1" applyBorder="1" applyAlignment="1">
      <alignment vertical="center"/>
    </xf>
    <xf numFmtId="0" fontId="0" fillId="0" borderId="0" xfId="0" applyAlignment="1">
      <alignment horizontal="center" vertical="center"/>
    </xf>
    <xf numFmtId="0" fontId="7" fillId="0" borderId="1" xfId="0" applyFont="1" applyBorder="1" applyAlignment="1">
      <alignment horizontal="center" vertical="center" wrapText="1"/>
    </xf>
    <xf numFmtId="0" fontId="11" fillId="0" borderId="0" xfId="0" applyFont="1"/>
    <xf numFmtId="0" fontId="0" fillId="0" borderId="0" xfId="0" applyFont="1"/>
    <xf numFmtId="0" fontId="0" fillId="0" borderId="0" xfId="0" applyAlignment="1">
      <alignment horizontal="center" vertical="center"/>
    </xf>
    <xf numFmtId="0" fontId="0" fillId="0" borderId="0" xfId="0" applyAlignment="1">
      <alignment horizontal="left"/>
    </xf>
    <xf numFmtId="0" fontId="0" fillId="0" borderId="0" xfId="0" applyAlignment="1">
      <alignment horizontal="center"/>
    </xf>
    <xf numFmtId="0" fontId="17" fillId="0" borderId="0" xfId="0" applyFont="1"/>
    <xf numFmtId="0" fontId="0" fillId="0" borderId="0" xfId="0" applyAlignment="1">
      <alignment horizontal="right"/>
    </xf>
    <xf numFmtId="0" fontId="17" fillId="0" borderId="0" xfId="0" applyFont="1" applyAlignment="1">
      <alignment horizontal="left"/>
    </xf>
    <xf numFmtId="0" fontId="3" fillId="0" borderId="0" xfId="0" applyFont="1" applyAlignment="1">
      <alignment horizontal="center" vertical="center" wrapText="1"/>
    </xf>
    <xf numFmtId="0" fontId="18" fillId="0" borderId="0" xfId="0" applyFont="1" applyAlignment="1">
      <alignment horizontal="center" vertical="center" wrapText="1"/>
    </xf>
    <xf numFmtId="0" fontId="7" fillId="0" borderId="1" xfId="0" applyFont="1" applyBorder="1" applyAlignment="1">
      <alignment horizontal="center" vertical="center" textRotation="90" wrapText="1"/>
    </xf>
    <xf numFmtId="0" fontId="18" fillId="0" borderId="1" xfId="0" applyFont="1" applyBorder="1" applyAlignment="1">
      <alignment horizontal="center" vertical="center" wrapText="1"/>
    </xf>
    <xf numFmtId="0" fontId="0" fillId="0" borderId="1" xfId="0" applyBorder="1" applyAlignment="1">
      <alignment vertical="center" textRotation="90" wrapText="1"/>
    </xf>
    <xf numFmtId="0" fontId="0" fillId="0" borderId="0" xfId="0" applyAlignment="1">
      <alignment horizontal="center" vertical="center"/>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19" fillId="0" borderId="0" xfId="0" applyFont="1"/>
    <xf numFmtId="0" fontId="20" fillId="0" borderId="0" xfId="0" applyFont="1"/>
    <xf numFmtId="0" fontId="0" fillId="0" borderId="0" xfId="0" applyAlignment="1">
      <alignment horizontal="center"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vertical="center" wrapText="1"/>
    </xf>
    <xf numFmtId="0" fontId="7" fillId="0" borderId="0" xfId="0" applyFont="1" applyBorder="1" applyAlignment="1">
      <alignment vertical="center" wrapText="1"/>
    </xf>
    <xf numFmtId="0" fontId="7" fillId="0" borderId="1" xfId="0" applyFont="1" applyBorder="1" applyAlignment="1">
      <alignment vertical="center" wrapText="1"/>
    </xf>
    <xf numFmtId="0" fontId="7" fillId="0" borderId="0" xfId="0" applyFont="1" applyBorder="1" applyAlignment="1">
      <alignment horizontal="center" vertical="center" textRotation="90" wrapText="1"/>
    </xf>
    <xf numFmtId="0" fontId="18" fillId="0" borderId="0" xfId="0" applyFont="1" applyBorder="1" applyAlignment="1">
      <alignment horizontal="center" vertical="center" wrapText="1"/>
    </xf>
    <xf numFmtId="0" fontId="0" fillId="0" borderId="0" xfId="0" applyBorder="1" applyAlignment="1">
      <alignment vertical="center" textRotation="90" wrapText="1"/>
    </xf>
    <xf numFmtId="0" fontId="0" fillId="0" borderId="0" xfId="0" applyBorder="1" applyAlignment="1">
      <alignment horizontal="center" vertical="center" wrapText="1"/>
    </xf>
    <xf numFmtId="0" fontId="0" fillId="0" borderId="0" xfId="0" applyAlignment="1">
      <alignment horizontal="center" vertical="center"/>
    </xf>
    <xf numFmtId="0" fontId="7" fillId="0" borderId="1" xfId="0" applyFont="1" applyBorder="1" applyAlignment="1">
      <alignment horizontal="center" vertical="center" wrapText="1"/>
    </xf>
    <xf numFmtId="0" fontId="0" fillId="0" borderId="0" xfId="0" applyAlignment="1">
      <alignment horizontal="center" vertical="center"/>
    </xf>
    <xf numFmtId="0" fontId="7" fillId="0" borderId="1"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0" borderId="2" xfId="0" applyFont="1" applyBorder="1" applyAlignment="1">
      <alignment horizontal="center" vertical="center" wrapText="1"/>
    </xf>
    <xf numFmtId="0" fontId="0" fillId="0" borderId="4" xfId="0" applyFont="1" applyBorder="1" applyAlignment="1">
      <alignment horizontal="center" vertical="center" wrapText="1"/>
    </xf>
    <xf numFmtId="0" fontId="0" fillId="0" borderId="1" xfId="0" applyFont="1" applyBorder="1" applyAlignment="1">
      <alignment horizontal="center" vertical="center" wrapText="1"/>
    </xf>
    <xf numFmtId="0" fontId="0" fillId="0" borderId="3"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4"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7" fillId="0" borderId="3" xfId="0" applyFont="1" applyBorder="1" applyAlignment="1">
      <alignment horizontal="center" vertical="center" wrapText="1"/>
    </xf>
  </cellXfs>
  <cellStyles count="419">
    <cellStyle name="Hiperlink" xfId="1" builtinId="8" hidden="1"/>
    <cellStyle name="Hiperlink" xfId="3" builtinId="8" hidden="1"/>
    <cellStyle name="Hiperlink" xfId="5" builtinId="8" hidden="1"/>
    <cellStyle name="Hiperlink" xfId="7" builtinId="8" hidden="1"/>
    <cellStyle name="Hiperlink" xfId="9" builtinId="8" hidden="1"/>
    <cellStyle name="Hiperlink" xfId="11" builtinId="8" hidden="1"/>
    <cellStyle name="Hiperlink" xfId="13" builtinId="8" hidden="1"/>
    <cellStyle name="Hiperlink" xfId="15" builtinId="8" hidden="1"/>
    <cellStyle name="Hiperlink" xfId="17" builtinId="8" hidden="1"/>
    <cellStyle name="Hiperlink" xfId="19" builtinId="8" hidden="1"/>
    <cellStyle name="Hiperlink" xfId="21" builtinId="8" hidden="1"/>
    <cellStyle name="Hiperlink" xfId="23" builtinId="8" hidden="1"/>
    <cellStyle name="Hiperlink" xfId="25" builtinId="8" hidden="1"/>
    <cellStyle name="Hiperlink" xfId="27" builtinId="8" hidden="1"/>
    <cellStyle name="Hiperlink" xfId="29" builtinId="8" hidden="1"/>
    <cellStyle name="Hiperlink" xfId="31" builtinId="8" hidden="1"/>
    <cellStyle name="Hiperlink" xfId="33" builtinId="8" hidden="1"/>
    <cellStyle name="Hiperlink" xfId="35" builtinId="8" hidden="1"/>
    <cellStyle name="Hiperlink" xfId="37" builtinId="8" hidden="1"/>
    <cellStyle name="Hiperlink" xfId="39" builtinId="8" hidden="1"/>
    <cellStyle name="Hiperlink" xfId="41" builtinId="8" hidden="1"/>
    <cellStyle name="Hiperlink" xfId="43" builtinId="8" hidden="1"/>
    <cellStyle name="Hiperlink" xfId="45" builtinId="8" hidden="1"/>
    <cellStyle name="Hiperlink" xfId="47" builtinId="8" hidden="1"/>
    <cellStyle name="Hiperlink" xfId="49" builtinId="8" hidden="1"/>
    <cellStyle name="Hiperlink" xfId="51" builtinId="8" hidden="1"/>
    <cellStyle name="Hiperlink" xfId="53" builtinId="8" hidden="1"/>
    <cellStyle name="Hiperlink" xfId="55" builtinId="8" hidden="1"/>
    <cellStyle name="Hiperlink" xfId="57" builtinId="8" hidden="1"/>
    <cellStyle name="Hiperlink" xfId="59" builtinId="8" hidden="1"/>
    <cellStyle name="Hiperlink" xfId="61" builtinId="8" hidden="1"/>
    <cellStyle name="Hiperlink" xfId="63" builtinId="8" hidden="1"/>
    <cellStyle name="Hiperlink" xfId="65" builtinId="8" hidden="1"/>
    <cellStyle name="Hiperlink" xfId="67" builtinId="8" hidden="1"/>
    <cellStyle name="Hiperlink" xfId="69" builtinId="8" hidden="1"/>
    <cellStyle name="Hiperlink" xfId="71" builtinId="8" hidden="1"/>
    <cellStyle name="Hiperlink" xfId="73" builtinId="8" hidden="1"/>
    <cellStyle name="Hiperlink" xfId="75" builtinId="8" hidden="1"/>
    <cellStyle name="Hiperlink" xfId="77" builtinId="8" hidden="1"/>
    <cellStyle name="Hiperlink" xfId="79" builtinId="8" hidden="1"/>
    <cellStyle name="Hiperlink" xfId="81" builtinId="8" hidden="1"/>
    <cellStyle name="Hiperlink" xfId="83" builtinId="8" hidden="1"/>
    <cellStyle name="Hiperlink" xfId="85" builtinId="8" hidden="1"/>
    <cellStyle name="Hiperlink" xfId="87" builtinId="8" hidden="1"/>
    <cellStyle name="Hiperlink" xfId="89" builtinId="8" hidden="1"/>
    <cellStyle name="Hiperlink" xfId="91" builtinId="8" hidden="1"/>
    <cellStyle name="Hiperlink" xfId="93" builtinId="8" hidden="1"/>
    <cellStyle name="Hiperlink" xfId="95" builtinId="8" hidden="1"/>
    <cellStyle name="Hiperlink" xfId="97" builtinId="8" hidden="1"/>
    <cellStyle name="Hiperlink" xfId="99" builtinId="8" hidden="1"/>
    <cellStyle name="Hiperlink" xfId="101" builtinId="8" hidden="1"/>
    <cellStyle name="Hiperlink" xfId="103" builtinId="8" hidden="1"/>
    <cellStyle name="Hiperlink" xfId="105" builtinId="8" hidden="1"/>
    <cellStyle name="Hiperlink" xfId="107" builtinId="8" hidden="1"/>
    <cellStyle name="Hiperlink" xfId="109" builtinId="8" hidden="1"/>
    <cellStyle name="Hiperlink" xfId="111" builtinId="8" hidden="1"/>
    <cellStyle name="Hiperlink" xfId="113" builtinId="8" hidden="1"/>
    <cellStyle name="Hiperlink" xfId="115" builtinId="8" hidden="1"/>
    <cellStyle name="Hiperlink" xfId="117" builtinId="8" hidden="1"/>
    <cellStyle name="Hiperlink" xfId="119" builtinId="8" hidden="1"/>
    <cellStyle name="Hiperlink" xfId="121" builtinId="8" hidden="1"/>
    <cellStyle name="Hiperlink" xfId="123" builtinId="8" hidden="1"/>
    <cellStyle name="Hiperlink" xfId="125" builtinId="8" hidden="1"/>
    <cellStyle name="Hiperlink" xfId="127" builtinId="8" hidden="1"/>
    <cellStyle name="Hiperlink" xfId="129" builtinId="8" hidden="1"/>
    <cellStyle name="Hiperlink" xfId="131" builtinId="8" hidden="1"/>
    <cellStyle name="Hiperlink" xfId="133" builtinId="8" hidden="1"/>
    <cellStyle name="Hiperlink" xfId="135" builtinId="8" hidden="1"/>
    <cellStyle name="Hiperlink" xfId="137" builtinId="8" hidden="1"/>
    <cellStyle name="Hiperlink" xfId="139" builtinId="8" hidden="1"/>
    <cellStyle name="Hiperlink" xfId="141" builtinId="8" hidden="1"/>
    <cellStyle name="Hiperlink" xfId="143" builtinId="8" hidden="1"/>
    <cellStyle name="Hiperlink" xfId="145" builtinId="8" hidden="1"/>
    <cellStyle name="Hiperlink" xfId="147" builtinId="8" hidden="1"/>
    <cellStyle name="Hiperlink" xfId="149" builtinId="8" hidden="1"/>
    <cellStyle name="Hiperlink" xfId="151" builtinId="8" hidden="1"/>
    <cellStyle name="Hiperlink" xfId="153" builtinId="8" hidden="1"/>
    <cellStyle name="Hiperlink" xfId="155" builtinId="8" hidden="1"/>
    <cellStyle name="Hiperlink" xfId="157" builtinId="8" hidden="1"/>
    <cellStyle name="Hiperlink" xfId="159" builtinId="8" hidden="1"/>
    <cellStyle name="Hiperlink" xfId="161" builtinId="8" hidden="1"/>
    <cellStyle name="Hiperlink" xfId="163" builtinId="8" hidden="1"/>
    <cellStyle name="Hiperlink" xfId="165" builtinId="8" hidden="1"/>
    <cellStyle name="Hiperlink" xfId="167" builtinId="8" hidden="1"/>
    <cellStyle name="Hiperlink" xfId="169" builtinId="8" hidden="1"/>
    <cellStyle name="Hiperlink" xfId="171" builtinId="8" hidden="1"/>
    <cellStyle name="Hiperlink" xfId="173" builtinId="8" hidden="1"/>
    <cellStyle name="Hiperlink" xfId="175" builtinId="8" hidden="1"/>
    <cellStyle name="Hiperlink" xfId="177" builtinId="8" hidden="1"/>
    <cellStyle name="Hiperlink" xfId="179" builtinId="8" hidden="1"/>
    <cellStyle name="Hiperlink" xfId="181" builtinId="8" hidden="1"/>
    <cellStyle name="Hiperlink" xfId="183" builtinId="8" hidden="1"/>
    <cellStyle name="Hiperlink" xfId="185" builtinId="8" hidden="1"/>
    <cellStyle name="Hiperlink" xfId="187" builtinId="8" hidden="1"/>
    <cellStyle name="Hiperlink" xfId="189" builtinId="8" hidden="1"/>
    <cellStyle name="Hiperlink" xfId="191" builtinId="8" hidden="1"/>
    <cellStyle name="Hiperlink" xfId="193" builtinId="8" hidden="1"/>
    <cellStyle name="Hiperlink" xfId="195" builtinId="8" hidden="1"/>
    <cellStyle name="Hiperlink" xfId="197" builtinId="8" hidden="1"/>
    <cellStyle name="Hiperlink" xfId="199" builtinId="8" hidden="1"/>
    <cellStyle name="Hiperlink" xfId="201" builtinId="8" hidden="1"/>
    <cellStyle name="Hiperlink" xfId="203" builtinId="8" hidden="1"/>
    <cellStyle name="Hiperlink" xfId="205" builtinId="8" hidden="1"/>
    <cellStyle name="Hiperlink" xfId="207" builtinId="8" hidden="1"/>
    <cellStyle name="Hiperlink" xfId="209" builtinId="8" hidden="1"/>
    <cellStyle name="Hiperlink" xfId="211" builtinId="8" hidden="1"/>
    <cellStyle name="Hiperlink" xfId="213" builtinId="8" hidden="1"/>
    <cellStyle name="Hiperlink" xfId="215" builtinId="8" hidden="1"/>
    <cellStyle name="Hiperlink" xfId="217" builtinId="8" hidden="1"/>
    <cellStyle name="Hiperlink" xfId="219" builtinId="8" hidden="1"/>
    <cellStyle name="Hiperlink" xfId="221" builtinId="8" hidden="1"/>
    <cellStyle name="Hiperlink" xfId="223" builtinId="8" hidden="1"/>
    <cellStyle name="Hiperlink" xfId="225" builtinId="8" hidden="1"/>
    <cellStyle name="Hiperlink" xfId="227" builtinId="8" hidden="1"/>
    <cellStyle name="Hiperlink" xfId="229" builtinId="8" hidden="1"/>
    <cellStyle name="Hiperlink" xfId="231" builtinId="8" hidden="1"/>
    <cellStyle name="Hiperlink" xfId="233" builtinId="8" hidden="1"/>
    <cellStyle name="Hiperlink" xfId="235" builtinId="8" hidden="1"/>
    <cellStyle name="Hiperlink" xfId="237" builtinId="8" hidden="1"/>
    <cellStyle name="Hiperlink" xfId="239" builtinId="8" hidden="1"/>
    <cellStyle name="Hiperlink" xfId="241" builtinId="8" hidden="1"/>
    <cellStyle name="Hiperlink" xfId="243" builtinId="8" hidden="1"/>
    <cellStyle name="Hiperlink" xfId="245" builtinId="8" hidden="1"/>
    <cellStyle name="Hiperlink" xfId="247" builtinId="8" hidden="1"/>
    <cellStyle name="Hiperlink" xfId="249" builtinId="8" hidden="1"/>
    <cellStyle name="Hiperlink" xfId="251" builtinId="8" hidden="1"/>
    <cellStyle name="Hiperlink" xfId="253" builtinId="8" hidden="1"/>
    <cellStyle name="Hiperlink" xfId="255" builtinId="8" hidden="1"/>
    <cellStyle name="Hiperlink" xfId="257" builtinId="8" hidden="1"/>
    <cellStyle name="Hiperlink" xfId="259" builtinId="8" hidden="1"/>
    <cellStyle name="Hiperlink" xfId="261" builtinId="8" hidden="1"/>
    <cellStyle name="Hiperlink" xfId="263" builtinId="8" hidden="1"/>
    <cellStyle name="Hiperlink" xfId="265" builtinId="8" hidden="1"/>
    <cellStyle name="Hiperlink" xfId="267" builtinId="8" hidden="1"/>
    <cellStyle name="Hiperlink" xfId="269" builtinId="8" hidden="1"/>
    <cellStyle name="Hiperlink" xfId="271" builtinId="8" hidden="1"/>
    <cellStyle name="Hiperlink" xfId="273" builtinId="8" hidden="1"/>
    <cellStyle name="Hiperlink" xfId="275" builtinId="8" hidden="1"/>
    <cellStyle name="Hiperlink" xfId="277" builtinId="8" hidden="1"/>
    <cellStyle name="Hiperlink" xfId="279" builtinId="8" hidden="1"/>
    <cellStyle name="Hiperlink" xfId="281" builtinId="8" hidden="1"/>
    <cellStyle name="Hiperlink" xfId="283" builtinId="8" hidden="1"/>
    <cellStyle name="Hiperlink" xfId="285" builtinId="8" hidden="1"/>
    <cellStyle name="Hiperlink" xfId="287" builtinId="8" hidden="1"/>
    <cellStyle name="Hiperlink" xfId="289" builtinId="8" hidden="1"/>
    <cellStyle name="Hiperlink" xfId="291" builtinId="8" hidden="1"/>
    <cellStyle name="Hiperlink" xfId="293" builtinId="8" hidden="1"/>
    <cellStyle name="Hiperlink" xfId="295" builtinId="8" hidden="1"/>
    <cellStyle name="Hiperlink" xfId="297" builtinId="8" hidden="1"/>
    <cellStyle name="Hiperlink" xfId="299" builtinId="8" hidden="1"/>
    <cellStyle name="Hiperlink" xfId="301" builtinId="8" hidden="1"/>
    <cellStyle name="Hiperlink" xfId="303" builtinId="8" hidden="1"/>
    <cellStyle name="Hiperlink" xfId="305" builtinId="8" hidden="1"/>
    <cellStyle name="Hiperlink" xfId="307" builtinId="8" hidden="1"/>
    <cellStyle name="Hiperlink" xfId="309" builtinId="8" hidden="1"/>
    <cellStyle name="Hiperlink" xfId="311" builtinId="8" hidden="1"/>
    <cellStyle name="Hiperlink" xfId="313" builtinId="8" hidden="1"/>
    <cellStyle name="Hiperlink" xfId="315" builtinId="8" hidden="1"/>
    <cellStyle name="Hiperlink" xfId="317" builtinId="8" hidden="1"/>
    <cellStyle name="Hiperlink" xfId="319" builtinId="8" hidden="1"/>
    <cellStyle name="Hiperlink" xfId="321" builtinId="8" hidden="1"/>
    <cellStyle name="Hiperlink" xfId="323" builtinId="8" hidden="1"/>
    <cellStyle name="Hiperlink" xfId="325" builtinId="8" hidden="1"/>
    <cellStyle name="Hiperlink" xfId="327" builtinId="8" hidden="1"/>
    <cellStyle name="Hiperlink" xfId="329" builtinId="8" hidden="1"/>
    <cellStyle name="Hiperlink" xfId="331" builtinId="8" hidden="1"/>
    <cellStyle name="Hiperlink" xfId="333" builtinId="8" hidden="1"/>
    <cellStyle name="Hiperlink" xfId="335" builtinId="8" hidden="1"/>
    <cellStyle name="Hiperlink" xfId="337" builtinId="8" hidden="1"/>
    <cellStyle name="Hiperlink" xfId="339" builtinId="8" hidden="1"/>
    <cellStyle name="Hiperlink" xfId="341" builtinId="8" hidden="1"/>
    <cellStyle name="Hiperlink" xfId="343" builtinId="8" hidden="1"/>
    <cellStyle name="Hiperlink" xfId="345" builtinId="8" hidden="1"/>
    <cellStyle name="Hiperlink" xfId="347" builtinId="8" hidden="1"/>
    <cellStyle name="Hiperlink" xfId="349" builtinId="8" hidden="1"/>
    <cellStyle name="Hiperlink" xfId="351" builtinId="8" hidden="1"/>
    <cellStyle name="Hiperlink" xfId="353" builtinId="8" hidden="1"/>
    <cellStyle name="Hiperlink" xfId="355" builtinId="8" hidden="1"/>
    <cellStyle name="Hiperlink" xfId="357" builtinId="8" hidden="1"/>
    <cellStyle name="Hiperlink" xfId="359" builtinId="8" hidden="1"/>
    <cellStyle name="Hiperlink" xfId="361" builtinId="8" hidden="1"/>
    <cellStyle name="Hiperlink" xfId="363" builtinId="8" hidden="1"/>
    <cellStyle name="Hiperlink" xfId="365" builtinId="8" hidden="1"/>
    <cellStyle name="Hiperlink" xfId="367" builtinId="8" hidden="1"/>
    <cellStyle name="Hiperlink" xfId="369" builtinId="8" hidden="1"/>
    <cellStyle name="Hiperlink" xfId="371" builtinId="8" hidden="1"/>
    <cellStyle name="Hiperlink" xfId="373" builtinId="8" hidden="1"/>
    <cellStyle name="Hiperlink" xfId="375" builtinId="8" hidden="1"/>
    <cellStyle name="Hiperlink" xfId="377" builtinId="8" hidden="1"/>
    <cellStyle name="Hiperlink" xfId="379" builtinId="8" hidden="1"/>
    <cellStyle name="Hiperlink" xfId="381" builtinId="8" hidden="1"/>
    <cellStyle name="Hiperlink" xfId="383" builtinId="8" hidden="1"/>
    <cellStyle name="Hiperlink" xfId="385" builtinId="8" hidden="1"/>
    <cellStyle name="Hiperlink" xfId="387" builtinId="8" hidden="1"/>
    <cellStyle name="Hiperlink" xfId="389" builtinId="8" hidden="1"/>
    <cellStyle name="Hiperlink" xfId="391" builtinId="8" hidden="1"/>
    <cellStyle name="Hiperlink" xfId="393" builtinId="8" hidden="1"/>
    <cellStyle name="Hiperlink" xfId="395" builtinId="8" hidden="1"/>
    <cellStyle name="Hiperlink" xfId="397" builtinId="8" hidden="1"/>
    <cellStyle name="Hiperlink" xfId="399" builtinId="8" hidden="1"/>
    <cellStyle name="Hiperlink" xfId="401" builtinId="8" hidden="1"/>
    <cellStyle name="Hiperlink" xfId="403" builtinId="8" hidden="1"/>
    <cellStyle name="Hiperlink" xfId="405" builtinId="8" hidden="1"/>
    <cellStyle name="Hiperlink" xfId="407" builtinId="8" hidden="1"/>
    <cellStyle name="Hiperlink" xfId="409" builtinId="8" hidden="1"/>
    <cellStyle name="Hiperlink" xfId="411" builtinId="8" hidden="1"/>
    <cellStyle name="Hiperlink" xfId="413" builtinId="8" hidden="1"/>
    <cellStyle name="Hiperlink" xfId="415" builtinId="8" hidden="1"/>
    <cellStyle name="Hiperlink" xfId="417" builtinId="8" hidden="1"/>
    <cellStyle name="Hiperlink Visitado" xfId="2" builtinId="9" hidden="1"/>
    <cellStyle name="Hiperlink Visitado" xfId="4" builtinId="9" hidden="1"/>
    <cellStyle name="Hiperlink Visitado" xfId="6" builtinId="9" hidden="1"/>
    <cellStyle name="Hiperlink Visitado" xfId="8" builtinId="9" hidden="1"/>
    <cellStyle name="Hiperlink Visitado" xfId="10" builtinId="9" hidden="1"/>
    <cellStyle name="Hiperlink Visitado" xfId="12" builtinId="9" hidden="1"/>
    <cellStyle name="Hiperlink Visitado" xfId="14" builtinId="9" hidden="1"/>
    <cellStyle name="Hiperlink Visitado" xfId="16" builtinId="9" hidden="1"/>
    <cellStyle name="Hiperlink Visitado" xfId="18" builtinId="9" hidden="1"/>
    <cellStyle name="Hiperlink Visitado" xfId="20" builtinId="9" hidden="1"/>
    <cellStyle name="Hiperlink Visitado" xfId="22" builtinId="9" hidden="1"/>
    <cellStyle name="Hiperlink Visitado" xfId="24" builtinId="9" hidden="1"/>
    <cellStyle name="Hiperlink Visitado" xfId="26" builtinId="9" hidden="1"/>
    <cellStyle name="Hiperlink Visitado" xfId="28" builtinId="9" hidden="1"/>
    <cellStyle name="Hiperlink Visitado" xfId="30" builtinId="9" hidden="1"/>
    <cellStyle name="Hiperlink Visitado" xfId="32" builtinId="9" hidden="1"/>
    <cellStyle name="Hiperlink Visitado" xfId="34" builtinId="9" hidden="1"/>
    <cellStyle name="Hiperlink Visitado" xfId="36" builtinId="9" hidden="1"/>
    <cellStyle name="Hiperlink Visitado" xfId="38" builtinId="9" hidden="1"/>
    <cellStyle name="Hiperlink Visitado" xfId="40" builtinId="9" hidden="1"/>
    <cellStyle name="Hiperlink Visitado" xfId="42" builtinId="9" hidden="1"/>
    <cellStyle name="Hiperlink Visitado" xfId="44" builtinId="9" hidden="1"/>
    <cellStyle name="Hiperlink Visitado" xfId="46" builtinId="9" hidden="1"/>
    <cellStyle name="Hiperlink Visitado" xfId="48" builtinId="9" hidden="1"/>
    <cellStyle name="Hiperlink Visitado" xfId="50" builtinId="9" hidden="1"/>
    <cellStyle name="Hiperlink Visitado" xfId="52" builtinId="9" hidden="1"/>
    <cellStyle name="Hiperlink Visitado" xfId="54" builtinId="9" hidden="1"/>
    <cellStyle name="Hiperlink Visitado" xfId="56" builtinId="9" hidden="1"/>
    <cellStyle name="Hiperlink Visitado" xfId="58" builtinId="9" hidden="1"/>
    <cellStyle name="Hiperlink Visitado" xfId="60" builtinId="9" hidden="1"/>
    <cellStyle name="Hiperlink Visitado" xfId="62" builtinId="9" hidden="1"/>
    <cellStyle name="Hiperlink Visitado" xfId="64" builtinId="9" hidden="1"/>
    <cellStyle name="Hiperlink Visitado" xfId="66" builtinId="9" hidden="1"/>
    <cellStyle name="Hiperlink Visitado" xfId="68" builtinId="9" hidden="1"/>
    <cellStyle name="Hiperlink Visitado" xfId="70" builtinId="9" hidden="1"/>
    <cellStyle name="Hiperlink Visitado" xfId="72" builtinId="9" hidden="1"/>
    <cellStyle name="Hiperlink Visitado" xfId="74" builtinId="9" hidden="1"/>
    <cellStyle name="Hiperlink Visitado" xfId="76" builtinId="9" hidden="1"/>
    <cellStyle name="Hiperlink Visitado" xfId="78" builtinId="9" hidden="1"/>
    <cellStyle name="Hiperlink Visitado" xfId="80" builtinId="9" hidden="1"/>
    <cellStyle name="Hiperlink Visitado" xfId="82" builtinId="9" hidden="1"/>
    <cellStyle name="Hiperlink Visitado" xfId="84" builtinId="9" hidden="1"/>
    <cellStyle name="Hiperlink Visitado" xfId="86" builtinId="9" hidden="1"/>
    <cellStyle name="Hiperlink Visitado" xfId="88" builtinId="9" hidden="1"/>
    <cellStyle name="Hiperlink Visitado" xfId="90" builtinId="9" hidden="1"/>
    <cellStyle name="Hiperlink Visitado" xfId="92" builtinId="9" hidden="1"/>
    <cellStyle name="Hiperlink Visitado" xfId="94" builtinId="9" hidden="1"/>
    <cellStyle name="Hiperlink Visitado" xfId="96" builtinId="9" hidden="1"/>
    <cellStyle name="Hiperlink Visitado" xfId="98" builtinId="9" hidden="1"/>
    <cellStyle name="Hiperlink Visitado" xfId="100" builtinId="9" hidden="1"/>
    <cellStyle name="Hiperlink Visitado" xfId="102" builtinId="9" hidden="1"/>
    <cellStyle name="Hiperlink Visitado" xfId="104" builtinId="9" hidden="1"/>
    <cellStyle name="Hiperlink Visitado" xfId="106" builtinId="9" hidden="1"/>
    <cellStyle name="Hiperlink Visitado" xfId="108" builtinId="9" hidden="1"/>
    <cellStyle name="Hiperlink Visitado" xfId="110" builtinId="9" hidden="1"/>
    <cellStyle name="Hiperlink Visitado" xfId="112" builtinId="9" hidden="1"/>
    <cellStyle name="Hiperlink Visitado" xfId="114" builtinId="9" hidden="1"/>
    <cellStyle name="Hiperlink Visitado" xfId="116" builtinId="9" hidden="1"/>
    <cellStyle name="Hiperlink Visitado" xfId="118" builtinId="9" hidden="1"/>
    <cellStyle name="Hiperlink Visitado" xfId="120" builtinId="9" hidden="1"/>
    <cellStyle name="Hiperlink Visitado" xfId="122" builtinId="9" hidden="1"/>
    <cellStyle name="Hiperlink Visitado" xfId="124" builtinId="9" hidden="1"/>
    <cellStyle name="Hiperlink Visitado" xfId="126" builtinId="9" hidden="1"/>
    <cellStyle name="Hiperlink Visitado" xfId="128" builtinId="9" hidden="1"/>
    <cellStyle name="Hiperlink Visitado" xfId="130" builtinId="9" hidden="1"/>
    <cellStyle name="Hiperlink Visitado" xfId="132" builtinId="9" hidden="1"/>
    <cellStyle name="Hiperlink Visitado" xfId="134" builtinId="9" hidden="1"/>
    <cellStyle name="Hiperlink Visitado" xfId="136" builtinId="9" hidden="1"/>
    <cellStyle name="Hiperlink Visitado" xfId="138" builtinId="9" hidden="1"/>
    <cellStyle name="Hiperlink Visitado" xfId="140" builtinId="9" hidden="1"/>
    <cellStyle name="Hiperlink Visitado" xfId="142" builtinId="9" hidden="1"/>
    <cellStyle name="Hiperlink Visitado" xfId="144" builtinId="9" hidden="1"/>
    <cellStyle name="Hiperlink Visitado" xfId="146" builtinId="9" hidden="1"/>
    <cellStyle name="Hiperlink Visitado" xfId="148" builtinId="9" hidden="1"/>
    <cellStyle name="Hiperlink Visitado" xfId="150" builtinId="9" hidden="1"/>
    <cellStyle name="Hiperlink Visitado" xfId="152" builtinId="9" hidden="1"/>
    <cellStyle name="Hiperlink Visitado" xfId="154" builtinId="9" hidden="1"/>
    <cellStyle name="Hiperlink Visitado" xfId="156" builtinId="9" hidden="1"/>
    <cellStyle name="Hiperlink Visitado" xfId="158" builtinId="9" hidden="1"/>
    <cellStyle name="Hiperlink Visitado" xfId="160" builtinId="9" hidden="1"/>
    <cellStyle name="Hiperlink Visitado" xfId="162" builtinId="9" hidden="1"/>
    <cellStyle name="Hiperlink Visitado" xfId="164" builtinId="9" hidden="1"/>
    <cellStyle name="Hiperlink Visitado" xfId="166" builtinId="9" hidden="1"/>
    <cellStyle name="Hiperlink Visitado" xfId="168" builtinId="9" hidden="1"/>
    <cellStyle name="Hiperlink Visitado" xfId="170" builtinId="9" hidden="1"/>
    <cellStyle name="Hiperlink Visitado" xfId="172" builtinId="9" hidden="1"/>
    <cellStyle name="Hiperlink Visitado" xfId="174" builtinId="9" hidden="1"/>
    <cellStyle name="Hiperlink Visitado" xfId="176" builtinId="9" hidden="1"/>
    <cellStyle name="Hiperlink Visitado" xfId="178" builtinId="9" hidden="1"/>
    <cellStyle name="Hiperlink Visitado" xfId="180" builtinId="9" hidden="1"/>
    <cellStyle name="Hiperlink Visitado" xfId="182" builtinId="9" hidden="1"/>
    <cellStyle name="Hiperlink Visitado" xfId="184" builtinId="9" hidden="1"/>
    <cellStyle name="Hiperlink Visitado" xfId="186" builtinId="9" hidden="1"/>
    <cellStyle name="Hiperlink Visitado" xfId="188" builtinId="9" hidden="1"/>
    <cellStyle name="Hiperlink Visitado" xfId="190" builtinId="9" hidden="1"/>
    <cellStyle name="Hiperlink Visitado" xfId="192" builtinId="9" hidden="1"/>
    <cellStyle name="Hiperlink Visitado" xfId="194" builtinId="9" hidden="1"/>
    <cellStyle name="Hiperlink Visitado" xfId="196" builtinId="9" hidden="1"/>
    <cellStyle name="Hiperlink Visitado" xfId="198" builtinId="9" hidden="1"/>
    <cellStyle name="Hiperlink Visitado" xfId="200" builtinId="9" hidden="1"/>
    <cellStyle name="Hiperlink Visitado" xfId="202" builtinId="9" hidden="1"/>
    <cellStyle name="Hiperlink Visitado" xfId="204" builtinId="9" hidden="1"/>
    <cellStyle name="Hiperlink Visitado" xfId="206" builtinId="9" hidden="1"/>
    <cellStyle name="Hiperlink Visitado" xfId="208" builtinId="9" hidden="1"/>
    <cellStyle name="Hiperlink Visitado" xfId="210" builtinId="9" hidden="1"/>
    <cellStyle name="Hiperlink Visitado" xfId="212" builtinId="9" hidden="1"/>
    <cellStyle name="Hiperlink Visitado" xfId="214" builtinId="9" hidden="1"/>
    <cellStyle name="Hiperlink Visitado" xfId="216" builtinId="9" hidden="1"/>
    <cellStyle name="Hiperlink Visitado" xfId="218" builtinId="9" hidden="1"/>
    <cellStyle name="Hiperlink Visitado" xfId="220" builtinId="9" hidden="1"/>
    <cellStyle name="Hiperlink Visitado" xfId="222" builtinId="9" hidden="1"/>
    <cellStyle name="Hiperlink Visitado" xfId="224" builtinId="9" hidden="1"/>
    <cellStyle name="Hiperlink Visitado" xfId="226" builtinId="9" hidden="1"/>
    <cellStyle name="Hiperlink Visitado" xfId="228" builtinId="9" hidden="1"/>
    <cellStyle name="Hiperlink Visitado" xfId="230" builtinId="9" hidden="1"/>
    <cellStyle name="Hiperlink Visitado" xfId="232" builtinId="9" hidden="1"/>
    <cellStyle name="Hiperlink Visitado" xfId="234" builtinId="9" hidden="1"/>
    <cellStyle name="Hiperlink Visitado" xfId="236" builtinId="9" hidden="1"/>
    <cellStyle name="Hiperlink Visitado" xfId="238" builtinId="9" hidden="1"/>
    <cellStyle name="Hiperlink Visitado" xfId="240" builtinId="9" hidden="1"/>
    <cellStyle name="Hiperlink Visitado" xfId="242" builtinId="9" hidden="1"/>
    <cellStyle name="Hiperlink Visitado" xfId="244" builtinId="9" hidden="1"/>
    <cellStyle name="Hiperlink Visitado" xfId="246" builtinId="9" hidden="1"/>
    <cellStyle name="Hiperlink Visitado" xfId="248" builtinId="9" hidden="1"/>
    <cellStyle name="Hiperlink Visitado" xfId="250" builtinId="9" hidden="1"/>
    <cellStyle name="Hiperlink Visitado" xfId="252" builtinId="9" hidden="1"/>
    <cellStyle name="Hiperlink Visitado" xfId="254" builtinId="9" hidden="1"/>
    <cellStyle name="Hiperlink Visitado" xfId="256" builtinId="9" hidden="1"/>
    <cellStyle name="Hiperlink Visitado" xfId="258" builtinId="9" hidden="1"/>
    <cellStyle name="Hiperlink Visitado" xfId="260" builtinId="9" hidden="1"/>
    <cellStyle name="Hiperlink Visitado" xfId="262" builtinId="9" hidden="1"/>
    <cellStyle name="Hiperlink Visitado" xfId="264" builtinId="9" hidden="1"/>
    <cellStyle name="Hiperlink Visitado" xfId="266" builtinId="9" hidden="1"/>
    <cellStyle name="Hiperlink Visitado" xfId="268" builtinId="9" hidden="1"/>
    <cellStyle name="Hiperlink Visitado" xfId="270" builtinId="9" hidden="1"/>
    <cellStyle name="Hiperlink Visitado" xfId="272" builtinId="9" hidden="1"/>
    <cellStyle name="Hiperlink Visitado" xfId="274" builtinId="9" hidden="1"/>
    <cellStyle name="Hiperlink Visitado" xfId="276" builtinId="9" hidden="1"/>
    <cellStyle name="Hiperlink Visitado" xfId="278" builtinId="9" hidden="1"/>
    <cellStyle name="Hiperlink Visitado" xfId="280" builtinId="9" hidden="1"/>
    <cellStyle name="Hiperlink Visitado" xfId="282" builtinId="9" hidden="1"/>
    <cellStyle name="Hiperlink Visitado" xfId="284" builtinId="9" hidden="1"/>
    <cellStyle name="Hiperlink Visitado" xfId="286" builtinId="9" hidden="1"/>
    <cellStyle name="Hiperlink Visitado" xfId="288" builtinId="9" hidden="1"/>
    <cellStyle name="Hiperlink Visitado" xfId="290" builtinId="9" hidden="1"/>
    <cellStyle name="Hiperlink Visitado" xfId="292" builtinId="9" hidden="1"/>
    <cellStyle name="Hiperlink Visitado" xfId="294" builtinId="9" hidden="1"/>
    <cellStyle name="Hiperlink Visitado" xfId="296" builtinId="9" hidden="1"/>
    <cellStyle name="Hiperlink Visitado" xfId="298" builtinId="9" hidden="1"/>
    <cellStyle name="Hiperlink Visitado" xfId="300" builtinId="9" hidden="1"/>
    <cellStyle name="Hiperlink Visitado" xfId="302" builtinId="9" hidden="1"/>
    <cellStyle name="Hiperlink Visitado" xfId="304" builtinId="9" hidden="1"/>
    <cellStyle name="Hiperlink Visitado" xfId="306" builtinId="9" hidden="1"/>
    <cellStyle name="Hiperlink Visitado" xfId="308" builtinId="9" hidden="1"/>
    <cellStyle name="Hiperlink Visitado" xfId="310" builtinId="9" hidden="1"/>
    <cellStyle name="Hiperlink Visitado" xfId="312" builtinId="9" hidden="1"/>
    <cellStyle name="Hiperlink Visitado" xfId="314" builtinId="9" hidden="1"/>
    <cellStyle name="Hiperlink Visitado" xfId="316" builtinId="9" hidden="1"/>
    <cellStyle name="Hiperlink Visitado" xfId="318" builtinId="9" hidden="1"/>
    <cellStyle name="Hiperlink Visitado" xfId="320" builtinId="9" hidden="1"/>
    <cellStyle name="Hiperlink Visitado" xfId="322" builtinId="9" hidden="1"/>
    <cellStyle name="Hiperlink Visitado" xfId="324" builtinId="9" hidden="1"/>
    <cellStyle name="Hiperlink Visitado" xfId="326" builtinId="9" hidden="1"/>
    <cellStyle name="Hiperlink Visitado" xfId="328" builtinId="9" hidden="1"/>
    <cellStyle name="Hiperlink Visitado" xfId="330" builtinId="9" hidden="1"/>
    <cellStyle name="Hiperlink Visitado" xfId="332" builtinId="9" hidden="1"/>
    <cellStyle name="Hiperlink Visitado" xfId="334" builtinId="9" hidden="1"/>
    <cellStyle name="Hiperlink Visitado" xfId="336" builtinId="9" hidden="1"/>
    <cellStyle name="Hiperlink Visitado" xfId="338" builtinId="9" hidden="1"/>
    <cellStyle name="Hiperlink Visitado" xfId="340" builtinId="9" hidden="1"/>
    <cellStyle name="Hiperlink Visitado" xfId="342" builtinId="9" hidden="1"/>
    <cellStyle name="Hiperlink Visitado" xfId="344" builtinId="9" hidden="1"/>
    <cellStyle name="Hiperlink Visitado" xfId="346" builtinId="9" hidden="1"/>
    <cellStyle name="Hiperlink Visitado" xfId="348" builtinId="9" hidden="1"/>
    <cellStyle name="Hiperlink Visitado" xfId="350" builtinId="9" hidden="1"/>
    <cellStyle name="Hiperlink Visitado" xfId="352" builtinId="9" hidden="1"/>
    <cellStyle name="Hiperlink Visitado" xfId="354" builtinId="9" hidden="1"/>
    <cellStyle name="Hiperlink Visitado" xfId="356" builtinId="9" hidden="1"/>
    <cellStyle name="Hiperlink Visitado" xfId="358" builtinId="9" hidden="1"/>
    <cellStyle name="Hiperlink Visitado" xfId="360" builtinId="9" hidden="1"/>
    <cellStyle name="Hiperlink Visitado" xfId="362" builtinId="9" hidden="1"/>
    <cellStyle name="Hiperlink Visitado" xfId="364" builtinId="9" hidden="1"/>
    <cellStyle name="Hiperlink Visitado" xfId="366" builtinId="9" hidden="1"/>
    <cellStyle name="Hiperlink Visitado" xfId="368" builtinId="9" hidden="1"/>
    <cellStyle name="Hiperlink Visitado" xfId="370" builtinId="9" hidden="1"/>
    <cellStyle name="Hiperlink Visitado" xfId="372" builtinId="9" hidden="1"/>
    <cellStyle name="Hiperlink Visitado" xfId="374" builtinId="9" hidden="1"/>
    <cellStyle name="Hiperlink Visitado" xfId="376" builtinId="9" hidden="1"/>
    <cellStyle name="Hiperlink Visitado" xfId="378" builtinId="9" hidden="1"/>
    <cellStyle name="Hiperlink Visitado" xfId="380" builtinId="9" hidden="1"/>
    <cellStyle name="Hiperlink Visitado" xfId="382" builtinId="9" hidden="1"/>
    <cellStyle name="Hiperlink Visitado" xfId="384" builtinId="9" hidden="1"/>
    <cellStyle name="Hiperlink Visitado" xfId="386" builtinId="9" hidden="1"/>
    <cellStyle name="Hiperlink Visitado" xfId="388" builtinId="9" hidden="1"/>
    <cellStyle name="Hiperlink Visitado" xfId="390" builtinId="9" hidden="1"/>
    <cellStyle name="Hiperlink Visitado" xfId="392" builtinId="9" hidden="1"/>
    <cellStyle name="Hiperlink Visitado" xfId="394" builtinId="9" hidden="1"/>
    <cellStyle name="Hiperlink Visitado" xfId="396" builtinId="9" hidden="1"/>
    <cellStyle name="Hiperlink Visitado" xfId="398" builtinId="9" hidden="1"/>
    <cellStyle name="Hiperlink Visitado" xfId="400" builtinId="9" hidden="1"/>
    <cellStyle name="Hiperlink Visitado" xfId="402" builtinId="9" hidden="1"/>
    <cellStyle name="Hiperlink Visitado" xfId="404" builtinId="9" hidden="1"/>
    <cellStyle name="Hiperlink Visitado" xfId="406" builtinId="9" hidden="1"/>
    <cellStyle name="Hiperlink Visitado" xfId="408" builtinId="9" hidden="1"/>
    <cellStyle name="Hiperlink Visitado" xfId="410" builtinId="9" hidden="1"/>
    <cellStyle name="Hiperlink Visitado" xfId="412" builtinId="9" hidden="1"/>
    <cellStyle name="Hiperlink Visitado" xfId="414" builtinId="9" hidden="1"/>
    <cellStyle name="Hiperlink Visitado" xfId="416" builtinId="9" hidden="1"/>
    <cellStyle name="Hiperlink Visitado" xfId="41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xdr:col>
      <xdr:colOff>323850</xdr:colOff>
      <xdr:row>0</xdr:row>
      <xdr:rowOff>114300</xdr:rowOff>
    </xdr:from>
    <xdr:to>
      <xdr:col>14</xdr:col>
      <xdr:colOff>495300</xdr:colOff>
      <xdr:row>0</xdr:row>
      <xdr:rowOff>133350</xdr:rowOff>
    </xdr:to>
    <xdr:cxnSp macro="">
      <xdr:nvCxnSpPr>
        <xdr:cNvPr id="5" name="Conector reto 4"/>
        <xdr:cNvCxnSpPr/>
      </xdr:nvCxnSpPr>
      <xdr:spPr>
        <a:xfrm>
          <a:off x="2962275" y="114300"/>
          <a:ext cx="8096250"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200024</xdr:colOff>
      <xdr:row>0</xdr:row>
      <xdr:rowOff>0</xdr:rowOff>
    </xdr:from>
    <xdr:to>
      <xdr:col>2</xdr:col>
      <xdr:colOff>142874</xdr:colOff>
      <xdr:row>1</xdr:row>
      <xdr:rowOff>9525</xdr:rowOff>
    </xdr:to>
    <xdr:sp macro="" textlink="">
      <xdr:nvSpPr>
        <xdr:cNvPr id="6" name="Mais 5"/>
        <xdr:cNvSpPr/>
      </xdr:nvSpPr>
      <xdr:spPr>
        <a:xfrm>
          <a:off x="3352799" y="0"/>
          <a:ext cx="219075" cy="2000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76200</xdr:colOff>
      <xdr:row>0</xdr:row>
      <xdr:rowOff>38100</xdr:rowOff>
    </xdr:from>
    <xdr:to>
      <xdr:col>15</xdr:col>
      <xdr:colOff>0</xdr:colOff>
      <xdr:row>1</xdr:row>
      <xdr:rowOff>66675</xdr:rowOff>
    </xdr:to>
    <xdr:sp macro="" textlink="">
      <xdr:nvSpPr>
        <xdr:cNvPr id="7" name="Menos 6"/>
        <xdr:cNvSpPr/>
      </xdr:nvSpPr>
      <xdr:spPr>
        <a:xfrm>
          <a:off x="6819900" y="38100"/>
          <a:ext cx="200025" cy="219075"/>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tables/table1.xml><?xml version="1.0" encoding="utf-8"?>
<table xmlns="http://schemas.openxmlformats.org/spreadsheetml/2006/main" id="1" name="Tabela1" displayName="Tabela1" ref="A1:D54" totalsRowShown="0">
  <autoFilter ref="A1:D54"/>
  <sortState ref="A2:D54">
    <sortCondition descending="1" ref="D1:D54"/>
  </sortState>
  <tableColumns count="4">
    <tableColumn id="1" name="Código"/>
    <tableColumn id="2" name="Pergunta"/>
    <tableColumn id="3" name="Maior score"/>
    <tableColumn id="4" name="Score total"/>
  </tableColumns>
  <tableStyleInfo name="TableStyleLight1" showFirstColumn="0" showLastColumn="0" showRowStripes="1" showColumnStripes="0"/>
</table>
</file>

<file path=xl/tables/table2.xml><?xml version="1.0" encoding="utf-8"?>
<table xmlns="http://schemas.openxmlformats.org/spreadsheetml/2006/main" id="2" name="Tabela2" displayName="Tabela2" ref="A1:D32" totalsRowShown="0">
  <autoFilter ref="A1:D32"/>
  <sortState ref="A2:D32">
    <sortCondition descending="1" ref="D1:D32"/>
  </sortState>
  <tableColumns count="4">
    <tableColumn id="1" name="Código"/>
    <tableColumn id="2" name="Pergunta"/>
    <tableColumn id="3" name="Maior score"/>
    <tableColumn id="4" name="Score total"/>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6"/>
  <sheetViews>
    <sheetView tabSelected="1" zoomScale="125" zoomScaleNormal="125" zoomScalePageLayoutView="125" workbookViewId="0">
      <pane xSplit="2" ySplit="3" topLeftCell="C4" activePane="bottomRight" state="frozen"/>
      <selection pane="topRight" activeCell="C1" sqref="C1"/>
      <selection pane="bottomLeft" activeCell="A4" sqref="A4"/>
      <selection pane="bottomRight" activeCell="C4" sqref="C4"/>
    </sheetView>
  </sheetViews>
  <sheetFormatPr defaultColWidth="8.85546875" defaultRowHeight="15" x14ac:dyDescent="0.25"/>
  <cols>
    <col min="1" max="1" width="8.85546875" style="3"/>
    <col min="2" max="2" width="76" style="1" customWidth="1"/>
    <col min="3" max="15" width="8.85546875" style="4"/>
  </cols>
  <sheetData>
    <row r="1" spans="1:14" ht="15.75" x14ac:dyDescent="0.25">
      <c r="A1" s="2" t="s">
        <v>0</v>
      </c>
    </row>
    <row r="2" spans="1:14" x14ac:dyDescent="0.25">
      <c r="C2" s="59" t="s">
        <v>68</v>
      </c>
      <c r="D2" s="59"/>
      <c r="E2" s="59"/>
      <c r="F2" s="59"/>
      <c r="G2" s="59"/>
      <c r="H2" s="59"/>
      <c r="I2" s="59"/>
      <c r="J2" s="59"/>
      <c r="K2" s="59"/>
      <c r="L2" s="59"/>
      <c r="M2" s="59"/>
      <c r="N2" s="59"/>
    </row>
    <row r="3" spans="1:14" s="5" customFormat="1" ht="105" x14ac:dyDescent="0.25">
      <c r="A3" s="5" t="s">
        <v>1</v>
      </c>
      <c r="B3" s="5" t="s">
        <v>2</v>
      </c>
      <c r="C3" s="5" t="s">
        <v>55</v>
      </c>
      <c r="D3" s="5" t="s">
        <v>56</v>
      </c>
      <c r="E3" s="5" t="s">
        <v>57</v>
      </c>
      <c r="F3" s="5" t="s">
        <v>66</v>
      </c>
      <c r="G3" s="5" t="s">
        <v>60</v>
      </c>
      <c r="H3" s="5" t="s">
        <v>58</v>
      </c>
      <c r="I3" s="5" t="s">
        <v>59</v>
      </c>
      <c r="J3" s="5" t="s">
        <v>61</v>
      </c>
      <c r="K3" s="5" t="s">
        <v>63</v>
      </c>
      <c r="L3" s="5" t="s">
        <v>64</v>
      </c>
      <c r="M3" s="5" t="s">
        <v>65</v>
      </c>
      <c r="N3" s="5" t="s">
        <v>67</v>
      </c>
    </row>
    <row r="4" spans="1:14" ht="45" x14ac:dyDescent="0.25">
      <c r="A4" s="3" t="s">
        <v>3</v>
      </c>
      <c r="B4" s="1" t="s">
        <v>62</v>
      </c>
      <c r="C4" s="4">
        <v>4</v>
      </c>
      <c r="D4" s="4">
        <v>3</v>
      </c>
      <c r="E4" s="4">
        <v>5</v>
      </c>
      <c r="F4" s="4">
        <v>0</v>
      </c>
      <c r="G4" s="4">
        <v>2</v>
      </c>
      <c r="H4" s="4">
        <v>5</v>
      </c>
      <c r="I4" s="4">
        <v>0</v>
      </c>
      <c r="J4" s="4">
        <v>0</v>
      </c>
      <c r="K4" s="4">
        <v>5</v>
      </c>
      <c r="L4" s="4">
        <v>4</v>
      </c>
      <c r="M4" s="4">
        <v>4</v>
      </c>
      <c r="N4" s="4">
        <v>0</v>
      </c>
    </row>
    <row r="5" spans="1:14" ht="75" x14ac:dyDescent="0.25">
      <c r="A5" s="3" t="s">
        <v>5</v>
      </c>
      <c r="B5" s="1" t="s">
        <v>4</v>
      </c>
      <c r="C5" s="4">
        <v>3</v>
      </c>
      <c r="D5" s="4">
        <v>5</v>
      </c>
      <c r="E5" s="4">
        <v>5</v>
      </c>
      <c r="F5" s="4">
        <v>2</v>
      </c>
      <c r="G5" s="4">
        <v>0</v>
      </c>
      <c r="H5" s="4">
        <v>1</v>
      </c>
      <c r="I5" s="4">
        <v>0</v>
      </c>
      <c r="J5" s="4">
        <v>0</v>
      </c>
      <c r="K5" s="4">
        <v>5</v>
      </c>
      <c r="L5" s="4">
        <v>3</v>
      </c>
      <c r="M5" s="4">
        <v>3</v>
      </c>
      <c r="N5" s="4">
        <v>0</v>
      </c>
    </row>
    <row r="6" spans="1:14" ht="30" x14ac:dyDescent="0.25">
      <c r="A6" s="3" t="s">
        <v>14</v>
      </c>
      <c r="B6" s="1" t="s">
        <v>6</v>
      </c>
      <c r="C6" s="4">
        <v>3</v>
      </c>
      <c r="D6" s="4">
        <v>5</v>
      </c>
      <c r="E6" s="4">
        <v>4</v>
      </c>
      <c r="F6" s="4">
        <v>4</v>
      </c>
      <c r="G6" s="4">
        <v>0</v>
      </c>
      <c r="H6" s="4">
        <v>5</v>
      </c>
      <c r="I6" s="4">
        <v>5</v>
      </c>
      <c r="J6" s="4">
        <v>0</v>
      </c>
      <c r="K6" s="4">
        <v>2</v>
      </c>
      <c r="L6" s="4">
        <v>0</v>
      </c>
      <c r="M6" s="4">
        <v>0</v>
      </c>
      <c r="N6" s="4">
        <v>5</v>
      </c>
    </row>
    <row r="7" spans="1:14" ht="30" x14ac:dyDescent="0.25">
      <c r="A7" s="3" t="s">
        <v>15</v>
      </c>
      <c r="B7" s="1" t="s">
        <v>7</v>
      </c>
      <c r="C7" s="4">
        <v>4</v>
      </c>
      <c r="D7" s="4">
        <v>4</v>
      </c>
      <c r="E7" s="4">
        <v>5</v>
      </c>
      <c r="F7" s="4">
        <v>3</v>
      </c>
      <c r="G7" s="4">
        <v>0</v>
      </c>
      <c r="H7" s="4">
        <v>1</v>
      </c>
      <c r="I7" s="4">
        <v>5</v>
      </c>
      <c r="J7" s="4">
        <v>0</v>
      </c>
      <c r="K7" s="4">
        <v>5</v>
      </c>
      <c r="L7" s="4">
        <v>5</v>
      </c>
      <c r="M7" s="4">
        <v>0</v>
      </c>
      <c r="N7" s="4">
        <v>5</v>
      </c>
    </row>
    <row r="8" spans="1:14" x14ac:dyDescent="0.25">
      <c r="A8" s="3" t="s">
        <v>16</v>
      </c>
      <c r="B8" s="1" t="s">
        <v>8</v>
      </c>
      <c r="C8" s="4">
        <v>0</v>
      </c>
      <c r="D8" s="4">
        <v>0</v>
      </c>
      <c r="E8" s="4">
        <v>0</v>
      </c>
      <c r="F8" s="4">
        <v>0</v>
      </c>
      <c r="G8" s="4">
        <v>0</v>
      </c>
      <c r="H8" s="4">
        <v>0</v>
      </c>
      <c r="I8" s="4">
        <v>0</v>
      </c>
      <c r="J8" s="4">
        <v>0</v>
      </c>
      <c r="K8" s="4">
        <v>4</v>
      </c>
      <c r="L8" s="4">
        <v>0</v>
      </c>
      <c r="M8" s="4">
        <v>5</v>
      </c>
      <c r="N8" s="4">
        <v>0</v>
      </c>
    </row>
    <row r="9" spans="1:14" ht="60" x14ac:dyDescent="0.25">
      <c r="A9" s="3" t="s">
        <v>17</v>
      </c>
      <c r="B9" s="1" t="s">
        <v>9</v>
      </c>
      <c r="C9" s="4">
        <v>4</v>
      </c>
      <c r="D9" s="4">
        <v>0</v>
      </c>
      <c r="E9" s="4">
        <v>5</v>
      </c>
      <c r="F9" s="4">
        <v>5</v>
      </c>
      <c r="G9" s="4">
        <v>0</v>
      </c>
      <c r="H9" s="4">
        <v>3</v>
      </c>
      <c r="I9" s="4">
        <v>0</v>
      </c>
      <c r="J9" s="4">
        <v>0</v>
      </c>
      <c r="K9" s="4">
        <v>4</v>
      </c>
      <c r="L9" s="4">
        <v>4</v>
      </c>
      <c r="M9" s="4">
        <v>0</v>
      </c>
      <c r="N9" s="4">
        <v>5</v>
      </c>
    </row>
    <row r="10" spans="1:14" ht="45" x14ac:dyDescent="0.25">
      <c r="A10" s="3" t="s">
        <v>18</v>
      </c>
      <c r="B10" s="1" t="s">
        <v>10</v>
      </c>
      <c r="C10" s="4">
        <v>4</v>
      </c>
      <c r="D10" s="4">
        <v>5</v>
      </c>
      <c r="E10" s="4">
        <v>0</v>
      </c>
      <c r="F10" s="4">
        <v>0</v>
      </c>
      <c r="G10" s="4">
        <v>0</v>
      </c>
      <c r="H10" s="4">
        <v>5</v>
      </c>
      <c r="I10" s="4">
        <v>0</v>
      </c>
      <c r="J10" s="4">
        <v>0</v>
      </c>
      <c r="K10" s="4">
        <v>3</v>
      </c>
      <c r="L10" s="4">
        <v>0</v>
      </c>
      <c r="M10" s="4">
        <v>0</v>
      </c>
      <c r="N10" s="4">
        <v>3</v>
      </c>
    </row>
    <row r="12" spans="1:14" x14ac:dyDescent="0.25">
      <c r="A12" s="3" t="s">
        <v>11</v>
      </c>
      <c r="B12" s="1" t="s">
        <v>2</v>
      </c>
      <c r="C12" s="4" t="s">
        <v>3</v>
      </c>
      <c r="D12" s="4" t="s">
        <v>22</v>
      </c>
      <c r="E12" s="4" t="s">
        <v>14</v>
      </c>
      <c r="F12" s="4" t="s">
        <v>15</v>
      </c>
      <c r="G12" s="4" t="s">
        <v>16</v>
      </c>
      <c r="H12" s="4" t="s">
        <v>17</v>
      </c>
      <c r="I12" s="4" t="s">
        <v>18</v>
      </c>
    </row>
    <row r="13" spans="1:14" x14ac:dyDescent="0.25">
      <c r="A13" s="3" t="s">
        <v>13</v>
      </c>
      <c r="B13" s="1" t="s">
        <v>12</v>
      </c>
      <c r="C13" s="4" t="s">
        <v>23</v>
      </c>
      <c r="G13" s="4" t="s">
        <v>23</v>
      </c>
      <c r="H13" s="4" t="s">
        <v>23</v>
      </c>
      <c r="I13" s="4" t="s">
        <v>23</v>
      </c>
    </row>
    <row r="14" spans="1:14" x14ac:dyDescent="0.25">
      <c r="A14" s="3" t="s">
        <v>19</v>
      </c>
      <c r="B14" s="1" t="s">
        <v>24</v>
      </c>
      <c r="D14" s="4" t="s">
        <v>23</v>
      </c>
      <c r="E14" s="4" t="s">
        <v>23</v>
      </c>
      <c r="F14" s="4" t="s">
        <v>23</v>
      </c>
      <c r="G14" s="4" t="s">
        <v>23</v>
      </c>
      <c r="I14" s="4" t="s">
        <v>23</v>
      </c>
    </row>
    <row r="15" spans="1:14" x14ac:dyDescent="0.25">
      <c r="A15" s="3" t="s">
        <v>20</v>
      </c>
      <c r="B15" s="1" t="s">
        <v>25</v>
      </c>
      <c r="D15" s="4" t="s">
        <v>23</v>
      </c>
    </row>
    <row r="16" spans="1:14" x14ac:dyDescent="0.25">
      <c r="A16" s="3" t="s">
        <v>21</v>
      </c>
      <c r="B16" s="1" t="s">
        <v>26</v>
      </c>
      <c r="D16" s="4" t="s">
        <v>23</v>
      </c>
    </row>
  </sheetData>
  <mergeCells count="1">
    <mergeCell ref="C2:N2"/>
  </mergeCells>
  <pageMargins left="0.511811024" right="0.511811024" top="0.78740157499999996" bottom="0.78740157499999996" header="0.31496062000000002" footer="0.31496062000000002"/>
  <pageSetup paperSize="9" orientation="portrait"/>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
  <sheetViews>
    <sheetView showGridLines="0" view="pageLayout" zoomScale="125" zoomScaleNormal="125" zoomScalePageLayoutView="125" workbookViewId="0">
      <selection sqref="A1:A2"/>
    </sheetView>
  </sheetViews>
  <sheetFormatPr defaultColWidth="11.42578125" defaultRowHeight="15" x14ac:dyDescent="0.25"/>
  <cols>
    <col min="1" max="1" width="10.7109375" style="3" customWidth="1"/>
    <col min="2" max="2" width="30.5703125" style="1" customWidth="1"/>
    <col min="3" max="7" width="15.5703125" style="39" customWidth="1"/>
    <col min="8" max="8" width="17.42578125" style="13" customWidth="1"/>
    <col min="9" max="9" width="7.140625" style="13" customWidth="1"/>
    <col min="10" max="21" width="5.140625" style="30" customWidth="1"/>
    <col min="22" max="22" width="2.85546875" style="30" customWidth="1"/>
    <col min="23" max="23" width="3.42578125" customWidth="1"/>
    <col min="24" max="35" width="5.140625" customWidth="1"/>
    <col min="36" max="36" width="7.140625" customWidth="1"/>
    <col min="37" max="37" width="6.85546875" style="58" customWidth="1"/>
  </cols>
  <sheetData>
    <row r="1" spans="1:37" s="6" customFormat="1" ht="101.25" x14ac:dyDescent="0.25">
      <c r="A1" s="64" t="s">
        <v>448</v>
      </c>
      <c r="B1" s="64" t="s">
        <v>449</v>
      </c>
      <c r="C1" s="40" t="s">
        <v>450</v>
      </c>
      <c r="D1" s="40" t="s">
        <v>452</v>
      </c>
      <c r="E1" s="40" t="s">
        <v>451</v>
      </c>
      <c r="F1" s="40" t="s">
        <v>453</v>
      </c>
      <c r="G1" s="40" t="s">
        <v>454</v>
      </c>
      <c r="H1" s="64" t="s">
        <v>462</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s="3" customFormat="1" x14ac:dyDescent="0.25">
      <c r="A2" s="64"/>
      <c r="B2" s="64"/>
      <c r="C2" s="10"/>
      <c r="D2" s="10"/>
      <c r="E2" s="10"/>
      <c r="F2" s="10" t="s">
        <v>23</v>
      </c>
      <c r="G2" s="10"/>
      <c r="H2" s="64"/>
      <c r="I2" s="12"/>
      <c r="J2" s="39">
        <v>5</v>
      </c>
      <c r="K2" s="39">
        <v>0</v>
      </c>
      <c r="L2" s="39">
        <v>0</v>
      </c>
      <c r="M2" s="39">
        <v>0</v>
      </c>
      <c r="N2" s="39">
        <v>4</v>
      </c>
      <c r="O2" s="39">
        <v>5</v>
      </c>
      <c r="P2" s="39">
        <v>0</v>
      </c>
      <c r="Q2" s="39">
        <v>0</v>
      </c>
      <c r="R2" s="39">
        <v>3</v>
      </c>
      <c r="S2" s="39">
        <v>5</v>
      </c>
      <c r="T2" s="39">
        <v>0</v>
      </c>
      <c r="U2" s="39">
        <v>4</v>
      </c>
      <c r="X2" s="34">
        <f>IF(ISNA(MATCH("x",$D2:$G2)),0,MATCH("x",$D2:$G2))*J2</f>
        <v>15</v>
      </c>
      <c r="Y2" s="34">
        <f t="shared" ref="Y2:AI2" si="0">IF(ISNA(MATCH("x",$D2:$G2)),0,MATCH("x",$D2:$G2))*K2</f>
        <v>0</v>
      </c>
      <c r="Z2" s="34">
        <f t="shared" si="0"/>
        <v>0</v>
      </c>
      <c r="AA2" s="34">
        <f t="shared" si="0"/>
        <v>0</v>
      </c>
      <c r="AB2" s="34">
        <f t="shared" si="0"/>
        <v>12</v>
      </c>
      <c r="AC2" s="34">
        <f t="shared" si="0"/>
        <v>15</v>
      </c>
      <c r="AD2" s="34">
        <f t="shared" si="0"/>
        <v>0</v>
      </c>
      <c r="AE2" s="34">
        <f t="shared" si="0"/>
        <v>0</v>
      </c>
      <c r="AF2" s="34">
        <f t="shared" si="0"/>
        <v>9</v>
      </c>
      <c r="AG2" s="34">
        <f t="shared" si="0"/>
        <v>15</v>
      </c>
      <c r="AH2" s="34">
        <f t="shared" si="0"/>
        <v>0</v>
      </c>
      <c r="AI2" s="34">
        <f t="shared" si="0"/>
        <v>12</v>
      </c>
      <c r="AJ2" s="3">
        <f>LARGE(X2:AI2,1)</f>
        <v>15</v>
      </c>
      <c r="AK2" s="58">
        <f>SUM(X2:AI2)</f>
        <v>78</v>
      </c>
    </row>
    <row r="3" spans="1:37" s="3" customFormat="1" ht="252" customHeight="1" x14ac:dyDescent="0.25">
      <c r="A3" s="64" t="s">
        <v>455</v>
      </c>
      <c r="B3" s="64" t="s">
        <v>456</v>
      </c>
      <c r="C3" s="40" t="s">
        <v>457</v>
      </c>
      <c r="D3" s="40" t="s">
        <v>458</v>
      </c>
      <c r="E3" s="40" t="s">
        <v>459</v>
      </c>
      <c r="F3" s="40" t="s">
        <v>460</v>
      </c>
      <c r="G3" s="40" t="s">
        <v>461</v>
      </c>
      <c r="H3" s="64" t="s">
        <v>475</v>
      </c>
      <c r="I3" s="12"/>
      <c r="J3" s="34"/>
      <c r="K3" s="39"/>
      <c r="L3" s="39"/>
      <c r="M3" s="39"/>
      <c r="N3" s="39"/>
      <c r="O3" s="39"/>
      <c r="P3" s="39"/>
      <c r="Q3" s="39"/>
      <c r="R3" s="39"/>
      <c r="S3" s="39"/>
      <c r="T3" s="39"/>
      <c r="U3" s="39"/>
      <c r="V3" s="39"/>
      <c r="AK3" s="58"/>
    </row>
    <row r="4" spans="1:37" s="3" customFormat="1" x14ac:dyDescent="0.25">
      <c r="A4" s="64"/>
      <c r="B4" s="64"/>
      <c r="C4" s="10" t="s">
        <v>23</v>
      </c>
      <c r="D4" s="10"/>
      <c r="E4" s="10"/>
      <c r="F4" s="10"/>
      <c r="G4" s="10"/>
      <c r="H4" s="64"/>
      <c r="I4" s="12"/>
      <c r="J4" s="34">
        <v>4</v>
      </c>
      <c r="K4" s="39">
        <v>5</v>
      </c>
      <c r="L4" s="39">
        <v>0</v>
      </c>
      <c r="M4" s="39">
        <v>0</v>
      </c>
      <c r="N4" s="39">
        <v>0</v>
      </c>
      <c r="O4" s="39">
        <v>5</v>
      </c>
      <c r="P4" s="39">
        <v>0</v>
      </c>
      <c r="Q4" s="39">
        <v>0</v>
      </c>
      <c r="R4" s="39">
        <v>0</v>
      </c>
      <c r="S4" s="39">
        <v>0</v>
      </c>
      <c r="T4" s="39">
        <v>4</v>
      </c>
      <c r="U4" s="39">
        <v>3</v>
      </c>
      <c r="V4" s="39"/>
      <c r="X4" s="34">
        <f>IF(ISNA(MATCH("x",$D4:$G4)),0,MATCH("x",$D4:$G4))*J4</f>
        <v>0</v>
      </c>
      <c r="Y4" s="34">
        <f t="shared" ref="Y4:AI4" si="1">IF(ISNA(MATCH("x",$D4:$G4)),0,MATCH("x",$D4:$G4))*K4</f>
        <v>0</v>
      </c>
      <c r="Z4" s="34">
        <f t="shared" si="1"/>
        <v>0</v>
      </c>
      <c r="AA4" s="34">
        <f t="shared" si="1"/>
        <v>0</v>
      </c>
      <c r="AB4" s="34">
        <f t="shared" si="1"/>
        <v>0</v>
      </c>
      <c r="AC4" s="34">
        <f t="shared" si="1"/>
        <v>0</v>
      </c>
      <c r="AD4" s="34">
        <f t="shared" si="1"/>
        <v>0</v>
      </c>
      <c r="AE4" s="34">
        <f t="shared" si="1"/>
        <v>0</v>
      </c>
      <c r="AF4" s="34">
        <f t="shared" si="1"/>
        <v>0</v>
      </c>
      <c r="AG4" s="34">
        <f t="shared" si="1"/>
        <v>0</v>
      </c>
      <c r="AH4" s="34">
        <f t="shared" si="1"/>
        <v>0</v>
      </c>
      <c r="AI4" s="34">
        <f t="shared" si="1"/>
        <v>0</v>
      </c>
      <c r="AJ4" s="3">
        <f>LARGE(X4:AI4,1)</f>
        <v>0</v>
      </c>
      <c r="AK4" s="58">
        <f>SUM(X4:AI4)</f>
        <v>0</v>
      </c>
    </row>
    <row r="5" spans="1:37" s="3" customFormat="1" ht="69.95" customHeight="1" x14ac:dyDescent="0.25">
      <c r="A5" s="64" t="s">
        <v>463</v>
      </c>
      <c r="B5" s="64" t="s">
        <v>464</v>
      </c>
      <c r="C5" s="40" t="s">
        <v>465</v>
      </c>
      <c r="D5" s="40" t="s">
        <v>466</v>
      </c>
      <c r="E5" s="40" t="s">
        <v>467</v>
      </c>
      <c r="F5" s="40" t="s">
        <v>468</v>
      </c>
      <c r="G5" s="40" t="s">
        <v>461</v>
      </c>
      <c r="H5" s="64"/>
      <c r="I5" s="12"/>
      <c r="J5" s="34"/>
      <c r="K5" s="39"/>
      <c r="L5" s="39"/>
      <c r="M5" s="39"/>
      <c r="N5" s="39"/>
      <c r="O5" s="39"/>
      <c r="P5" s="39"/>
      <c r="Q5" s="39"/>
      <c r="R5" s="39"/>
      <c r="S5" s="39"/>
      <c r="T5" s="39"/>
      <c r="U5" s="39"/>
      <c r="V5" s="39"/>
      <c r="AK5" s="58"/>
    </row>
    <row r="6" spans="1:37" s="3" customFormat="1" x14ac:dyDescent="0.25">
      <c r="A6" s="64"/>
      <c r="B6" s="64"/>
      <c r="C6" s="10"/>
      <c r="D6" s="10"/>
      <c r="E6" s="10" t="s">
        <v>23</v>
      </c>
      <c r="F6" s="10"/>
      <c r="G6" s="10"/>
      <c r="H6" s="64"/>
      <c r="I6" s="12"/>
      <c r="J6" s="34">
        <v>2</v>
      </c>
      <c r="K6" s="39">
        <v>4</v>
      </c>
      <c r="L6" s="39">
        <v>0</v>
      </c>
      <c r="M6" s="39">
        <v>0</v>
      </c>
      <c r="N6" s="39">
        <v>0</v>
      </c>
      <c r="O6" s="39">
        <v>5</v>
      </c>
      <c r="P6" s="39">
        <v>0</v>
      </c>
      <c r="Q6" s="39">
        <v>0</v>
      </c>
      <c r="R6" s="39">
        <v>4</v>
      </c>
      <c r="S6" s="39">
        <v>0</v>
      </c>
      <c r="T6" s="39">
        <v>0</v>
      </c>
      <c r="U6" s="39">
        <v>0</v>
      </c>
      <c r="V6" s="39"/>
      <c r="X6" s="34">
        <f>IF(ISNA(MATCH("x",$D6:$G6)),0,MATCH("x",$D6:$G6))*J6</f>
        <v>4</v>
      </c>
      <c r="Y6" s="34">
        <f t="shared" ref="Y6:AI6" si="2">IF(ISNA(MATCH("x",$D6:$G6)),0,MATCH("x",$D6:$G6))*K6</f>
        <v>8</v>
      </c>
      <c r="Z6" s="34">
        <f t="shared" si="2"/>
        <v>0</v>
      </c>
      <c r="AA6" s="34">
        <f t="shared" si="2"/>
        <v>0</v>
      </c>
      <c r="AB6" s="34">
        <f t="shared" si="2"/>
        <v>0</v>
      </c>
      <c r="AC6" s="34">
        <f t="shared" si="2"/>
        <v>10</v>
      </c>
      <c r="AD6" s="34">
        <f t="shared" si="2"/>
        <v>0</v>
      </c>
      <c r="AE6" s="34">
        <f t="shared" si="2"/>
        <v>0</v>
      </c>
      <c r="AF6" s="34">
        <f t="shared" si="2"/>
        <v>8</v>
      </c>
      <c r="AG6" s="34">
        <f t="shared" si="2"/>
        <v>0</v>
      </c>
      <c r="AH6" s="34">
        <f t="shared" si="2"/>
        <v>0</v>
      </c>
      <c r="AI6" s="34">
        <f t="shared" si="2"/>
        <v>0</v>
      </c>
      <c r="AJ6" s="3">
        <f>LARGE(X6:AI6,1)</f>
        <v>10</v>
      </c>
      <c r="AK6" s="58">
        <f>SUM(X6:AI6)</f>
        <v>30</v>
      </c>
    </row>
    <row r="7" spans="1:37" s="3" customFormat="1" ht="89.25" x14ac:dyDescent="0.25">
      <c r="A7" s="64" t="s">
        <v>470</v>
      </c>
      <c r="B7" s="64" t="s">
        <v>469</v>
      </c>
      <c r="C7" s="40" t="s">
        <v>471</v>
      </c>
      <c r="D7" s="40" t="s">
        <v>472</v>
      </c>
      <c r="E7" s="11" t="s">
        <v>473</v>
      </c>
      <c r="F7" s="11" t="s">
        <v>474</v>
      </c>
      <c r="G7" s="40" t="s">
        <v>461</v>
      </c>
      <c r="H7" s="64"/>
      <c r="I7" s="12"/>
      <c r="J7" s="34"/>
      <c r="K7" s="39"/>
      <c r="L7" s="39"/>
      <c r="M7" s="39"/>
      <c r="N7" s="39"/>
      <c r="O7" s="39"/>
      <c r="P7" s="39"/>
      <c r="Q7" s="39"/>
      <c r="R7" s="39"/>
      <c r="S7" s="39"/>
      <c r="T7" s="39"/>
      <c r="U7" s="39"/>
      <c r="V7" s="39"/>
      <c r="AK7" s="58"/>
    </row>
    <row r="8" spans="1:37" s="3" customFormat="1" x14ac:dyDescent="0.25">
      <c r="A8" s="64"/>
      <c r="B8" s="64"/>
      <c r="C8" s="10"/>
      <c r="D8" s="10"/>
      <c r="E8" s="10" t="s">
        <v>23</v>
      </c>
      <c r="F8" s="10"/>
      <c r="G8" s="10"/>
      <c r="H8" s="64"/>
      <c r="I8" s="12"/>
      <c r="J8" s="34">
        <v>4</v>
      </c>
      <c r="K8" s="39">
        <v>4</v>
      </c>
      <c r="L8" s="39">
        <v>0</v>
      </c>
      <c r="M8" s="39">
        <v>4</v>
      </c>
      <c r="N8" s="39">
        <v>4</v>
      </c>
      <c r="O8" s="39">
        <v>5</v>
      </c>
      <c r="P8" s="39">
        <v>0</v>
      </c>
      <c r="Q8" s="39">
        <v>0</v>
      </c>
      <c r="R8" s="39">
        <v>0</v>
      </c>
      <c r="S8" s="39">
        <v>0</v>
      </c>
      <c r="T8" s="39">
        <v>0</v>
      </c>
      <c r="U8" s="39">
        <v>0</v>
      </c>
      <c r="V8" s="39"/>
      <c r="X8" s="34">
        <f>IF(ISNA(MATCH("x",$D8:$G8)),0,MATCH("x",$D8:$G8))*J8</f>
        <v>8</v>
      </c>
      <c r="Y8" s="34">
        <f t="shared" ref="Y8:AI8" si="3">IF(ISNA(MATCH("x",$D8:$G8)),0,MATCH("x",$D8:$G8))*K8</f>
        <v>8</v>
      </c>
      <c r="Z8" s="34">
        <f t="shared" si="3"/>
        <v>0</v>
      </c>
      <c r="AA8" s="34">
        <f t="shared" si="3"/>
        <v>8</v>
      </c>
      <c r="AB8" s="34">
        <f t="shared" si="3"/>
        <v>8</v>
      </c>
      <c r="AC8" s="34">
        <f t="shared" si="3"/>
        <v>10</v>
      </c>
      <c r="AD8" s="34">
        <f t="shared" si="3"/>
        <v>0</v>
      </c>
      <c r="AE8" s="34">
        <f t="shared" si="3"/>
        <v>0</v>
      </c>
      <c r="AF8" s="34">
        <f t="shared" si="3"/>
        <v>0</v>
      </c>
      <c r="AG8" s="34">
        <f t="shared" si="3"/>
        <v>0</v>
      </c>
      <c r="AH8" s="34">
        <f t="shared" si="3"/>
        <v>0</v>
      </c>
      <c r="AI8" s="34">
        <f t="shared" si="3"/>
        <v>0</v>
      </c>
      <c r="AJ8" s="3">
        <f>LARGE(X8:AI8,1)</f>
        <v>10</v>
      </c>
      <c r="AK8" s="58">
        <f>SUM(X8:AI8)</f>
        <v>42</v>
      </c>
    </row>
    <row r="9" spans="1:37" s="3" customFormat="1" ht="336" customHeight="1" x14ac:dyDescent="0.25">
      <c r="A9" s="64" t="s">
        <v>476</v>
      </c>
      <c r="B9" s="64" t="s">
        <v>491</v>
      </c>
      <c r="C9" s="40" t="s">
        <v>484</v>
      </c>
      <c r="D9" s="40" t="s">
        <v>485</v>
      </c>
      <c r="E9" s="11" t="s">
        <v>486</v>
      </c>
      <c r="F9" s="40" t="s">
        <v>482</v>
      </c>
      <c r="G9" s="40" t="s">
        <v>461</v>
      </c>
      <c r="H9" s="64" t="s">
        <v>478</v>
      </c>
      <c r="I9" s="12"/>
      <c r="J9" s="39"/>
      <c r="K9" s="39"/>
      <c r="L9" s="39"/>
      <c r="M9" s="39"/>
      <c r="N9" s="39"/>
      <c r="O9" s="39"/>
      <c r="P9" s="39"/>
      <c r="Q9" s="39"/>
      <c r="R9" s="39"/>
      <c r="S9" s="39"/>
      <c r="T9" s="39"/>
      <c r="U9" s="39"/>
      <c r="V9" s="39"/>
      <c r="AK9" s="58"/>
    </row>
    <row r="10" spans="1:37" s="3" customFormat="1" x14ac:dyDescent="0.25">
      <c r="A10" s="64"/>
      <c r="B10" s="64"/>
      <c r="C10" s="10"/>
      <c r="D10" s="10"/>
      <c r="E10" s="10"/>
      <c r="F10" s="10" t="s">
        <v>23</v>
      </c>
      <c r="G10" s="10"/>
      <c r="H10" s="64"/>
      <c r="I10" s="12"/>
      <c r="J10" s="34">
        <v>3</v>
      </c>
      <c r="K10" s="39">
        <v>5</v>
      </c>
      <c r="L10" s="39">
        <v>0</v>
      </c>
      <c r="M10" s="39">
        <v>0</v>
      </c>
      <c r="N10" s="39">
        <v>3</v>
      </c>
      <c r="O10" s="39">
        <v>5</v>
      </c>
      <c r="P10" s="39">
        <v>0</v>
      </c>
      <c r="Q10" s="39">
        <v>0</v>
      </c>
      <c r="R10" s="39">
        <v>0</v>
      </c>
      <c r="S10" s="39">
        <v>2</v>
      </c>
      <c r="T10" s="39">
        <v>3</v>
      </c>
      <c r="U10" s="39">
        <v>0</v>
      </c>
      <c r="V10" s="39"/>
      <c r="X10" s="34">
        <f>IF(ISNA(MATCH("x",$D10:$G10)),0,MATCH("x",$D10:$G10))*J10</f>
        <v>9</v>
      </c>
      <c r="Y10" s="34">
        <f t="shared" ref="Y10:AI10" si="4">IF(ISNA(MATCH("x",$D10:$G10)),0,MATCH("x",$D10:$G10))*K10</f>
        <v>15</v>
      </c>
      <c r="Z10" s="34">
        <f t="shared" si="4"/>
        <v>0</v>
      </c>
      <c r="AA10" s="34">
        <f t="shared" si="4"/>
        <v>0</v>
      </c>
      <c r="AB10" s="34">
        <f t="shared" si="4"/>
        <v>9</v>
      </c>
      <c r="AC10" s="34">
        <f t="shared" si="4"/>
        <v>15</v>
      </c>
      <c r="AD10" s="34">
        <f t="shared" si="4"/>
        <v>0</v>
      </c>
      <c r="AE10" s="34">
        <f t="shared" si="4"/>
        <v>0</v>
      </c>
      <c r="AF10" s="34">
        <f t="shared" si="4"/>
        <v>0</v>
      </c>
      <c r="AG10" s="34">
        <f t="shared" si="4"/>
        <v>6</v>
      </c>
      <c r="AH10" s="34">
        <f t="shared" si="4"/>
        <v>9</v>
      </c>
      <c r="AI10" s="34">
        <f t="shared" si="4"/>
        <v>0</v>
      </c>
      <c r="AJ10" s="3">
        <f>LARGE(X10:AI10,1)</f>
        <v>15</v>
      </c>
      <c r="AK10" s="58">
        <f>SUM(X10:AI10)</f>
        <v>63</v>
      </c>
    </row>
    <row r="11" spans="1:37" s="3" customFormat="1" ht="266.10000000000002" customHeight="1" x14ac:dyDescent="0.25">
      <c r="A11" s="65" t="s">
        <v>477</v>
      </c>
      <c r="B11" s="65" t="s">
        <v>492</v>
      </c>
      <c r="C11" s="40" t="s">
        <v>493</v>
      </c>
      <c r="D11" s="40" t="s">
        <v>494</v>
      </c>
      <c r="E11" s="40" t="s">
        <v>495</v>
      </c>
      <c r="F11" s="40" t="s">
        <v>496</v>
      </c>
      <c r="G11" s="40" t="s">
        <v>461</v>
      </c>
      <c r="H11" s="64"/>
      <c r="I11" s="12"/>
      <c r="J11" s="39"/>
      <c r="K11" s="39"/>
      <c r="L11" s="39"/>
      <c r="M11" s="39"/>
      <c r="N11" s="39"/>
      <c r="O11" s="39"/>
      <c r="P11" s="39"/>
      <c r="Q11" s="39"/>
      <c r="R11" s="39"/>
      <c r="S11" s="39"/>
      <c r="T11" s="39"/>
      <c r="U11" s="39"/>
      <c r="V11" s="39"/>
      <c r="AK11" s="58"/>
    </row>
    <row r="12" spans="1:37" s="3" customFormat="1" x14ac:dyDescent="0.25">
      <c r="A12" s="66"/>
      <c r="B12" s="66"/>
      <c r="C12" s="10"/>
      <c r="D12" s="10"/>
      <c r="E12" s="10"/>
      <c r="F12" s="10" t="s">
        <v>23</v>
      </c>
      <c r="G12" s="10"/>
      <c r="H12" s="64"/>
      <c r="I12" s="12"/>
      <c r="J12" s="34">
        <v>0</v>
      </c>
      <c r="K12" s="39">
        <v>4</v>
      </c>
      <c r="L12" s="39">
        <v>0</v>
      </c>
      <c r="M12" s="39">
        <v>0</v>
      </c>
      <c r="N12" s="39">
        <v>0</v>
      </c>
      <c r="O12" s="39">
        <v>5</v>
      </c>
      <c r="P12" s="39">
        <v>5</v>
      </c>
      <c r="Q12" s="39">
        <v>0</v>
      </c>
      <c r="R12" s="39">
        <v>0</v>
      </c>
      <c r="S12" s="39">
        <v>0</v>
      </c>
      <c r="T12" s="39">
        <v>0</v>
      </c>
      <c r="U12" s="39">
        <v>0</v>
      </c>
      <c r="V12" s="39"/>
      <c r="X12" s="34">
        <f>IF(ISNA(MATCH("x",$D12:$G12)),0,MATCH("x",$D12:$G12))*J12</f>
        <v>0</v>
      </c>
      <c r="Y12" s="34">
        <f t="shared" ref="Y12:AI12" si="5">IF(ISNA(MATCH("x",$D12:$G12)),0,MATCH("x",$D12:$G12))*K12</f>
        <v>12</v>
      </c>
      <c r="Z12" s="34">
        <f t="shared" si="5"/>
        <v>0</v>
      </c>
      <c r="AA12" s="34">
        <f t="shared" si="5"/>
        <v>0</v>
      </c>
      <c r="AB12" s="34">
        <f t="shared" si="5"/>
        <v>0</v>
      </c>
      <c r="AC12" s="34">
        <f t="shared" si="5"/>
        <v>15</v>
      </c>
      <c r="AD12" s="34">
        <f t="shared" si="5"/>
        <v>15</v>
      </c>
      <c r="AE12" s="34">
        <f t="shared" si="5"/>
        <v>0</v>
      </c>
      <c r="AF12" s="34">
        <f t="shared" si="5"/>
        <v>0</v>
      </c>
      <c r="AG12" s="34">
        <f t="shared" si="5"/>
        <v>0</v>
      </c>
      <c r="AH12" s="34">
        <f t="shared" si="5"/>
        <v>0</v>
      </c>
      <c r="AI12" s="34">
        <f t="shared" si="5"/>
        <v>0</v>
      </c>
      <c r="AJ12" s="3">
        <f>LARGE(X12:AI12,1)</f>
        <v>15</v>
      </c>
      <c r="AK12" s="58">
        <f>SUM(X12:AI12)</f>
        <v>42</v>
      </c>
    </row>
    <row r="13" spans="1:37" s="3" customFormat="1" ht="168" customHeight="1" x14ac:dyDescent="0.25">
      <c r="A13" s="65" t="s">
        <v>479</v>
      </c>
      <c r="B13" s="64" t="s">
        <v>480</v>
      </c>
      <c r="C13" s="40" t="s">
        <v>487</v>
      </c>
      <c r="D13" s="40" t="s">
        <v>488</v>
      </c>
      <c r="E13" s="40" t="s">
        <v>489</v>
      </c>
      <c r="F13" s="40" t="s">
        <v>482</v>
      </c>
      <c r="G13" s="40" t="s">
        <v>461</v>
      </c>
      <c r="H13" s="64" t="s">
        <v>499</v>
      </c>
      <c r="I13" s="12"/>
      <c r="J13" s="39"/>
      <c r="K13" s="39"/>
      <c r="L13" s="39"/>
      <c r="M13" s="39"/>
      <c r="N13" s="39"/>
      <c r="O13" s="39"/>
      <c r="P13" s="39"/>
      <c r="Q13" s="39"/>
      <c r="R13" s="39"/>
      <c r="S13" s="39"/>
      <c r="T13" s="39"/>
      <c r="U13" s="39"/>
      <c r="V13" s="39"/>
      <c r="AK13" s="58"/>
    </row>
    <row r="14" spans="1:37" s="3" customFormat="1" x14ac:dyDescent="0.25">
      <c r="A14" s="66"/>
      <c r="B14" s="64"/>
      <c r="C14" s="10"/>
      <c r="D14" s="10"/>
      <c r="E14" s="10"/>
      <c r="F14" s="10" t="s">
        <v>23</v>
      </c>
      <c r="G14" s="10"/>
      <c r="H14" s="64"/>
      <c r="I14" s="12"/>
      <c r="J14" s="34">
        <v>0</v>
      </c>
      <c r="K14" s="39">
        <v>5</v>
      </c>
      <c r="L14" s="39">
        <v>5</v>
      </c>
      <c r="M14" s="39">
        <v>0</v>
      </c>
      <c r="N14" s="39">
        <v>0</v>
      </c>
      <c r="O14" s="39">
        <v>5</v>
      </c>
      <c r="P14" s="39">
        <v>0</v>
      </c>
      <c r="Q14" s="39">
        <v>0</v>
      </c>
      <c r="R14" s="39">
        <v>0</v>
      </c>
      <c r="S14" s="39">
        <v>0</v>
      </c>
      <c r="T14" s="39">
        <v>3</v>
      </c>
      <c r="U14" s="39">
        <v>0</v>
      </c>
      <c r="V14" s="39"/>
      <c r="X14" s="34">
        <f>IF(ISNA(MATCH("x",$D14:$G14)),0,MATCH("x",$D14:$G14))*J14</f>
        <v>0</v>
      </c>
      <c r="Y14" s="34">
        <f t="shared" ref="Y14:AI14" si="6">IF(ISNA(MATCH("x",$D14:$G14)),0,MATCH("x",$D14:$G14))*K14</f>
        <v>15</v>
      </c>
      <c r="Z14" s="34">
        <f t="shared" si="6"/>
        <v>15</v>
      </c>
      <c r="AA14" s="34">
        <f t="shared" si="6"/>
        <v>0</v>
      </c>
      <c r="AB14" s="34">
        <f t="shared" si="6"/>
        <v>0</v>
      </c>
      <c r="AC14" s="34">
        <f t="shared" si="6"/>
        <v>15</v>
      </c>
      <c r="AD14" s="34">
        <f t="shared" si="6"/>
        <v>0</v>
      </c>
      <c r="AE14" s="34">
        <f t="shared" si="6"/>
        <v>0</v>
      </c>
      <c r="AF14" s="34">
        <f t="shared" si="6"/>
        <v>0</v>
      </c>
      <c r="AG14" s="34">
        <f t="shared" si="6"/>
        <v>0</v>
      </c>
      <c r="AH14" s="34">
        <f t="shared" si="6"/>
        <v>9</v>
      </c>
      <c r="AI14" s="34">
        <f t="shared" si="6"/>
        <v>0</v>
      </c>
      <c r="AJ14" s="3">
        <f>LARGE(X14:AI14,1)</f>
        <v>15</v>
      </c>
      <c r="AK14" s="58">
        <f>SUM(X14:AI14)</f>
        <v>54</v>
      </c>
    </row>
    <row r="15" spans="1:37" s="3" customFormat="1" ht="140.25" x14ac:dyDescent="0.25">
      <c r="A15" s="65" t="s">
        <v>490</v>
      </c>
      <c r="B15" s="65" t="s">
        <v>481</v>
      </c>
      <c r="C15" s="40" t="s">
        <v>497</v>
      </c>
      <c r="D15" s="40" t="s">
        <v>483</v>
      </c>
      <c r="E15" s="40" t="s">
        <v>498</v>
      </c>
      <c r="F15" s="40" t="s">
        <v>482</v>
      </c>
      <c r="G15" s="40" t="s">
        <v>461</v>
      </c>
      <c r="H15" s="64"/>
      <c r="I15" s="12"/>
      <c r="J15" s="39"/>
      <c r="K15" s="39"/>
      <c r="L15" s="39"/>
      <c r="M15" s="39"/>
      <c r="N15" s="39"/>
      <c r="O15" s="39"/>
      <c r="P15" s="39"/>
      <c r="Q15" s="39"/>
      <c r="R15" s="39"/>
      <c r="S15" s="39"/>
      <c r="T15" s="39"/>
      <c r="U15" s="39"/>
      <c r="V15" s="39"/>
      <c r="AK15" s="58"/>
    </row>
    <row r="16" spans="1:37" s="3" customFormat="1" x14ac:dyDescent="0.25">
      <c r="A16" s="66"/>
      <c r="B16" s="66"/>
      <c r="C16" s="10"/>
      <c r="D16" s="10"/>
      <c r="E16" s="10"/>
      <c r="F16" s="10" t="s">
        <v>23</v>
      </c>
      <c r="G16" s="10"/>
      <c r="H16" s="64"/>
      <c r="I16" s="12"/>
      <c r="J16" s="34">
        <v>0</v>
      </c>
      <c r="K16" s="39">
        <v>4</v>
      </c>
      <c r="L16" s="39">
        <v>3</v>
      </c>
      <c r="M16" s="39">
        <v>0</v>
      </c>
      <c r="N16" s="39">
        <v>0</v>
      </c>
      <c r="O16" s="39">
        <v>5</v>
      </c>
      <c r="P16" s="39">
        <v>0</v>
      </c>
      <c r="Q16" s="39">
        <v>0</v>
      </c>
      <c r="R16" s="39">
        <v>0</v>
      </c>
      <c r="S16" s="39">
        <v>0</v>
      </c>
      <c r="T16" s="39">
        <v>0</v>
      </c>
      <c r="U16" s="39">
        <v>0</v>
      </c>
      <c r="V16" s="39"/>
      <c r="X16" s="34">
        <f>IF(ISNA(MATCH("x",$D16:$G16)),0,MATCH("x",$D16:$G16))*J16</f>
        <v>0</v>
      </c>
      <c r="Y16" s="34">
        <f t="shared" ref="Y16:AI16" si="7">IF(ISNA(MATCH("x",$D16:$G16)),0,MATCH("x",$D16:$G16))*K16</f>
        <v>12</v>
      </c>
      <c r="Z16" s="34">
        <f t="shared" si="7"/>
        <v>9</v>
      </c>
      <c r="AA16" s="34">
        <f t="shared" si="7"/>
        <v>0</v>
      </c>
      <c r="AB16" s="34">
        <f t="shared" si="7"/>
        <v>0</v>
      </c>
      <c r="AC16" s="34">
        <f t="shared" si="7"/>
        <v>15</v>
      </c>
      <c r="AD16" s="34">
        <f t="shared" si="7"/>
        <v>0</v>
      </c>
      <c r="AE16" s="34">
        <f t="shared" si="7"/>
        <v>0</v>
      </c>
      <c r="AF16" s="34">
        <f t="shared" si="7"/>
        <v>0</v>
      </c>
      <c r="AG16" s="34">
        <f t="shared" si="7"/>
        <v>0</v>
      </c>
      <c r="AH16" s="34">
        <f t="shared" si="7"/>
        <v>0</v>
      </c>
      <c r="AI16" s="34">
        <f t="shared" si="7"/>
        <v>0</v>
      </c>
      <c r="AJ16" s="3">
        <f>LARGE(X16:AI16,1)</f>
        <v>15</v>
      </c>
      <c r="AK16" s="58">
        <f>SUM(X16:AI16)</f>
        <v>36</v>
      </c>
    </row>
    <row r="17" spans="1:37" ht="126" customHeight="1" x14ac:dyDescent="0.25">
      <c r="A17" s="64" t="s">
        <v>500</v>
      </c>
      <c r="B17" s="64" t="s">
        <v>542</v>
      </c>
      <c r="C17" s="40" t="s">
        <v>543</v>
      </c>
      <c r="D17" s="40" t="s">
        <v>544</v>
      </c>
      <c r="E17" s="40" t="s">
        <v>545</v>
      </c>
      <c r="F17" s="40" t="s">
        <v>501</v>
      </c>
      <c r="G17" s="40" t="s">
        <v>461</v>
      </c>
      <c r="H17" s="64" t="s">
        <v>502</v>
      </c>
      <c r="I17" s="12"/>
      <c r="J17" s="39"/>
      <c r="X17" s="3"/>
      <c r="Y17" s="3"/>
      <c r="Z17" s="3"/>
      <c r="AA17" s="3"/>
      <c r="AB17" s="3"/>
      <c r="AC17" s="3"/>
      <c r="AD17" s="3"/>
      <c r="AE17" s="3"/>
      <c r="AF17" s="3"/>
      <c r="AG17" s="3"/>
      <c r="AH17" s="3"/>
      <c r="AI17" s="3"/>
    </row>
    <row r="18" spans="1:37" x14ac:dyDescent="0.25">
      <c r="A18" s="64"/>
      <c r="B18" s="64"/>
      <c r="C18" s="10"/>
      <c r="D18" s="10"/>
      <c r="E18" s="10"/>
      <c r="F18" s="10" t="s">
        <v>23</v>
      </c>
      <c r="G18" s="10"/>
      <c r="H18" s="64"/>
      <c r="I18" s="12"/>
      <c r="J18" s="34">
        <v>0</v>
      </c>
      <c r="K18" s="30">
        <v>0</v>
      </c>
      <c r="L18" s="30">
        <v>0</v>
      </c>
      <c r="M18" s="30">
        <v>5</v>
      </c>
      <c r="N18" s="30">
        <v>0</v>
      </c>
      <c r="O18" s="30">
        <v>5</v>
      </c>
      <c r="P18" s="30">
        <v>0</v>
      </c>
      <c r="Q18" s="30">
        <v>0</v>
      </c>
      <c r="R18" s="30">
        <v>0</v>
      </c>
      <c r="S18" s="30">
        <v>0</v>
      </c>
      <c r="T18" s="30">
        <v>0</v>
      </c>
      <c r="U18" s="30">
        <v>0</v>
      </c>
      <c r="X18" s="34">
        <f>IF(ISNA(MATCH("x",$D18:$G18)),0,MATCH("x",$D18:$G18))*J18</f>
        <v>0</v>
      </c>
      <c r="Y18" s="34">
        <f t="shared" ref="Y18:AI18" si="8">IF(ISNA(MATCH("x",$D18:$G18)),0,MATCH("x",$D18:$G18))*K18</f>
        <v>0</v>
      </c>
      <c r="Z18" s="34">
        <f t="shared" si="8"/>
        <v>0</v>
      </c>
      <c r="AA18" s="34">
        <f t="shared" si="8"/>
        <v>15</v>
      </c>
      <c r="AB18" s="34">
        <f t="shared" si="8"/>
        <v>0</v>
      </c>
      <c r="AC18" s="34">
        <f t="shared" si="8"/>
        <v>15</v>
      </c>
      <c r="AD18" s="34">
        <f t="shared" si="8"/>
        <v>0</v>
      </c>
      <c r="AE18" s="34">
        <f t="shared" si="8"/>
        <v>0</v>
      </c>
      <c r="AF18" s="34">
        <f t="shared" si="8"/>
        <v>0</v>
      </c>
      <c r="AG18" s="34">
        <f t="shared" si="8"/>
        <v>0</v>
      </c>
      <c r="AH18" s="34">
        <f t="shared" si="8"/>
        <v>0</v>
      </c>
      <c r="AI18" s="34">
        <f t="shared" si="8"/>
        <v>0</v>
      </c>
      <c r="AJ18" s="3">
        <f>LARGE(X18:AI18,1)</f>
        <v>15</v>
      </c>
      <c r="AK18" s="58">
        <f>SUM(X18:AI18)</f>
        <v>30</v>
      </c>
    </row>
    <row r="19" spans="1:37" x14ac:dyDescent="0.25">
      <c r="X19" s="3"/>
      <c r="Y19" s="3"/>
      <c r="Z19" s="3"/>
      <c r="AA19" s="3"/>
      <c r="AB19" s="3"/>
      <c r="AC19" s="3"/>
      <c r="AD19" s="3"/>
      <c r="AE19" s="3"/>
      <c r="AF19" s="3"/>
      <c r="AG19" s="3"/>
      <c r="AH19" s="3"/>
      <c r="AI19" s="3"/>
    </row>
    <row r="20" spans="1:37" x14ac:dyDescent="0.25">
      <c r="AJ20" s="3"/>
    </row>
    <row r="21" spans="1:37" x14ac:dyDescent="0.25">
      <c r="B21" s="15" t="s">
        <v>274</v>
      </c>
      <c r="C21" s="7">
        <f>COUNTA(A1:A18)</f>
        <v>9</v>
      </c>
    </row>
  </sheetData>
  <mergeCells count="23">
    <mergeCell ref="A7:A8"/>
    <mergeCell ref="B7:B8"/>
    <mergeCell ref="H1:H2"/>
    <mergeCell ref="H3:H8"/>
    <mergeCell ref="A1:A2"/>
    <mergeCell ref="B1:B2"/>
    <mergeCell ref="A3:A4"/>
    <mergeCell ref="B3:B4"/>
    <mergeCell ref="A5:A6"/>
    <mergeCell ref="B5:B6"/>
    <mergeCell ref="A11:A12"/>
    <mergeCell ref="B11:B12"/>
    <mergeCell ref="H9:H12"/>
    <mergeCell ref="A9:A10"/>
    <mergeCell ref="B9:B10"/>
    <mergeCell ref="A17:A18"/>
    <mergeCell ref="B17:B18"/>
    <mergeCell ref="H17:H18"/>
    <mergeCell ref="A13:A14"/>
    <mergeCell ref="B13:B14"/>
    <mergeCell ref="H13:H16"/>
    <mergeCell ref="A15:A16"/>
    <mergeCell ref="B15:B16"/>
  </mergeCells>
  <phoneticPr fontId="6" type="noConversion"/>
  <pageMargins left="0.25" right="0.25" top="0.75" bottom="0.75" header="0.3" footer="0.3"/>
  <pageSetup paperSize="9" orientation="landscape" horizontalDpi="4294967292" verticalDpi="4294967292"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
  <sheetViews>
    <sheetView showGridLines="0" view="pageLayout" zoomScale="125" zoomScaleNormal="125" zoomScalePageLayoutView="125" workbookViewId="0">
      <selection sqref="A1:A2"/>
    </sheetView>
  </sheetViews>
  <sheetFormatPr defaultColWidth="11.42578125" defaultRowHeight="15" x14ac:dyDescent="0.25"/>
  <cols>
    <col min="1" max="1" width="10.7109375" style="3" customWidth="1"/>
    <col min="2" max="2" width="30.5703125" style="1" customWidth="1"/>
    <col min="3" max="7" width="15.5703125" style="44" customWidth="1"/>
    <col min="8" max="8" width="17.42578125" style="13" customWidth="1"/>
    <col min="9" max="9" width="7.140625" style="13" customWidth="1"/>
    <col min="10" max="21" width="5.140625" style="30" customWidth="1"/>
    <col min="22" max="22" width="2.85546875" style="30" customWidth="1"/>
    <col min="23" max="23" width="3.42578125" customWidth="1"/>
    <col min="24" max="35" width="5.140625" customWidth="1"/>
    <col min="36" max="36" width="7.140625" customWidth="1"/>
    <col min="37" max="37" width="6.85546875" style="58" customWidth="1"/>
  </cols>
  <sheetData>
    <row r="1" spans="1:37" s="6" customFormat="1" ht="101.25" x14ac:dyDescent="0.25">
      <c r="A1" s="64" t="s">
        <v>515</v>
      </c>
      <c r="B1" s="64" t="s">
        <v>449</v>
      </c>
      <c r="C1" s="45" t="s">
        <v>450</v>
      </c>
      <c r="D1" s="45" t="s">
        <v>452</v>
      </c>
      <c r="E1" s="45" t="s">
        <v>451</v>
      </c>
      <c r="F1" s="45" t="s">
        <v>453</v>
      </c>
      <c r="G1" s="45" t="s">
        <v>454</v>
      </c>
      <c r="H1" s="64" t="s">
        <v>516</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s="3" customFormat="1" x14ac:dyDescent="0.25">
      <c r="A2" s="64"/>
      <c r="B2" s="64"/>
      <c r="C2" s="10"/>
      <c r="D2" s="10"/>
      <c r="E2" s="10"/>
      <c r="F2" s="10" t="s">
        <v>23</v>
      </c>
      <c r="G2" s="10"/>
      <c r="H2" s="64"/>
      <c r="I2" s="12"/>
      <c r="J2" s="44">
        <v>5</v>
      </c>
      <c r="K2" s="44">
        <v>0</v>
      </c>
      <c r="L2" s="44">
        <v>0</v>
      </c>
      <c r="M2" s="44">
        <v>0</v>
      </c>
      <c r="N2" s="44">
        <v>0</v>
      </c>
      <c r="O2" s="44">
        <v>5</v>
      </c>
      <c r="P2" s="44">
        <v>0</v>
      </c>
      <c r="Q2" s="44">
        <v>0</v>
      </c>
      <c r="R2" s="44">
        <v>3</v>
      </c>
      <c r="S2" s="44">
        <v>5</v>
      </c>
      <c r="T2" s="44">
        <v>0</v>
      </c>
      <c r="U2" s="44">
        <v>4</v>
      </c>
      <c r="X2" s="34">
        <f>IF(ISNA(MATCH("x",$D2:$G2)),0,MATCH("x",$D2:$G2))*J2</f>
        <v>15</v>
      </c>
      <c r="Y2" s="34">
        <f t="shared" ref="Y2:AI2" si="0">IF(ISNA(MATCH("x",$D2:$G2)),0,MATCH("x",$D2:$G2))*K2</f>
        <v>0</v>
      </c>
      <c r="Z2" s="34">
        <f t="shared" si="0"/>
        <v>0</v>
      </c>
      <c r="AA2" s="34">
        <f t="shared" si="0"/>
        <v>0</v>
      </c>
      <c r="AB2" s="34">
        <f t="shared" si="0"/>
        <v>0</v>
      </c>
      <c r="AC2" s="34">
        <f t="shared" si="0"/>
        <v>15</v>
      </c>
      <c r="AD2" s="34">
        <f t="shared" si="0"/>
        <v>0</v>
      </c>
      <c r="AE2" s="34">
        <f t="shared" si="0"/>
        <v>0</v>
      </c>
      <c r="AF2" s="34">
        <f t="shared" si="0"/>
        <v>9</v>
      </c>
      <c r="AG2" s="34">
        <f t="shared" si="0"/>
        <v>15</v>
      </c>
      <c r="AH2" s="34">
        <f t="shared" si="0"/>
        <v>0</v>
      </c>
      <c r="AI2" s="34">
        <f t="shared" si="0"/>
        <v>12</v>
      </c>
      <c r="AJ2" s="3">
        <f>LARGE(X2:AI2,1)</f>
        <v>15</v>
      </c>
      <c r="AK2" s="58">
        <f>SUM(X2:AI2)</f>
        <v>66</v>
      </c>
    </row>
    <row r="3" spans="1:37" s="3" customFormat="1" ht="252" customHeight="1" x14ac:dyDescent="0.25">
      <c r="A3" s="64" t="s">
        <v>517</v>
      </c>
      <c r="B3" s="64" t="s">
        <v>503</v>
      </c>
      <c r="C3" s="45" t="s">
        <v>504</v>
      </c>
      <c r="D3" s="45" t="s">
        <v>505</v>
      </c>
      <c r="E3" s="45" t="s">
        <v>506</v>
      </c>
      <c r="F3" s="45" t="s">
        <v>507</v>
      </c>
      <c r="G3" s="45" t="s">
        <v>508</v>
      </c>
      <c r="H3" s="65" t="s">
        <v>519</v>
      </c>
      <c r="I3" s="12"/>
      <c r="J3" s="34"/>
      <c r="K3" s="44"/>
      <c r="L3" s="44"/>
      <c r="M3" s="44"/>
      <c r="N3" s="44"/>
      <c r="O3" s="44"/>
      <c r="P3" s="44"/>
      <c r="Q3" s="44"/>
      <c r="R3" s="44"/>
      <c r="S3" s="44"/>
      <c r="T3" s="44"/>
      <c r="U3" s="44"/>
      <c r="V3" s="44"/>
      <c r="AK3" s="58"/>
    </row>
    <row r="4" spans="1:37" s="3" customFormat="1" x14ac:dyDescent="0.25">
      <c r="A4" s="64"/>
      <c r="B4" s="64"/>
      <c r="C4" s="10"/>
      <c r="D4" s="10"/>
      <c r="E4" s="10"/>
      <c r="F4" s="10"/>
      <c r="G4" s="10" t="s">
        <v>23</v>
      </c>
      <c r="H4" s="77"/>
      <c r="I4" s="12"/>
      <c r="J4" s="34">
        <v>4</v>
      </c>
      <c r="K4" s="44">
        <v>4</v>
      </c>
      <c r="L4" s="44">
        <v>0</v>
      </c>
      <c r="M4" s="44">
        <v>0</v>
      </c>
      <c r="N4" s="44">
        <v>5</v>
      </c>
      <c r="O4" s="44">
        <v>5</v>
      </c>
      <c r="P4" s="44">
        <v>0</v>
      </c>
      <c r="Q4" s="44">
        <v>0</v>
      </c>
      <c r="R4" s="44">
        <v>4</v>
      </c>
      <c r="S4" s="44">
        <v>0</v>
      </c>
      <c r="T4" s="44">
        <v>0</v>
      </c>
      <c r="U4" s="44">
        <v>0</v>
      </c>
      <c r="V4" s="44"/>
      <c r="X4" s="34">
        <f>IF(ISNA(MATCH("x",$D4:$G4)),0,MATCH("x",$D4:$G4))*J4</f>
        <v>16</v>
      </c>
      <c r="Y4" s="34">
        <f t="shared" ref="Y4:AI4" si="1">IF(ISNA(MATCH("x",$D4:$G4)),0,MATCH("x",$D4:$G4))*K4</f>
        <v>16</v>
      </c>
      <c r="Z4" s="34">
        <f t="shared" si="1"/>
        <v>0</v>
      </c>
      <c r="AA4" s="34">
        <f t="shared" si="1"/>
        <v>0</v>
      </c>
      <c r="AB4" s="34">
        <f t="shared" si="1"/>
        <v>20</v>
      </c>
      <c r="AC4" s="34">
        <f t="shared" si="1"/>
        <v>20</v>
      </c>
      <c r="AD4" s="34">
        <f t="shared" si="1"/>
        <v>0</v>
      </c>
      <c r="AE4" s="34">
        <f t="shared" si="1"/>
        <v>0</v>
      </c>
      <c r="AF4" s="34">
        <f t="shared" si="1"/>
        <v>16</v>
      </c>
      <c r="AG4" s="34">
        <f t="shared" si="1"/>
        <v>0</v>
      </c>
      <c r="AH4" s="34">
        <f t="shared" si="1"/>
        <v>0</v>
      </c>
      <c r="AI4" s="34">
        <f t="shared" si="1"/>
        <v>0</v>
      </c>
      <c r="AJ4" s="3">
        <f>LARGE(X4:AI4,1)</f>
        <v>20</v>
      </c>
      <c r="AK4" s="58">
        <f>SUM(X4:AI4)</f>
        <v>88</v>
      </c>
    </row>
    <row r="5" spans="1:37" s="3" customFormat="1" ht="204" x14ac:dyDescent="0.25">
      <c r="A5" s="64" t="s">
        <v>518</v>
      </c>
      <c r="B5" s="64" t="s">
        <v>509</v>
      </c>
      <c r="C5" s="45" t="s">
        <v>510</v>
      </c>
      <c r="D5" s="45" t="s">
        <v>511</v>
      </c>
      <c r="E5" s="45" t="s">
        <v>512</v>
      </c>
      <c r="F5" s="45" t="s">
        <v>513</v>
      </c>
      <c r="G5" s="45" t="s">
        <v>514</v>
      </c>
      <c r="H5" s="77"/>
      <c r="I5" s="12"/>
      <c r="J5" s="34"/>
      <c r="K5" s="44"/>
      <c r="L5" s="44"/>
      <c r="M5" s="44"/>
      <c r="N5" s="44"/>
      <c r="O5" s="44"/>
      <c r="P5" s="44"/>
      <c r="Q5" s="44"/>
      <c r="R5" s="44"/>
      <c r="S5" s="44"/>
      <c r="T5" s="44"/>
      <c r="U5" s="44"/>
      <c r="V5" s="44"/>
      <c r="AK5" s="58"/>
    </row>
    <row r="6" spans="1:37" s="3" customFormat="1" x14ac:dyDescent="0.25">
      <c r="A6" s="64"/>
      <c r="B6" s="64"/>
      <c r="C6" s="10"/>
      <c r="D6" s="10"/>
      <c r="E6" s="10"/>
      <c r="F6" s="10"/>
      <c r="G6" s="10" t="s">
        <v>23</v>
      </c>
      <c r="H6" s="66"/>
      <c r="I6" s="12"/>
      <c r="J6" s="34">
        <v>4</v>
      </c>
      <c r="K6" s="44">
        <v>4</v>
      </c>
      <c r="L6" s="44">
        <v>0</v>
      </c>
      <c r="M6" s="44">
        <v>0</v>
      </c>
      <c r="N6" s="44">
        <v>5</v>
      </c>
      <c r="O6" s="44">
        <v>5</v>
      </c>
      <c r="P6" s="44">
        <v>0</v>
      </c>
      <c r="Q6" s="44">
        <v>0</v>
      </c>
      <c r="R6" s="44">
        <v>0</v>
      </c>
      <c r="S6" s="44">
        <v>0</v>
      </c>
      <c r="T6" s="44">
        <v>0</v>
      </c>
      <c r="U6" s="44">
        <v>0</v>
      </c>
      <c r="V6" s="44"/>
      <c r="X6" s="34">
        <f>IF(ISNA(MATCH("x",$D6:$G6)),0,MATCH("x",$D6:$G6))*J6</f>
        <v>16</v>
      </c>
      <c r="Y6" s="34">
        <f t="shared" ref="Y6:AI6" si="2">IF(ISNA(MATCH("x",$D6:$G6)),0,MATCH("x",$D6:$G6))*K6</f>
        <v>16</v>
      </c>
      <c r="Z6" s="34">
        <f t="shared" si="2"/>
        <v>0</v>
      </c>
      <c r="AA6" s="34">
        <f t="shared" si="2"/>
        <v>0</v>
      </c>
      <c r="AB6" s="34">
        <f t="shared" si="2"/>
        <v>20</v>
      </c>
      <c r="AC6" s="34">
        <f t="shared" si="2"/>
        <v>20</v>
      </c>
      <c r="AD6" s="34">
        <f t="shared" si="2"/>
        <v>0</v>
      </c>
      <c r="AE6" s="34">
        <f t="shared" si="2"/>
        <v>0</v>
      </c>
      <c r="AF6" s="34">
        <f t="shared" si="2"/>
        <v>0</v>
      </c>
      <c r="AG6" s="34">
        <f t="shared" si="2"/>
        <v>0</v>
      </c>
      <c r="AH6" s="34">
        <f t="shared" si="2"/>
        <v>0</v>
      </c>
      <c r="AI6" s="34">
        <f t="shared" si="2"/>
        <v>0</v>
      </c>
      <c r="AJ6" s="3">
        <f>LARGE(X6:AI6,1)</f>
        <v>20</v>
      </c>
      <c r="AK6" s="58">
        <f>SUM(X6:AI6)</f>
        <v>72</v>
      </c>
    </row>
    <row r="7" spans="1:37" s="3" customFormat="1" ht="336" customHeight="1" x14ac:dyDescent="0.25">
      <c r="A7" s="64" t="s">
        <v>520</v>
      </c>
      <c r="B7" s="64" t="s">
        <v>521</v>
      </c>
      <c r="C7" s="45" t="s">
        <v>522</v>
      </c>
      <c r="D7" s="45" t="s">
        <v>523</v>
      </c>
      <c r="E7" s="45" t="s">
        <v>524</v>
      </c>
      <c r="F7" s="45" t="s">
        <v>525</v>
      </c>
      <c r="G7" s="45" t="s">
        <v>526</v>
      </c>
      <c r="H7" s="64" t="s">
        <v>534</v>
      </c>
      <c r="I7" s="12"/>
      <c r="J7" s="44"/>
      <c r="K7" s="44"/>
      <c r="L7" s="44"/>
      <c r="M7" s="44"/>
      <c r="N7" s="44"/>
      <c r="O7" s="44"/>
      <c r="P7" s="44"/>
      <c r="Q7" s="44"/>
      <c r="R7" s="44"/>
      <c r="S7" s="44"/>
      <c r="T7" s="44"/>
      <c r="U7" s="44"/>
      <c r="V7" s="44"/>
      <c r="AK7" s="58"/>
    </row>
    <row r="8" spans="1:37" s="3" customFormat="1" x14ac:dyDescent="0.25">
      <c r="A8" s="64"/>
      <c r="B8" s="64"/>
      <c r="C8" s="10"/>
      <c r="D8" s="10"/>
      <c r="E8" s="10"/>
      <c r="F8" s="10"/>
      <c r="G8" s="10" t="s">
        <v>23</v>
      </c>
      <c r="H8" s="64"/>
      <c r="I8" s="12"/>
      <c r="J8" s="34">
        <v>3</v>
      </c>
      <c r="K8" s="44">
        <v>4</v>
      </c>
      <c r="L8" s="44">
        <v>0</v>
      </c>
      <c r="M8" s="44">
        <v>5</v>
      </c>
      <c r="N8" s="44">
        <v>4</v>
      </c>
      <c r="O8" s="44">
        <v>5</v>
      </c>
      <c r="P8" s="44">
        <v>0</v>
      </c>
      <c r="Q8" s="44">
        <v>0</v>
      </c>
      <c r="R8" s="44">
        <v>0</v>
      </c>
      <c r="S8" s="44">
        <v>0</v>
      </c>
      <c r="T8" s="44">
        <v>3</v>
      </c>
      <c r="U8" s="44">
        <v>0</v>
      </c>
      <c r="V8" s="44"/>
      <c r="X8" s="34">
        <f>IF(ISNA(MATCH("x",$D8:$G8)),0,MATCH("x",$D8:$G8))*J8</f>
        <v>12</v>
      </c>
      <c r="Y8" s="34">
        <f t="shared" ref="Y8:AI8" si="3">IF(ISNA(MATCH("x",$D8:$G8)),0,MATCH("x",$D8:$G8))*K8</f>
        <v>16</v>
      </c>
      <c r="Z8" s="34">
        <f t="shared" si="3"/>
        <v>0</v>
      </c>
      <c r="AA8" s="34">
        <f t="shared" si="3"/>
        <v>20</v>
      </c>
      <c r="AB8" s="34">
        <f t="shared" si="3"/>
        <v>16</v>
      </c>
      <c r="AC8" s="34">
        <f t="shared" si="3"/>
        <v>20</v>
      </c>
      <c r="AD8" s="34">
        <f t="shared" si="3"/>
        <v>0</v>
      </c>
      <c r="AE8" s="34">
        <f t="shared" si="3"/>
        <v>0</v>
      </c>
      <c r="AF8" s="34">
        <f t="shared" si="3"/>
        <v>0</v>
      </c>
      <c r="AG8" s="34">
        <f t="shared" si="3"/>
        <v>0</v>
      </c>
      <c r="AH8" s="34">
        <f t="shared" si="3"/>
        <v>12</v>
      </c>
      <c r="AI8" s="34">
        <f t="shared" si="3"/>
        <v>0</v>
      </c>
      <c r="AJ8" s="3">
        <f>LARGE(X8:AI8,1)</f>
        <v>20</v>
      </c>
      <c r="AK8" s="58">
        <f>SUM(X8:AI8)</f>
        <v>96</v>
      </c>
    </row>
    <row r="9" spans="1:37" s="3" customFormat="1" ht="266.10000000000002" customHeight="1" x14ac:dyDescent="0.25">
      <c r="A9" s="64" t="s">
        <v>527</v>
      </c>
      <c r="B9" s="65" t="s">
        <v>528</v>
      </c>
      <c r="C9" s="45" t="s">
        <v>529</v>
      </c>
      <c r="D9" s="45" t="s">
        <v>530</v>
      </c>
      <c r="E9" s="45" t="s">
        <v>531</v>
      </c>
      <c r="F9" s="45" t="s">
        <v>532</v>
      </c>
      <c r="G9" s="45" t="s">
        <v>533</v>
      </c>
      <c r="H9" s="64"/>
      <c r="I9" s="12"/>
      <c r="J9" s="44"/>
      <c r="K9" s="44"/>
      <c r="L9" s="44"/>
      <c r="M9" s="44"/>
      <c r="N9" s="44"/>
      <c r="O9" s="44"/>
      <c r="P9" s="44"/>
      <c r="Q9" s="44"/>
      <c r="R9" s="44"/>
      <c r="S9" s="44"/>
      <c r="T9" s="44"/>
      <c r="U9" s="44"/>
      <c r="V9" s="44"/>
      <c r="AK9" s="58"/>
    </row>
    <row r="10" spans="1:37" s="3" customFormat="1" x14ac:dyDescent="0.25">
      <c r="A10" s="64"/>
      <c r="B10" s="66"/>
      <c r="C10" s="10"/>
      <c r="D10" s="10"/>
      <c r="E10" s="10"/>
      <c r="F10" s="10"/>
      <c r="G10" s="10" t="s">
        <v>23</v>
      </c>
      <c r="H10" s="64"/>
      <c r="I10" s="12"/>
      <c r="J10" s="34">
        <v>0</v>
      </c>
      <c r="K10" s="44">
        <v>4</v>
      </c>
      <c r="L10" s="44">
        <v>0</v>
      </c>
      <c r="M10" s="44">
        <v>0</v>
      </c>
      <c r="N10" s="44">
        <v>3</v>
      </c>
      <c r="O10" s="44">
        <v>0</v>
      </c>
      <c r="P10" s="44">
        <v>5</v>
      </c>
      <c r="Q10" s="44">
        <v>0</v>
      </c>
      <c r="R10" s="44">
        <v>0</v>
      </c>
      <c r="S10" s="44">
        <v>0</v>
      </c>
      <c r="T10" s="44">
        <v>0</v>
      </c>
      <c r="U10" s="44">
        <v>0</v>
      </c>
      <c r="V10" s="44"/>
      <c r="X10" s="34">
        <f>IF(ISNA(MATCH("x",$D10:$G10)),0,MATCH("x",$D10:$G10))*J10</f>
        <v>0</v>
      </c>
      <c r="Y10" s="34">
        <f t="shared" ref="Y10:AI10" si="4">IF(ISNA(MATCH("x",$D10:$G10)),0,MATCH("x",$D10:$G10))*K10</f>
        <v>16</v>
      </c>
      <c r="Z10" s="34">
        <f t="shared" si="4"/>
        <v>0</v>
      </c>
      <c r="AA10" s="34">
        <f t="shared" si="4"/>
        <v>0</v>
      </c>
      <c r="AB10" s="34">
        <f t="shared" si="4"/>
        <v>12</v>
      </c>
      <c r="AC10" s="34">
        <f t="shared" si="4"/>
        <v>0</v>
      </c>
      <c r="AD10" s="34">
        <f t="shared" si="4"/>
        <v>20</v>
      </c>
      <c r="AE10" s="34">
        <f t="shared" si="4"/>
        <v>0</v>
      </c>
      <c r="AF10" s="34">
        <f t="shared" si="4"/>
        <v>0</v>
      </c>
      <c r="AG10" s="34">
        <f t="shared" si="4"/>
        <v>0</v>
      </c>
      <c r="AH10" s="34">
        <f t="shared" si="4"/>
        <v>0</v>
      </c>
      <c r="AI10" s="34">
        <f t="shared" si="4"/>
        <v>0</v>
      </c>
      <c r="AJ10" s="3">
        <f>LARGE(X10:AI10,1)</f>
        <v>20</v>
      </c>
      <c r="AK10" s="58">
        <f>SUM(X10:AI10)</f>
        <v>48</v>
      </c>
    </row>
    <row r="11" spans="1:37" s="3" customFormat="1" ht="168" customHeight="1" x14ac:dyDescent="0.25">
      <c r="A11" s="64" t="s">
        <v>535</v>
      </c>
      <c r="B11" s="64" t="s">
        <v>552</v>
      </c>
      <c r="C11" s="45" t="s">
        <v>553</v>
      </c>
      <c r="D11" s="45" t="s">
        <v>554</v>
      </c>
      <c r="E11" s="45" t="s">
        <v>555</v>
      </c>
      <c r="F11" s="45" t="s">
        <v>556</v>
      </c>
      <c r="G11" s="46" t="s">
        <v>557</v>
      </c>
      <c r="H11" s="65" t="s">
        <v>536</v>
      </c>
      <c r="I11" s="12"/>
      <c r="J11" s="44"/>
      <c r="K11" s="44"/>
      <c r="L11" s="44"/>
      <c r="M11" s="44"/>
      <c r="N11" s="44"/>
      <c r="O11" s="44"/>
      <c r="P11" s="44"/>
      <c r="Q11" s="44"/>
      <c r="R11" s="44"/>
      <c r="S11" s="44"/>
      <c r="T11" s="44"/>
      <c r="U11" s="44"/>
      <c r="V11" s="44"/>
      <c r="AK11" s="58"/>
    </row>
    <row r="12" spans="1:37" s="3" customFormat="1" x14ac:dyDescent="0.25">
      <c r="A12" s="64"/>
      <c r="B12" s="64"/>
      <c r="C12" s="10"/>
      <c r="D12" s="10"/>
      <c r="E12" s="10"/>
      <c r="F12" s="10"/>
      <c r="G12" s="49" t="s">
        <v>23</v>
      </c>
      <c r="H12" s="66"/>
      <c r="I12" s="12"/>
      <c r="J12" s="34">
        <v>4</v>
      </c>
      <c r="K12" s="44">
        <v>5</v>
      </c>
      <c r="L12" s="44">
        <v>0</v>
      </c>
      <c r="M12" s="44">
        <v>0</v>
      </c>
      <c r="N12" s="44">
        <v>5</v>
      </c>
      <c r="O12" s="44">
        <v>5</v>
      </c>
      <c r="P12" s="44">
        <v>0</v>
      </c>
      <c r="Q12" s="44">
        <v>0</v>
      </c>
      <c r="R12" s="44">
        <v>0</v>
      </c>
      <c r="S12" s="44">
        <v>0</v>
      </c>
      <c r="T12" s="44">
        <v>0</v>
      </c>
      <c r="U12" s="44">
        <v>0</v>
      </c>
      <c r="V12" s="44"/>
      <c r="X12" s="34">
        <f>IF(ISNA(MATCH("x",$D12:$G12)),0,MATCH("x",$D12:$G12))*J12</f>
        <v>16</v>
      </c>
      <c r="Y12" s="34">
        <f t="shared" ref="Y12:AI12" si="5">IF(ISNA(MATCH("x",$D12:$G12)),0,MATCH("x",$D12:$G12))*K12</f>
        <v>20</v>
      </c>
      <c r="Z12" s="34">
        <f t="shared" si="5"/>
        <v>0</v>
      </c>
      <c r="AA12" s="34">
        <f t="shared" si="5"/>
        <v>0</v>
      </c>
      <c r="AB12" s="34">
        <f t="shared" si="5"/>
        <v>20</v>
      </c>
      <c r="AC12" s="34">
        <f t="shared" si="5"/>
        <v>20</v>
      </c>
      <c r="AD12" s="34">
        <f t="shared" si="5"/>
        <v>0</v>
      </c>
      <c r="AE12" s="34">
        <f t="shared" si="5"/>
        <v>0</v>
      </c>
      <c r="AF12" s="34">
        <f t="shared" si="5"/>
        <v>0</v>
      </c>
      <c r="AG12" s="34">
        <f t="shared" si="5"/>
        <v>0</v>
      </c>
      <c r="AH12" s="34">
        <f t="shared" si="5"/>
        <v>0</v>
      </c>
      <c r="AI12" s="34">
        <f t="shared" si="5"/>
        <v>0</v>
      </c>
      <c r="AJ12" s="3">
        <f>LARGE(X12:AI12,1)</f>
        <v>20</v>
      </c>
      <c r="AK12" s="58">
        <f>SUM(X12:AI12)</f>
        <v>76</v>
      </c>
    </row>
    <row r="13" spans="1:37" s="3" customFormat="1" ht="229.5" customHeight="1" x14ac:dyDescent="0.25">
      <c r="A13" s="64" t="s">
        <v>537</v>
      </c>
      <c r="B13" s="64" t="s">
        <v>558</v>
      </c>
      <c r="C13" s="45" t="s">
        <v>538</v>
      </c>
      <c r="D13" s="45" t="s">
        <v>539</v>
      </c>
      <c r="E13" s="45" t="s">
        <v>540</v>
      </c>
      <c r="F13" s="45" t="s">
        <v>559</v>
      </c>
      <c r="G13" s="46" t="s">
        <v>557</v>
      </c>
      <c r="H13" s="65" t="s">
        <v>551</v>
      </c>
      <c r="I13" s="12"/>
      <c r="J13" s="44"/>
      <c r="K13" s="44"/>
      <c r="L13" s="44"/>
      <c r="M13" s="44"/>
      <c r="N13" s="44"/>
      <c r="O13" s="44"/>
      <c r="P13" s="44"/>
      <c r="Q13" s="44"/>
      <c r="R13" s="44"/>
      <c r="S13" s="44"/>
      <c r="T13" s="44"/>
      <c r="U13" s="44"/>
      <c r="V13" s="44"/>
      <c r="AK13" s="58"/>
    </row>
    <row r="14" spans="1:37" s="3" customFormat="1" x14ac:dyDescent="0.25">
      <c r="A14" s="64"/>
      <c r="B14" s="64"/>
      <c r="C14" s="10"/>
      <c r="D14" s="10"/>
      <c r="E14" s="10"/>
      <c r="F14" s="10"/>
      <c r="G14" s="10" t="s">
        <v>23</v>
      </c>
      <c r="H14" s="77"/>
      <c r="I14" s="12"/>
      <c r="J14" s="34">
        <v>0</v>
      </c>
      <c r="K14" s="44">
        <v>5</v>
      </c>
      <c r="L14" s="44">
        <v>0</v>
      </c>
      <c r="M14" s="44">
        <v>0</v>
      </c>
      <c r="N14" s="44">
        <v>3</v>
      </c>
      <c r="O14" s="44">
        <v>5</v>
      </c>
      <c r="P14" s="44">
        <v>0</v>
      </c>
      <c r="Q14" s="44">
        <v>0</v>
      </c>
      <c r="R14" s="44">
        <v>0</v>
      </c>
      <c r="S14" s="44">
        <v>0</v>
      </c>
      <c r="T14" s="44">
        <v>0</v>
      </c>
      <c r="U14" s="44">
        <v>0</v>
      </c>
      <c r="V14" s="44"/>
      <c r="X14" s="34">
        <f>IF(ISNA(MATCH("x",$D14:$G14)),0,MATCH("x",$D14:$G14))*J14</f>
        <v>0</v>
      </c>
      <c r="Y14" s="34">
        <f t="shared" ref="Y14:AI14" si="6">IF(ISNA(MATCH("x",$D14:$G14)),0,MATCH("x",$D14:$G14))*K14</f>
        <v>20</v>
      </c>
      <c r="Z14" s="34">
        <f t="shared" si="6"/>
        <v>0</v>
      </c>
      <c r="AA14" s="34">
        <f t="shared" si="6"/>
        <v>0</v>
      </c>
      <c r="AB14" s="34">
        <f t="shared" si="6"/>
        <v>12</v>
      </c>
      <c r="AC14" s="34">
        <f t="shared" si="6"/>
        <v>20</v>
      </c>
      <c r="AD14" s="34">
        <f t="shared" si="6"/>
        <v>0</v>
      </c>
      <c r="AE14" s="34">
        <f t="shared" si="6"/>
        <v>0</v>
      </c>
      <c r="AF14" s="34">
        <f t="shared" si="6"/>
        <v>0</v>
      </c>
      <c r="AG14" s="34">
        <f t="shared" si="6"/>
        <v>0</v>
      </c>
      <c r="AH14" s="34">
        <f t="shared" si="6"/>
        <v>0</v>
      </c>
      <c r="AI14" s="34">
        <f t="shared" si="6"/>
        <v>0</v>
      </c>
      <c r="AJ14" s="3">
        <f>LARGE(X14:AI14,1)</f>
        <v>20</v>
      </c>
      <c r="AK14" s="58">
        <f>SUM(X14:AI14)</f>
        <v>52</v>
      </c>
    </row>
    <row r="15" spans="1:37" ht="222" customHeight="1" x14ac:dyDescent="0.25">
      <c r="A15" s="64" t="s">
        <v>541</v>
      </c>
      <c r="B15" s="65" t="s">
        <v>560</v>
      </c>
      <c r="C15" s="45" t="s">
        <v>561</v>
      </c>
      <c r="D15" s="45" t="s">
        <v>562</v>
      </c>
      <c r="E15" s="45" t="s">
        <v>563</v>
      </c>
      <c r="F15" s="45" t="s">
        <v>559</v>
      </c>
      <c r="G15" s="46" t="s">
        <v>557</v>
      </c>
      <c r="H15" s="77"/>
      <c r="I15" s="12"/>
      <c r="J15" s="44"/>
      <c r="X15" s="3"/>
      <c r="Y15" s="3"/>
      <c r="Z15" s="3"/>
      <c r="AA15" s="3"/>
      <c r="AB15" s="3"/>
      <c r="AC15" s="3"/>
      <c r="AD15" s="3"/>
      <c r="AE15" s="3"/>
      <c r="AF15" s="3"/>
      <c r="AG15" s="3"/>
      <c r="AH15" s="3"/>
      <c r="AI15" s="3"/>
    </row>
    <row r="16" spans="1:37" x14ac:dyDescent="0.25">
      <c r="A16" s="64"/>
      <c r="B16" s="66"/>
      <c r="C16" s="10"/>
      <c r="D16" s="10"/>
      <c r="E16" s="10"/>
      <c r="F16" s="10"/>
      <c r="G16" s="10" t="s">
        <v>23</v>
      </c>
      <c r="H16" s="66"/>
      <c r="I16" s="12"/>
      <c r="J16" s="34">
        <v>0</v>
      </c>
      <c r="K16" s="30">
        <v>5</v>
      </c>
      <c r="L16" s="30">
        <v>0</v>
      </c>
      <c r="M16" s="30">
        <v>0</v>
      </c>
      <c r="N16" s="30">
        <v>0</v>
      </c>
      <c r="O16" s="30">
        <v>5</v>
      </c>
      <c r="P16" s="30">
        <v>0</v>
      </c>
      <c r="Q16" s="30">
        <v>0</v>
      </c>
      <c r="R16" s="30">
        <v>0</v>
      </c>
      <c r="S16" s="30">
        <v>0</v>
      </c>
      <c r="T16" s="30">
        <v>0</v>
      </c>
      <c r="U16" s="30">
        <v>0</v>
      </c>
      <c r="X16" s="34">
        <f>IF(ISNA(MATCH("x",$D16:$G16)),0,MATCH("x",$D16:$G16))*J16</f>
        <v>0</v>
      </c>
      <c r="Y16" s="34">
        <f t="shared" ref="Y16:AI16" si="7">IF(ISNA(MATCH("x",$D16:$G16)),0,MATCH("x",$D16:$G16))*K16</f>
        <v>20</v>
      </c>
      <c r="Z16" s="34">
        <f t="shared" si="7"/>
        <v>0</v>
      </c>
      <c r="AA16" s="34">
        <f t="shared" si="7"/>
        <v>0</v>
      </c>
      <c r="AB16" s="34">
        <f t="shared" si="7"/>
        <v>0</v>
      </c>
      <c r="AC16" s="34">
        <f t="shared" si="7"/>
        <v>20</v>
      </c>
      <c r="AD16" s="34">
        <f t="shared" si="7"/>
        <v>0</v>
      </c>
      <c r="AE16" s="34">
        <f t="shared" si="7"/>
        <v>0</v>
      </c>
      <c r="AF16" s="34">
        <f t="shared" si="7"/>
        <v>0</v>
      </c>
      <c r="AG16" s="34">
        <f t="shared" si="7"/>
        <v>0</v>
      </c>
      <c r="AH16" s="34">
        <f t="shared" si="7"/>
        <v>0</v>
      </c>
      <c r="AI16" s="34">
        <f t="shared" si="7"/>
        <v>0</v>
      </c>
      <c r="AJ16" s="3">
        <f>LARGE(X16:AI16,1)</f>
        <v>20</v>
      </c>
      <c r="AK16" s="58">
        <f>SUM(X16:AI16)</f>
        <v>40</v>
      </c>
    </row>
    <row r="17" spans="1:37" ht="126" customHeight="1" x14ac:dyDescent="0.25">
      <c r="A17" s="64" t="s">
        <v>550</v>
      </c>
      <c r="B17" s="64" t="s">
        <v>564</v>
      </c>
      <c r="C17" s="45" t="s">
        <v>546</v>
      </c>
      <c r="D17" s="45" t="s">
        <v>547</v>
      </c>
      <c r="E17" s="45" t="s">
        <v>548</v>
      </c>
      <c r="F17" s="45" t="s">
        <v>565</v>
      </c>
      <c r="G17" s="46" t="s">
        <v>557</v>
      </c>
      <c r="H17" s="64" t="s">
        <v>549</v>
      </c>
      <c r="I17" s="12"/>
      <c r="J17" s="44"/>
      <c r="X17" s="3"/>
      <c r="Y17" s="3"/>
      <c r="Z17" s="3"/>
      <c r="AA17" s="3"/>
      <c r="AB17" s="3"/>
      <c r="AC17" s="3"/>
      <c r="AD17" s="3"/>
      <c r="AE17" s="3"/>
      <c r="AF17" s="3"/>
      <c r="AG17" s="3"/>
      <c r="AH17" s="3"/>
      <c r="AI17" s="3"/>
    </row>
    <row r="18" spans="1:37" x14ac:dyDescent="0.25">
      <c r="A18" s="64"/>
      <c r="B18" s="64"/>
      <c r="C18" s="10"/>
      <c r="D18" s="10"/>
      <c r="E18" s="10"/>
      <c r="F18" s="10"/>
      <c r="G18" s="10" t="s">
        <v>23</v>
      </c>
      <c r="H18" s="64"/>
      <c r="I18" s="12"/>
      <c r="J18" s="34">
        <v>0</v>
      </c>
      <c r="K18" s="30">
        <v>0</v>
      </c>
      <c r="L18" s="30">
        <v>0</v>
      </c>
      <c r="M18" s="30">
        <v>5</v>
      </c>
      <c r="N18" s="30">
        <v>0</v>
      </c>
      <c r="O18" s="30">
        <v>5</v>
      </c>
      <c r="P18" s="30">
        <v>0</v>
      </c>
      <c r="Q18" s="30">
        <v>0</v>
      </c>
      <c r="R18" s="30">
        <v>0</v>
      </c>
      <c r="S18" s="30">
        <v>0</v>
      </c>
      <c r="T18" s="30">
        <v>0</v>
      </c>
      <c r="U18" s="30">
        <v>0</v>
      </c>
      <c r="X18" s="34">
        <f>IF(ISNA(MATCH("x",$D18:$G18)),0,MATCH("x",$D18:$G18))*J18</f>
        <v>0</v>
      </c>
      <c r="Y18" s="34">
        <f t="shared" ref="Y18:AI18" si="8">IF(ISNA(MATCH("x",$D18:$G18)),0,MATCH("x",$D18:$G18))*K18</f>
        <v>0</v>
      </c>
      <c r="Z18" s="34">
        <f t="shared" si="8"/>
        <v>0</v>
      </c>
      <c r="AA18" s="34">
        <f t="shared" si="8"/>
        <v>20</v>
      </c>
      <c r="AB18" s="34">
        <f t="shared" si="8"/>
        <v>0</v>
      </c>
      <c r="AC18" s="34">
        <f t="shared" si="8"/>
        <v>20</v>
      </c>
      <c r="AD18" s="34">
        <f t="shared" si="8"/>
        <v>0</v>
      </c>
      <c r="AE18" s="34">
        <f t="shared" si="8"/>
        <v>0</v>
      </c>
      <c r="AF18" s="34">
        <f t="shared" si="8"/>
        <v>0</v>
      </c>
      <c r="AG18" s="34">
        <f t="shared" si="8"/>
        <v>0</v>
      </c>
      <c r="AH18" s="34">
        <f t="shared" si="8"/>
        <v>0</v>
      </c>
      <c r="AI18" s="34">
        <f t="shared" si="8"/>
        <v>0</v>
      </c>
      <c r="AJ18" s="3">
        <f>LARGE(X18:AI18,1)</f>
        <v>20</v>
      </c>
      <c r="AK18" s="58">
        <f>SUM(X18:AI18)</f>
        <v>40</v>
      </c>
    </row>
    <row r="19" spans="1:37" x14ac:dyDescent="0.25">
      <c r="B19" s="15" t="s">
        <v>274</v>
      </c>
      <c r="C19" s="7">
        <f>COUNTA(A1:A18)</f>
        <v>9</v>
      </c>
    </row>
  </sheetData>
  <mergeCells count="24">
    <mergeCell ref="A17:A18"/>
    <mergeCell ref="B17:B18"/>
    <mergeCell ref="H17:H18"/>
    <mergeCell ref="H13:H16"/>
    <mergeCell ref="A15:A16"/>
    <mergeCell ref="B15:B16"/>
    <mergeCell ref="A13:A14"/>
    <mergeCell ref="B13:B14"/>
    <mergeCell ref="H11:H12"/>
    <mergeCell ref="A7:A8"/>
    <mergeCell ref="B7:B8"/>
    <mergeCell ref="H7:H10"/>
    <mergeCell ref="A9:A10"/>
    <mergeCell ref="B9:B10"/>
    <mergeCell ref="A11:A12"/>
    <mergeCell ref="B11:B12"/>
    <mergeCell ref="A1:A2"/>
    <mergeCell ref="B1:B2"/>
    <mergeCell ref="H1:H2"/>
    <mergeCell ref="A3:A4"/>
    <mergeCell ref="B3:B4"/>
    <mergeCell ref="H3:H6"/>
    <mergeCell ref="A5:A6"/>
    <mergeCell ref="B5:B6"/>
  </mergeCells>
  <pageMargins left="0.25" right="0.25" top="0.75" bottom="0.75" header="0.3" footer="0.3"/>
  <pageSetup paperSize="9" orientation="landscape" horizontalDpi="4294967292" vertic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
  <sheetViews>
    <sheetView showGridLines="0" view="pageLayout" zoomScale="125" zoomScaleNormal="125" zoomScalePageLayoutView="125" workbookViewId="0">
      <selection sqref="A1:A2"/>
    </sheetView>
  </sheetViews>
  <sheetFormatPr defaultColWidth="11.42578125" defaultRowHeight="15" x14ac:dyDescent="0.25"/>
  <cols>
    <col min="1" max="1" width="10.7109375" style="3" customWidth="1"/>
    <col min="2" max="2" width="30.5703125" style="1" customWidth="1"/>
    <col min="3" max="7" width="15.5703125" style="54" customWidth="1"/>
    <col min="8" max="8" width="17.42578125" style="13" customWidth="1"/>
    <col min="9" max="9" width="7.140625" style="13" customWidth="1"/>
    <col min="10" max="21" width="5.140625" style="30" customWidth="1"/>
    <col min="22" max="22" width="2.85546875" style="30" customWidth="1"/>
    <col min="23" max="23" width="3.42578125" customWidth="1"/>
    <col min="24" max="35" width="5.140625" customWidth="1"/>
    <col min="36" max="36" width="7.140625" customWidth="1"/>
    <col min="37" max="37" width="6.85546875" style="58" customWidth="1"/>
  </cols>
  <sheetData>
    <row r="1" spans="1:37" s="6" customFormat="1" ht="140.25" x14ac:dyDescent="0.25">
      <c r="A1" s="64" t="s">
        <v>573</v>
      </c>
      <c r="B1" s="64" t="s">
        <v>574</v>
      </c>
      <c r="C1" s="55" t="s">
        <v>575</v>
      </c>
      <c r="D1" s="55" t="s">
        <v>576</v>
      </c>
      <c r="E1" s="55" t="s">
        <v>577</v>
      </c>
      <c r="F1" s="55" t="s">
        <v>579</v>
      </c>
      <c r="G1" s="55" t="s">
        <v>578</v>
      </c>
      <c r="H1" s="64" t="s">
        <v>580</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s="3" customFormat="1" x14ac:dyDescent="0.25">
      <c r="A2" s="64"/>
      <c r="B2" s="64"/>
      <c r="C2" s="10"/>
      <c r="D2" s="10"/>
      <c r="E2" s="10"/>
      <c r="F2" s="10" t="s">
        <v>23</v>
      </c>
      <c r="G2" s="10"/>
      <c r="H2" s="64"/>
      <c r="I2" s="12"/>
      <c r="J2" s="54">
        <v>5</v>
      </c>
      <c r="K2" s="54">
        <v>0</v>
      </c>
      <c r="L2" s="54">
        <v>0</v>
      </c>
      <c r="M2" s="54">
        <v>0</v>
      </c>
      <c r="N2" s="54">
        <v>4</v>
      </c>
      <c r="O2" s="54">
        <v>5</v>
      </c>
      <c r="P2" s="54">
        <v>0</v>
      </c>
      <c r="Q2" s="54">
        <v>0</v>
      </c>
      <c r="R2" s="54">
        <v>0</v>
      </c>
      <c r="S2" s="54">
        <v>5</v>
      </c>
      <c r="T2" s="54">
        <v>0</v>
      </c>
      <c r="U2" s="54">
        <v>4</v>
      </c>
      <c r="X2" s="34">
        <f>IF(ISNA(MATCH("x",$D2:$G2)),0,MATCH("x",$D2:$G2))*J2</f>
        <v>15</v>
      </c>
      <c r="Y2" s="34">
        <f t="shared" ref="Y2:AI2" si="0">IF(ISNA(MATCH("x",$D2:$G2)),0,MATCH("x",$D2:$G2))*K2</f>
        <v>0</v>
      </c>
      <c r="Z2" s="34">
        <f t="shared" si="0"/>
        <v>0</v>
      </c>
      <c r="AA2" s="34">
        <f t="shared" si="0"/>
        <v>0</v>
      </c>
      <c r="AB2" s="34">
        <f t="shared" si="0"/>
        <v>12</v>
      </c>
      <c r="AC2" s="34">
        <f t="shared" si="0"/>
        <v>15</v>
      </c>
      <c r="AD2" s="34">
        <f t="shared" si="0"/>
        <v>0</v>
      </c>
      <c r="AE2" s="34">
        <f t="shared" si="0"/>
        <v>0</v>
      </c>
      <c r="AF2" s="34">
        <f t="shared" si="0"/>
        <v>0</v>
      </c>
      <c r="AG2" s="34">
        <f t="shared" si="0"/>
        <v>15</v>
      </c>
      <c r="AH2" s="34">
        <f t="shared" si="0"/>
        <v>0</v>
      </c>
      <c r="AI2" s="34">
        <f t="shared" si="0"/>
        <v>12</v>
      </c>
      <c r="AJ2" s="3">
        <f>LARGE(X2:AI2,1)</f>
        <v>15</v>
      </c>
      <c r="AK2" s="58">
        <f>SUM(X2:AI2)</f>
        <v>69</v>
      </c>
    </row>
    <row r="3" spans="1:37" s="3" customFormat="1" ht="242.25" x14ac:dyDescent="0.25">
      <c r="A3" s="64" t="s">
        <v>581</v>
      </c>
      <c r="B3" s="64" t="s">
        <v>571</v>
      </c>
      <c r="C3" s="55" t="s">
        <v>566</v>
      </c>
      <c r="D3" s="55" t="s">
        <v>567</v>
      </c>
      <c r="E3" s="55" t="s">
        <v>568</v>
      </c>
      <c r="F3" s="55" t="s">
        <v>609</v>
      </c>
      <c r="G3" s="55" t="s">
        <v>569</v>
      </c>
      <c r="H3" s="64" t="s">
        <v>572</v>
      </c>
      <c r="I3" s="12"/>
      <c r="J3" s="54"/>
      <c r="K3" s="54"/>
      <c r="L3" s="54"/>
      <c r="M3" s="54"/>
      <c r="N3" s="54"/>
      <c r="O3" s="54"/>
      <c r="P3" s="54"/>
      <c r="Q3" s="54"/>
      <c r="R3" s="54"/>
      <c r="S3" s="54"/>
      <c r="T3" s="54"/>
      <c r="U3" s="54"/>
      <c r="X3" s="34"/>
      <c r="Y3" s="34"/>
      <c r="Z3" s="34"/>
      <c r="AA3" s="34"/>
      <c r="AB3" s="34"/>
      <c r="AC3" s="34"/>
      <c r="AD3" s="34"/>
      <c r="AE3" s="34"/>
      <c r="AF3" s="34"/>
      <c r="AG3" s="34"/>
      <c r="AH3" s="34"/>
      <c r="AI3" s="34"/>
      <c r="AK3" s="58"/>
    </row>
    <row r="4" spans="1:37" s="3" customFormat="1" x14ac:dyDescent="0.25">
      <c r="A4" s="64"/>
      <c r="B4" s="64"/>
      <c r="C4" s="10"/>
      <c r="D4" s="10"/>
      <c r="E4" s="10"/>
      <c r="F4" s="10" t="s">
        <v>23</v>
      </c>
      <c r="G4" s="10"/>
      <c r="H4" s="64"/>
      <c r="I4" s="12"/>
      <c r="J4" s="54">
        <v>5</v>
      </c>
      <c r="K4" s="54">
        <v>5</v>
      </c>
      <c r="L4" s="54">
        <v>0</v>
      </c>
      <c r="M4" s="54">
        <v>0</v>
      </c>
      <c r="N4" s="54">
        <v>4</v>
      </c>
      <c r="O4" s="54">
        <v>5</v>
      </c>
      <c r="P4" s="54">
        <v>0</v>
      </c>
      <c r="Q4" s="54">
        <v>0</v>
      </c>
      <c r="R4" s="54">
        <v>0</v>
      </c>
      <c r="S4" s="54">
        <v>0</v>
      </c>
      <c r="T4" s="54">
        <v>0</v>
      </c>
      <c r="U4" s="54">
        <v>4</v>
      </c>
      <c r="X4" s="34">
        <f>IF(ISNA(MATCH("x",$D4:$G4)),0,MATCH("x",$D4:$G4))*J4</f>
        <v>15</v>
      </c>
      <c r="Y4" s="34">
        <f t="shared" ref="Y4" si="1">IF(ISNA(MATCH("x",$D4:$G4)),0,MATCH("x",$D4:$G4))*K4</f>
        <v>15</v>
      </c>
      <c r="Z4" s="34">
        <f t="shared" ref="Z4" si="2">IF(ISNA(MATCH("x",$D4:$G4)),0,MATCH("x",$D4:$G4))*L4</f>
        <v>0</v>
      </c>
      <c r="AA4" s="34">
        <f t="shared" ref="AA4" si="3">IF(ISNA(MATCH("x",$D4:$G4)),0,MATCH("x",$D4:$G4))*M4</f>
        <v>0</v>
      </c>
      <c r="AB4" s="34">
        <f t="shared" ref="AB4" si="4">IF(ISNA(MATCH("x",$D4:$G4)),0,MATCH("x",$D4:$G4))*N4</f>
        <v>12</v>
      </c>
      <c r="AC4" s="34">
        <f t="shared" ref="AC4" si="5">IF(ISNA(MATCH("x",$D4:$G4)),0,MATCH("x",$D4:$G4))*O4</f>
        <v>15</v>
      </c>
      <c r="AD4" s="34">
        <f t="shared" ref="AD4" si="6">IF(ISNA(MATCH("x",$D4:$G4)),0,MATCH("x",$D4:$G4))*P4</f>
        <v>0</v>
      </c>
      <c r="AE4" s="34">
        <f t="shared" ref="AE4" si="7">IF(ISNA(MATCH("x",$D4:$G4)),0,MATCH("x",$D4:$G4))*Q4</f>
        <v>0</v>
      </c>
      <c r="AF4" s="34">
        <f t="shared" ref="AF4" si="8">IF(ISNA(MATCH("x",$D4:$G4)),0,MATCH("x",$D4:$G4))*R4</f>
        <v>0</v>
      </c>
      <c r="AG4" s="34">
        <f t="shared" ref="AG4" si="9">IF(ISNA(MATCH("x",$D4:$G4)),0,MATCH("x",$D4:$G4))*S4</f>
        <v>0</v>
      </c>
      <c r="AH4" s="34">
        <f t="shared" ref="AH4" si="10">IF(ISNA(MATCH("x",$D4:$G4)),0,MATCH("x",$D4:$G4))*T4</f>
        <v>0</v>
      </c>
      <c r="AI4" s="34">
        <f t="shared" ref="AI4" si="11">IF(ISNA(MATCH("x",$D4:$G4)),0,MATCH("x",$D4:$G4))*U4</f>
        <v>12</v>
      </c>
      <c r="AK4" s="58">
        <f>SUM(X4:AI4)</f>
        <v>69</v>
      </c>
    </row>
    <row r="5" spans="1:37" s="3" customFormat="1" ht="252" customHeight="1" x14ac:dyDescent="0.25">
      <c r="A5" s="64" t="s">
        <v>582</v>
      </c>
      <c r="B5" s="64" t="s">
        <v>570</v>
      </c>
      <c r="C5" s="55" t="s">
        <v>583</v>
      </c>
      <c r="D5" s="55" t="s">
        <v>584</v>
      </c>
      <c r="E5" s="55" t="s">
        <v>585</v>
      </c>
      <c r="F5" s="55" t="s">
        <v>586</v>
      </c>
      <c r="G5" s="55" t="s">
        <v>587</v>
      </c>
      <c r="H5" s="64" t="s">
        <v>588</v>
      </c>
      <c r="I5" s="12"/>
      <c r="J5" s="34"/>
      <c r="K5" s="54"/>
      <c r="L5" s="54"/>
      <c r="M5" s="54"/>
      <c r="N5" s="54"/>
      <c r="O5" s="54"/>
      <c r="P5" s="54"/>
      <c r="Q5" s="54"/>
      <c r="R5" s="54"/>
      <c r="S5" s="54"/>
      <c r="T5" s="54"/>
      <c r="U5" s="54"/>
      <c r="V5" s="54"/>
      <c r="AK5" s="58"/>
    </row>
    <row r="6" spans="1:37" s="3" customFormat="1" x14ac:dyDescent="0.25">
      <c r="A6" s="64"/>
      <c r="B6" s="64"/>
      <c r="C6" s="10"/>
      <c r="D6" s="10"/>
      <c r="E6" s="10"/>
      <c r="F6" s="10"/>
      <c r="G6" s="10" t="s">
        <v>23</v>
      </c>
      <c r="H6" s="64"/>
      <c r="I6" s="12"/>
      <c r="J6" s="34">
        <v>3</v>
      </c>
      <c r="K6" s="54">
        <v>0</v>
      </c>
      <c r="L6" s="54">
        <v>0</v>
      </c>
      <c r="M6" s="54">
        <v>5</v>
      </c>
      <c r="N6" s="54">
        <v>5</v>
      </c>
      <c r="O6" s="54">
        <v>5</v>
      </c>
      <c r="P6" s="54">
        <v>0</v>
      </c>
      <c r="Q6" s="54">
        <v>0</v>
      </c>
      <c r="R6" s="54">
        <v>0</v>
      </c>
      <c r="S6" s="54">
        <v>0</v>
      </c>
      <c r="T6" s="54">
        <v>0</v>
      </c>
      <c r="U6" s="54">
        <v>0</v>
      </c>
      <c r="V6" s="54"/>
      <c r="X6" s="34">
        <f>IF(ISNA(MATCH("x",$D6:$G6)),0,MATCH("x",$D6:$G6))*J6</f>
        <v>12</v>
      </c>
      <c r="Y6" s="34">
        <f t="shared" ref="Y6:AI6" si="12">IF(ISNA(MATCH("x",$D6:$G6)),0,MATCH("x",$D6:$G6))*K6</f>
        <v>0</v>
      </c>
      <c r="Z6" s="34">
        <f t="shared" si="12"/>
        <v>0</v>
      </c>
      <c r="AA6" s="34">
        <f t="shared" si="12"/>
        <v>20</v>
      </c>
      <c r="AB6" s="34">
        <f t="shared" si="12"/>
        <v>20</v>
      </c>
      <c r="AC6" s="34">
        <f t="shared" si="12"/>
        <v>20</v>
      </c>
      <c r="AD6" s="34">
        <f t="shared" si="12"/>
        <v>0</v>
      </c>
      <c r="AE6" s="34">
        <f t="shared" si="12"/>
        <v>0</v>
      </c>
      <c r="AF6" s="34">
        <f t="shared" si="12"/>
        <v>0</v>
      </c>
      <c r="AG6" s="34">
        <f t="shared" si="12"/>
        <v>0</v>
      </c>
      <c r="AH6" s="34">
        <f t="shared" si="12"/>
        <v>0</v>
      </c>
      <c r="AI6" s="34">
        <f t="shared" si="12"/>
        <v>0</v>
      </c>
      <c r="AJ6" s="3">
        <f>LARGE(X6:AI6,1)</f>
        <v>20</v>
      </c>
      <c r="AK6" s="58">
        <f>SUM(X6:AI6)</f>
        <v>72</v>
      </c>
    </row>
    <row r="7" spans="1:37" x14ac:dyDescent="0.25">
      <c r="B7" s="15" t="s">
        <v>274</v>
      </c>
      <c r="C7" s="7">
        <f>COUNTA(A1:A6)</f>
        <v>3</v>
      </c>
    </row>
  </sheetData>
  <mergeCells count="9">
    <mergeCell ref="A1:A2"/>
    <mergeCell ref="B1:B2"/>
    <mergeCell ref="H1:H2"/>
    <mergeCell ref="A5:A6"/>
    <mergeCell ref="B5:B6"/>
    <mergeCell ref="H5:H6"/>
    <mergeCell ref="A3:A4"/>
    <mergeCell ref="B3:B4"/>
    <mergeCell ref="H3:H4"/>
  </mergeCells>
  <pageMargins left="0.25" right="0.25" top="0.75" bottom="0.75" header="0.3" footer="0.3"/>
  <pageSetup paperSize="9" orientation="landscape" horizontalDpi="4294967292" vertic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
  <sheetViews>
    <sheetView showGridLines="0" view="pageLayout" zoomScale="125" zoomScaleNormal="125" zoomScalePageLayoutView="125" workbookViewId="0">
      <selection sqref="A1:A2"/>
    </sheetView>
  </sheetViews>
  <sheetFormatPr defaultColWidth="11.42578125" defaultRowHeight="15" x14ac:dyDescent="0.25"/>
  <cols>
    <col min="1" max="1" width="10.7109375" style="3" customWidth="1"/>
    <col min="2" max="2" width="30.5703125" style="1" customWidth="1"/>
    <col min="3" max="7" width="15.5703125" style="54" customWidth="1"/>
    <col min="8" max="8" width="17.42578125" style="13" customWidth="1"/>
    <col min="9" max="9" width="7.140625" style="13" customWidth="1"/>
    <col min="10" max="21" width="5.140625" style="30" customWidth="1"/>
    <col min="22" max="22" width="2.85546875" style="30" customWidth="1"/>
    <col min="23" max="23" width="3.42578125" customWidth="1"/>
    <col min="24" max="35" width="5.140625" customWidth="1"/>
    <col min="36" max="36" width="7.140625" customWidth="1"/>
    <col min="37" max="37" width="6.85546875" style="58" customWidth="1"/>
  </cols>
  <sheetData>
    <row r="1" spans="1:37" s="6" customFormat="1" ht="147" customHeight="1" x14ac:dyDescent="0.25">
      <c r="A1" s="64" t="s">
        <v>599</v>
      </c>
      <c r="B1" s="64" t="s">
        <v>600</v>
      </c>
      <c r="C1" s="55" t="s">
        <v>601</v>
      </c>
      <c r="D1" s="55" t="s">
        <v>602</v>
      </c>
      <c r="E1" s="55" t="s">
        <v>603</v>
      </c>
      <c r="F1" s="55" t="s">
        <v>604</v>
      </c>
      <c r="G1" s="55" t="s">
        <v>74</v>
      </c>
      <c r="H1" s="64" t="s">
        <v>605</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s="3" customFormat="1" x14ac:dyDescent="0.25">
      <c r="A2" s="64"/>
      <c r="B2" s="64"/>
      <c r="C2" s="10"/>
      <c r="D2" s="10"/>
      <c r="E2" s="10"/>
      <c r="F2" s="10"/>
      <c r="G2" s="10" t="s">
        <v>23</v>
      </c>
      <c r="H2" s="64"/>
      <c r="I2" s="12"/>
      <c r="J2" s="54">
        <v>5</v>
      </c>
      <c r="K2" s="54">
        <v>5</v>
      </c>
      <c r="L2" s="54">
        <v>0</v>
      </c>
      <c r="M2" s="54">
        <v>3</v>
      </c>
      <c r="N2" s="54">
        <v>3</v>
      </c>
      <c r="O2" s="54">
        <v>5</v>
      </c>
      <c r="P2" s="54">
        <v>0</v>
      </c>
      <c r="Q2" s="54">
        <v>0</v>
      </c>
      <c r="R2" s="54">
        <v>0</v>
      </c>
      <c r="S2" s="54">
        <v>0</v>
      </c>
      <c r="T2" s="54">
        <v>0</v>
      </c>
      <c r="U2" s="54">
        <v>0</v>
      </c>
      <c r="X2" s="34">
        <f>IF(ISNA(MATCH("x",$D2:$G2)),0,MATCH("x",$D2:$G2))*J2</f>
        <v>20</v>
      </c>
      <c r="Y2" s="34">
        <f t="shared" ref="Y2:AI2" si="0">IF(ISNA(MATCH("x",$D2:$G2)),0,MATCH("x",$D2:$G2))*K2</f>
        <v>20</v>
      </c>
      <c r="Z2" s="34">
        <f t="shared" si="0"/>
        <v>0</v>
      </c>
      <c r="AA2" s="34">
        <f t="shared" si="0"/>
        <v>12</v>
      </c>
      <c r="AB2" s="34">
        <f t="shared" si="0"/>
        <v>12</v>
      </c>
      <c r="AC2" s="34">
        <f t="shared" si="0"/>
        <v>20</v>
      </c>
      <c r="AD2" s="34">
        <f t="shared" si="0"/>
        <v>0</v>
      </c>
      <c r="AE2" s="34">
        <f t="shared" si="0"/>
        <v>0</v>
      </c>
      <c r="AF2" s="34">
        <f t="shared" si="0"/>
        <v>0</v>
      </c>
      <c r="AG2" s="34">
        <f t="shared" si="0"/>
        <v>0</v>
      </c>
      <c r="AH2" s="34">
        <f t="shared" si="0"/>
        <v>0</v>
      </c>
      <c r="AI2" s="34">
        <f t="shared" si="0"/>
        <v>0</v>
      </c>
      <c r="AJ2" s="3">
        <f>LARGE(X2:AI2,1)</f>
        <v>20</v>
      </c>
      <c r="AK2" s="58">
        <f>SUM(X2:AI2)</f>
        <v>84</v>
      </c>
    </row>
    <row r="3" spans="1:37" s="3" customFormat="1" ht="114.75" x14ac:dyDescent="0.25">
      <c r="A3" s="64" t="s">
        <v>591</v>
      </c>
      <c r="B3" s="64" t="s">
        <v>590</v>
      </c>
      <c r="C3" s="55" t="s">
        <v>595</v>
      </c>
      <c r="D3" s="55" t="s">
        <v>596</v>
      </c>
      <c r="E3" s="55" t="s">
        <v>593</v>
      </c>
      <c r="F3" s="55" t="s">
        <v>592</v>
      </c>
      <c r="G3" s="55" t="s">
        <v>589</v>
      </c>
      <c r="H3" s="64" t="s">
        <v>594</v>
      </c>
      <c r="I3" s="12"/>
      <c r="J3" s="54"/>
      <c r="K3" s="54"/>
      <c r="L3" s="54"/>
      <c r="M3" s="54"/>
      <c r="N3" s="54"/>
      <c r="O3" s="54"/>
      <c r="P3" s="54"/>
      <c r="Q3" s="54"/>
      <c r="R3" s="54"/>
      <c r="S3" s="54"/>
      <c r="T3" s="54"/>
      <c r="U3" s="54"/>
      <c r="X3" s="34"/>
      <c r="Y3" s="34"/>
      <c r="Z3" s="34"/>
      <c r="AA3" s="34"/>
      <c r="AB3" s="34"/>
      <c r="AC3" s="34"/>
      <c r="AD3" s="34"/>
      <c r="AE3" s="34"/>
      <c r="AF3" s="34"/>
      <c r="AG3" s="34"/>
      <c r="AH3" s="34"/>
      <c r="AI3" s="34"/>
      <c r="AK3" s="58"/>
    </row>
    <row r="4" spans="1:37" s="3" customFormat="1" x14ac:dyDescent="0.25">
      <c r="A4" s="64"/>
      <c r="B4" s="64"/>
      <c r="C4" s="10"/>
      <c r="D4" s="10"/>
      <c r="E4" s="10"/>
      <c r="F4" s="10"/>
      <c r="G4" s="10" t="s">
        <v>23</v>
      </c>
      <c r="H4" s="64"/>
      <c r="I4" s="12"/>
      <c r="J4" s="54">
        <v>5</v>
      </c>
      <c r="K4" s="54">
        <v>5</v>
      </c>
      <c r="L4" s="54">
        <v>0</v>
      </c>
      <c r="M4" s="54">
        <v>0</v>
      </c>
      <c r="N4" s="54">
        <v>0</v>
      </c>
      <c r="O4" s="54">
        <v>5</v>
      </c>
      <c r="P4" s="54">
        <v>0</v>
      </c>
      <c r="Q4" s="54">
        <v>0</v>
      </c>
      <c r="R4" s="54">
        <v>0</v>
      </c>
      <c r="S4" s="54">
        <v>0</v>
      </c>
      <c r="T4" s="54">
        <v>0</v>
      </c>
      <c r="U4" s="54">
        <v>0</v>
      </c>
      <c r="X4" s="34">
        <f>IF(ISNA(MATCH("x",$D4:$G4)),0,MATCH("x",$D4:$G4))*J4</f>
        <v>20</v>
      </c>
      <c r="Y4" s="34">
        <f t="shared" ref="Y4:AI4" si="1">IF(ISNA(MATCH("x",$D4:$G4)),0,MATCH("x",$D4:$G4))*K4</f>
        <v>20</v>
      </c>
      <c r="Z4" s="34">
        <f t="shared" si="1"/>
        <v>0</v>
      </c>
      <c r="AA4" s="34">
        <f t="shared" si="1"/>
        <v>0</v>
      </c>
      <c r="AB4" s="34">
        <f t="shared" si="1"/>
        <v>0</v>
      </c>
      <c r="AC4" s="34">
        <f t="shared" si="1"/>
        <v>20</v>
      </c>
      <c r="AD4" s="34">
        <f t="shared" si="1"/>
        <v>0</v>
      </c>
      <c r="AE4" s="34">
        <f t="shared" si="1"/>
        <v>0</v>
      </c>
      <c r="AF4" s="34">
        <f t="shared" si="1"/>
        <v>0</v>
      </c>
      <c r="AG4" s="34">
        <f t="shared" si="1"/>
        <v>0</v>
      </c>
      <c r="AH4" s="34">
        <f t="shared" si="1"/>
        <v>0</v>
      </c>
      <c r="AI4" s="34">
        <f t="shared" si="1"/>
        <v>0</v>
      </c>
      <c r="AK4" s="58">
        <f>SUM(X4:AI4)</f>
        <v>60</v>
      </c>
    </row>
    <row r="5" spans="1:37" s="3" customFormat="1" ht="252" customHeight="1" x14ac:dyDescent="0.25">
      <c r="A5" s="65" t="s">
        <v>606</v>
      </c>
      <c r="B5" s="65" t="s">
        <v>597</v>
      </c>
      <c r="C5" s="55" t="s">
        <v>598</v>
      </c>
      <c r="D5" s="55" t="s">
        <v>607</v>
      </c>
      <c r="E5" s="55" t="s">
        <v>610</v>
      </c>
      <c r="F5" s="55" t="s">
        <v>611</v>
      </c>
      <c r="G5" s="55" t="s">
        <v>608</v>
      </c>
      <c r="H5" s="65" t="s">
        <v>612</v>
      </c>
      <c r="I5" s="12"/>
      <c r="J5" s="34"/>
      <c r="K5" s="54"/>
      <c r="L5" s="54"/>
      <c r="M5" s="54"/>
      <c r="N5" s="54"/>
      <c r="O5" s="54"/>
      <c r="P5" s="54"/>
      <c r="Q5" s="54"/>
      <c r="R5" s="54"/>
      <c r="S5" s="54"/>
      <c r="T5" s="54"/>
      <c r="U5" s="54"/>
      <c r="V5" s="54"/>
      <c r="AK5" s="58"/>
    </row>
    <row r="6" spans="1:37" s="3" customFormat="1" x14ac:dyDescent="0.25">
      <c r="A6" s="66"/>
      <c r="B6" s="66"/>
      <c r="C6" s="10"/>
      <c r="D6" s="10"/>
      <c r="E6" s="10"/>
      <c r="F6" s="10"/>
      <c r="G6" s="10" t="s">
        <v>23</v>
      </c>
      <c r="H6" s="66"/>
      <c r="I6" s="12"/>
      <c r="J6" s="34">
        <v>5</v>
      </c>
      <c r="K6" s="54">
        <v>5</v>
      </c>
      <c r="L6" s="54">
        <v>0</v>
      </c>
      <c r="M6" s="54">
        <v>0</v>
      </c>
      <c r="N6" s="54">
        <v>3</v>
      </c>
      <c r="O6" s="54">
        <v>5</v>
      </c>
      <c r="P6" s="54">
        <v>0</v>
      </c>
      <c r="Q6" s="54">
        <v>0</v>
      </c>
      <c r="R6" s="54">
        <v>0</v>
      </c>
      <c r="S6" s="54">
        <v>0</v>
      </c>
      <c r="T6" s="54">
        <v>0</v>
      </c>
      <c r="U6" s="54">
        <v>0</v>
      </c>
      <c r="V6" s="54"/>
      <c r="X6" s="34">
        <f>IF(ISNA(MATCH("x",$D6:$G6)),0,MATCH("x",$D6:$G6))*J6</f>
        <v>20</v>
      </c>
      <c r="Y6" s="34">
        <f t="shared" ref="Y6:AI6" si="2">IF(ISNA(MATCH("x",$D6:$G6)),0,MATCH("x",$D6:$G6))*K6</f>
        <v>20</v>
      </c>
      <c r="Z6" s="34">
        <f t="shared" si="2"/>
        <v>0</v>
      </c>
      <c r="AA6" s="34">
        <f t="shared" si="2"/>
        <v>0</v>
      </c>
      <c r="AB6" s="34">
        <f t="shared" si="2"/>
        <v>12</v>
      </c>
      <c r="AC6" s="34">
        <f t="shared" si="2"/>
        <v>20</v>
      </c>
      <c r="AD6" s="34">
        <f t="shared" si="2"/>
        <v>0</v>
      </c>
      <c r="AE6" s="34">
        <f t="shared" si="2"/>
        <v>0</v>
      </c>
      <c r="AF6" s="34">
        <f t="shared" si="2"/>
        <v>0</v>
      </c>
      <c r="AG6" s="34">
        <f t="shared" si="2"/>
        <v>0</v>
      </c>
      <c r="AH6" s="34">
        <f t="shared" si="2"/>
        <v>0</v>
      </c>
      <c r="AI6" s="34">
        <f t="shared" si="2"/>
        <v>0</v>
      </c>
      <c r="AJ6" s="3">
        <f>LARGE(X6:AI6,1)</f>
        <v>20</v>
      </c>
      <c r="AK6" s="58">
        <f>SUM(X6:AI6)</f>
        <v>72</v>
      </c>
    </row>
    <row r="7" spans="1:37" s="3" customFormat="1" ht="252" customHeight="1" x14ac:dyDescent="0.25">
      <c r="A7" s="65" t="s">
        <v>613</v>
      </c>
      <c r="B7" s="64" t="s">
        <v>614</v>
      </c>
      <c r="C7" s="55" t="s">
        <v>615</v>
      </c>
      <c r="D7" s="55" t="s">
        <v>616</v>
      </c>
      <c r="E7" s="55" t="s">
        <v>618</v>
      </c>
      <c r="F7" s="55" t="s">
        <v>617</v>
      </c>
      <c r="G7" s="55" t="s">
        <v>589</v>
      </c>
      <c r="H7" s="65" t="s">
        <v>619</v>
      </c>
      <c r="I7" s="12"/>
      <c r="J7" s="34"/>
      <c r="K7" s="54"/>
      <c r="L7" s="54"/>
      <c r="M7" s="54"/>
      <c r="N7" s="54"/>
      <c r="O7" s="54"/>
      <c r="P7" s="54"/>
      <c r="Q7" s="54"/>
      <c r="R7" s="54"/>
      <c r="S7" s="54"/>
      <c r="T7" s="54"/>
      <c r="U7" s="54"/>
      <c r="V7" s="54"/>
      <c r="AK7" s="58"/>
    </row>
    <row r="8" spans="1:37" s="3" customFormat="1" x14ac:dyDescent="0.25">
      <c r="A8" s="66"/>
      <c r="B8" s="64"/>
      <c r="C8" s="10"/>
      <c r="D8" s="10"/>
      <c r="E8" s="10"/>
      <c r="F8" s="10"/>
      <c r="G8" s="10" t="s">
        <v>23</v>
      </c>
      <c r="H8" s="66"/>
      <c r="I8" s="12"/>
      <c r="J8" s="34">
        <v>5</v>
      </c>
      <c r="K8" s="54">
        <v>0</v>
      </c>
      <c r="L8" s="54">
        <v>0</v>
      </c>
      <c r="M8" s="54">
        <v>5</v>
      </c>
      <c r="N8" s="54">
        <v>5</v>
      </c>
      <c r="O8" s="54">
        <v>5</v>
      </c>
      <c r="P8" s="54">
        <v>0</v>
      </c>
      <c r="Q8" s="54">
        <v>0</v>
      </c>
      <c r="R8" s="54">
        <v>0</v>
      </c>
      <c r="S8" s="54">
        <v>0</v>
      </c>
      <c r="T8" s="54">
        <v>0</v>
      </c>
      <c r="U8" s="54">
        <v>0</v>
      </c>
      <c r="V8" s="54"/>
      <c r="X8" s="34">
        <f>IF(ISNA(MATCH("x",$D8:$G8)),0,MATCH("x",$D8:$G8))*J8</f>
        <v>20</v>
      </c>
      <c r="Y8" s="34">
        <f t="shared" ref="Y8" si="3">IF(ISNA(MATCH("x",$D8:$G8)),0,MATCH("x",$D8:$G8))*K8</f>
        <v>0</v>
      </c>
      <c r="Z8" s="34">
        <f t="shared" ref="Z8" si="4">IF(ISNA(MATCH("x",$D8:$G8)),0,MATCH("x",$D8:$G8))*L8</f>
        <v>0</v>
      </c>
      <c r="AA8" s="34">
        <f t="shared" ref="AA8" si="5">IF(ISNA(MATCH("x",$D8:$G8)),0,MATCH("x",$D8:$G8))*M8</f>
        <v>20</v>
      </c>
      <c r="AB8" s="34">
        <f t="shared" ref="AB8" si="6">IF(ISNA(MATCH("x",$D8:$G8)),0,MATCH("x",$D8:$G8))*N8</f>
        <v>20</v>
      </c>
      <c r="AC8" s="34">
        <f t="shared" ref="AC8" si="7">IF(ISNA(MATCH("x",$D8:$G8)),0,MATCH("x",$D8:$G8))*O8</f>
        <v>20</v>
      </c>
      <c r="AD8" s="34">
        <f t="shared" ref="AD8" si="8">IF(ISNA(MATCH("x",$D8:$G8)),0,MATCH("x",$D8:$G8))*P8</f>
        <v>0</v>
      </c>
      <c r="AE8" s="34">
        <f t="shared" ref="AE8" si="9">IF(ISNA(MATCH("x",$D8:$G8)),0,MATCH("x",$D8:$G8))*Q8</f>
        <v>0</v>
      </c>
      <c r="AF8" s="34">
        <f t="shared" ref="AF8" si="10">IF(ISNA(MATCH("x",$D8:$G8)),0,MATCH("x",$D8:$G8))*R8</f>
        <v>0</v>
      </c>
      <c r="AG8" s="34">
        <f t="shared" ref="AG8" si="11">IF(ISNA(MATCH("x",$D8:$G8)),0,MATCH("x",$D8:$G8))*S8</f>
        <v>0</v>
      </c>
      <c r="AH8" s="34">
        <f t="shared" ref="AH8" si="12">IF(ISNA(MATCH("x",$D8:$G8)),0,MATCH("x",$D8:$G8))*T8</f>
        <v>0</v>
      </c>
      <c r="AI8" s="34">
        <f t="shared" ref="AI8" si="13">IF(ISNA(MATCH("x",$D8:$G8)),0,MATCH("x",$D8:$G8))*U8</f>
        <v>0</v>
      </c>
      <c r="AJ8" s="3">
        <f>LARGE(X8:AI8,1)</f>
        <v>20</v>
      </c>
      <c r="AK8" s="58">
        <f>SUM(X8:AI8)</f>
        <v>80</v>
      </c>
    </row>
    <row r="9" spans="1:37" x14ac:dyDescent="0.25">
      <c r="B9" s="15" t="s">
        <v>274</v>
      </c>
      <c r="C9" s="7">
        <f>COUNTA(A1:A8)</f>
        <v>4</v>
      </c>
    </row>
  </sheetData>
  <mergeCells count="12">
    <mergeCell ref="A1:A2"/>
    <mergeCell ref="B1:B2"/>
    <mergeCell ref="H1:H2"/>
    <mergeCell ref="A3:A4"/>
    <mergeCell ref="B3:B4"/>
    <mergeCell ref="H3:H4"/>
    <mergeCell ref="A5:A6"/>
    <mergeCell ref="B5:B6"/>
    <mergeCell ref="H5:H6"/>
    <mergeCell ref="B7:B8"/>
    <mergeCell ref="A7:A8"/>
    <mergeCell ref="H7:H8"/>
  </mergeCells>
  <pageMargins left="0.25" right="0.25" top="0.75" bottom="0.75" header="0.3" footer="0.3"/>
  <pageSetup paperSize="9" orientation="landscape" horizontalDpi="4294967292" vertic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
  <sheetViews>
    <sheetView showGridLines="0" view="pageLayout" zoomScale="125" zoomScaleNormal="125" zoomScalePageLayoutView="125" workbookViewId="0">
      <selection sqref="A1:A2"/>
    </sheetView>
  </sheetViews>
  <sheetFormatPr defaultColWidth="11.42578125" defaultRowHeight="15" x14ac:dyDescent="0.25"/>
  <cols>
    <col min="1" max="1" width="10.7109375" style="3" customWidth="1"/>
    <col min="2" max="2" width="30.5703125" style="1" customWidth="1"/>
    <col min="3" max="7" width="15.5703125" style="56" customWidth="1"/>
    <col min="8" max="8" width="17.42578125" style="13" customWidth="1"/>
    <col min="9" max="9" width="7.140625" style="13" customWidth="1"/>
    <col min="10" max="21" width="5.140625" style="30" customWidth="1"/>
    <col min="22" max="22" width="2.85546875" style="30" customWidth="1"/>
    <col min="23" max="23" width="3.42578125" customWidth="1"/>
    <col min="24" max="35" width="5.140625" customWidth="1"/>
    <col min="36" max="36" width="7.140625" customWidth="1"/>
    <col min="37" max="37" width="6.85546875" style="58" customWidth="1"/>
  </cols>
  <sheetData>
    <row r="1" spans="1:37" s="6" customFormat="1" ht="206.25" customHeight="1" x14ac:dyDescent="0.25">
      <c r="A1" s="64" t="s">
        <v>620</v>
      </c>
      <c r="B1" s="64" t="s">
        <v>621</v>
      </c>
      <c r="C1" s="57" t="s">
        <v>622</v>
      </c>
      <c r="D1" s="57" t="s">
        <v>623</v>
      </c>
      <c r="E1" s="57" t="s">
        <v>624</v>
      </c>
      <c r="F1" s="57" t="s">
        <v>625</v>
      </c>
      <c r="G1" s="57" t="s">
        <v>74</v>
      </c>
      <c r="H1" s="64" t="s">
        <v>626</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s="3" customFormat="1" x14ac:dyDescent="0.25">
      <c r="A2" s="64"/>
      <c r="B2" s="64"/>
      <c r="C2" s="10"/>
      <c r="D2" s="10"/>
      <c r="E2" s="10"/>
      <c r="F2" s="10"/>
      <c r="G2" s="10" t="s">
        <v>23</v>
      </c>
      <c r="H2" s="64"/>
      <c r="I2" s="12"/>
      <c r="J2" s="56">
        <v>0</v>
      </c>
      <c r="K2" s="56">
        <v>5</v>
      </c>
      <c r="L2" s="56">
        <v>5</v>
      </c>
      <c r="M2" s="56">
        <v>3</v>
      </c>
      <c r="N2" s="56">
        <v>3</v>
      </c>
      <c r="O2" s="56">
        <v>5</v>
      </c>
      <c r="P2" s="56">
        <v>0</v>
      </c>
      <c r="Q2" s="56">
        <v>0</v>
      </c>
      <c r="R2" s="56">
        <v>0</v>
      </c>
      <c r="S2" s="56">
        <v>0</v>
      </c>
      <c r="T2" s="56">
        <v>0</v>
      </c>
      <c r="U2" s="56">
        <v>3</v>
      </c>
      <c r="X2" s="34">
        <f>IF(ISNA(MATCH("x",$D2:$G2)),0,MATCH("x",$D2:$G2))*J2</f>
        <v>0</v>
      </c>
      <c r="Y2" s="34">
        <f t="shared" ref="Y2:AI2" si="0">IF(ISNA(MATCH("x",$D2:$G2)),0,MATCH("x",$D2:$G2))*K2</f>
        <v>20</v>
      </c>
      <c r="Z2" s="34">
        <f t="shared" si="0"/>
        <v>20</v>
      </c>
      <c r="AA2" s="34">
        <f t="shared" si="0"/>
        <v>12</v>
      </c>
      <c r="AB2" s="34">
        <f t="shared" si="0"/>
        <v>12</v>
      </c>
      <c r="AC2" s="34">
        <f t="shared" si="0"/>
        <v>20</v>
      </c>
      <c r="AD2" s="34">
        <f t="shared" si="0"/>
        <v>0</v>
      </c>
      <c r="AE2" s="34">
        <f t="shared" si="0"/>
        <v>0</v>
      </c>
      <c r="AF2" s="34">
        <f t="shared" si="0"/>
        <v>0</v>
      </c>
      <c r="AG2" s="34">
        <f t="shared" si="0"/>
        <v>0</v>
      </c>
      <c r="AH2" s="34">
        <f t="shared" si="0"/>
        <v>0</v>
      </c>
      <c r="AI2" s="34">
        <f t="shared" si="0"/>
        <v>12</v>
      </c>
      <c r="AJ2" s="3">
        <f>LARGE(X2:AI2,1)</f>
        <v>20</v>
      </c>
      <c r="AK2" s="58">
        <f>SUM(X2:AI2)</f>
        <v>96</v>
      </c>
    </row>
    <row r="3" spans="1:37" s="3" customFormat="1" ht="114.75" x14ac:dyDescent="0.25">
      <c r="A3" s="64" t="s">
        <v>627</v>
      </c>
      <c r="B3" s="64" t="s">
        <v>628</v>
      </c>
      <c r="C3" s="57" t="s">
        <v>629</v>
      </c>
      <c r="D3" s="57" t="s">
        <v>630</v>
      </c>
      <c r="E3" s="57" t="s">
        <v>631</v>
      </c>
      <c r="F3" s="57" t="s">
        <v>632</v>
      </c>
      <c r="G3" s="57" t="s">
        <v>633</v>
      </c>
      <c r="H3" s="64" t="s">
        <v>634</v>
      </c>
      <c r="I3" s="12"/>
      <c r="J3" s="56"/>
      <c r="K3" s="56"/>
      <c r="L3" s="56"/>
      <c r="M3" s="56"/>
      <c r="N3" s="56"/>
      <c r="O3" s="56"/>
      <c r="P3" s="56"/>
      <c r="Q3" s="56"/>
      <c r="R3" s="56"/>
      <c r="S3" s="56"/>
      <c r="T3" s="56"/>
      <c r="U3" s="56"/>
      <c r="X3" s="34"/>
      <c r="Y3" s="34"/>
      <c r="Z3" s="34"/>
      <c r="AA3" s="34"/>
      <c r="AB3" s="34"/>
      <c r="AC3" s="34"/>
      <c r="AD3" s="34"/>
      <c r="AE3" s="34"/>
      <c r="AF3" s="34"/>
      <c r="AG3" s="34"/>
      <c r="AH3" s="34"/>
      <c r="AI3" s="34"/>
      <c r="AK3" s="58"/>
    </row>
    <row r="4" spans="1:37" s="3" customFormat="1" x14ac:dyDescent="0.25">
      <c r="A4" s="64"/>
      <c r="B4" s="64"/>
      <c r="C4" s="10"/>
      <c r="D4" s="10"/>
      <c r="E4" s="10"/>
      <c r="F4" s="10"/>
      <c r="G4" s="10" t="s">
        <v>23</v>
      </c>
      <c r="H4" s="64"/>
      <c r="I4" s="12"/>
      <c r="J4" s="56">
        <v>0</v>
      </c>
      <c r="K4" s="56">
        <v>0</v>
      </c>
      <c r="L4" s="56">
        <v>0</v>
      </c>
      <c r="M4" s="56">
        <v>5</v>
      </c>
      <c r="N4" s="56">
        <v>4</v>
      </c>
      <c r="O4" s="56">
        <v>5</v>
      </c>
      <c r="P4" s="56">
        <v>0</v>
      </c>
      <c r="Q4" s="56">
        <v>0</v>
      </c>
      <c r="R4" s="56">
        <v>0</v>
      </c>
      <c r="S4" s="56">
        <v>0</v>
      </c>
      <c r="T4" s="56">
        <v>0</v>
      </c>
      <c r="U4" s="56">
        <v>0</v>
      </c>
      <c r="X4" s="34">
        <f>IF(ISNA(MATCH("x",$D4:$G4)),0,MATCH("x",$D4:$G4))*J4</f>
        <v>0</v>
      </c>
      <c r="Y4" s="34">
        <f t="shared" ref="Y4:AI4" si="1">IF(ISNA(MATCH("x",$D4:$G4)),0,MATCH("x",$D4:$G4))*K4</f>
        <v>0</v>
      </c>
      <c r="Z4" s="34">
        <f t="shared" si="1"/>
        <v>0</v>
      </c>
      <c r="AA4" s="34">
        <f t="shared" si="1"/>
        <v>20</v>
      </c>
      <c r="AB4" s="34">
        <f t="shared" si="1"/>
        <v>16</v>
      </c>
      <c r="AC4" s="34">
        <f t="shared" si="1"/>
        <v>20</v>
      </c>
      <c r="AD4" s="34">
        <f t="shared" si="1"/>
        <v>0</v>
      </c>
      <c r="AE4" s="34">
        <f t="shared" si="1"/>
        <v>0</v>
      </c>
      <c r="AF4" s="34">
        <f t="shared" si="1"/>
        <v>0</v>
      </c>
      <c r="AG4" s="34">
        <f t="shared" si="1"/>
        <v>0</v>
      </c>
      <c r="AH4" s="34">
        <f t="shared" si="1"/>
        <v>0</v>
      </c>
      <c r="AI4" s="34">
        <f t="shared" si="1"/>
        <v>0</v>
      </c>
      <c r="AK4" s="58">
        <f>SUM(X4:AI4)</f>
        <v>56</v>
      </c>
    </row>
    <row r="5" spans="1:37" s="3" customFormat="1" ht="252" customHeight="1" x14ac:dyDescent="0.25">
      <c r="A5" s="65" t="s">
        <v>635</v>
      </c>
      <c r="B5" s="65" t="s">
        <v>636</v>
      </c>
      <c r="C5" s="57" t="s">
        <v>637</v>
      </c>
      <c r="D5" s="57" t="s">
        <v>638</v>
      </c>
      <c r="E5" s="57" t="s">
        <v>639</v>
      </c>
      <c r="F5" s="57" t="s">
        <v>640</v>
      </c>
      <c r="G5" s="57" t="s">
        <v>641</v>
      </c>
      <c r="H5" s="65" t="s">
        <v>642</v>
      </c>
      <c r="I5" s="12"/>
      <c r="J5" s="34"/>
      <c r="K5" s="56"/>
      <c r="L5" s="56"/>
      <c r="M5" s="56"/>
      <c r="N5" s="56"/>
      <c r="O5" s="56"/>
      <c r="P5" s="56"/>
      <c r="Q5" s="56"/>
      <c r="R5" s="56"/>
      <c r="S5" s="56"/>
      <c r="T5" s="56"/>
      <c r="U5" s="56"/>
      <c r="V5" s="56"/>
      <c r="AK5" s="58"/>
    </row>
    <row r="6" spans="1:37" s="3" customFormat="1" x14ac:dyDescent="0.25">
      <c r="A6" s="66"/>
      <c r="B6" s="66"/>
      <c r="C6" s="10"/>
      <c r="D6" s="10"/>
      <c r="E6" s="10"/>
      <c r="F6" s="10"/>
      <c r="G6" s="10" t="s">
        <v>23</v>
      </c>
      <c r="H6" s="66"/>
      <c r="I6" s="12"/>
      <c r="J6" s="34">
        <v>5</v>
      </c>
      <c r="K6" s="56">
        <v>5</v>
      </c>
      <c r="L6" s="56">
        <v>5</v>
      </c>
      <c r="M6" s="56">
        <v>0</v>
      </c>
      <c r="N6" s="56">
        <v>0</v>
      </c>
      <c r="O6" s="56">
        <v>5</v>
      </c>
      <c r="P6" s="56">
        <v>0</v>
      </c>
      <c r="Q6" s="56">
        <v>0</v>
      </c>
      <c r="R6" s="56">
        <v>0</v>
      </c>
      <c r="S6" s="56">
        <v>0</v>
      </c>
      <c r="T6" s="56">
        <v>0</v>
      </c>
      <c r="U6" s="56">
        <v>5</v>
      </c>
      <c r="V6" s="56"/>
      <c r="X6" s="34">
        <f>IF(ISNA(MATCH("x",$D6:$G6)),0,MATCH("x",$D6:$G6))*J6</f>
        <v>20</v>
      </c>
      <c r="Y6" s="34">
        <f t="shared" ref="Y6:AI6" si="2">IF(ISNA(MATCH("x",$D6:$G6)),0,MATCH("x",$D6:$G6))*K6</f>
        <v>20</v>
      </c>
      <c r="Z6" s="34">
        <f t="shared" si="2"/>
        <v>20</v>
      </c>
      <c r="AA6" s="34">
        <f t="shared" si="2"/>
        <v>0</v>
      </c>
      <c r="AB6" s="34">
        <f t="shared" si="2"/>
        <v>0</v>
      </c>
      <c r="AC6" s="34">
        <f t="shared" si="2"/>
        <v>20</v>
      </c>
      <c r="AD6" s="34">
        <f t="shared" si="2"/>
        <v>0</v>
      </c>
      <c r="AE6" s="34">
        <f t="shared" si="2"/>
        <v>0</v>
      </c>
      <c r="AF6" s="34">
        <f t="shared" si="2"/>
        <v>0</v>
      </c>
      <c r="AG6" s="34">
        <f t="shared" si="2"/>
        <v>0</v>
      </c>
      <c r="AH6" s="34">
        <f t="shared" si="2"/>
        <v>0</v>
      </c>
      <c r="AI6" s="34">
        <f t="shared" si="2"/>
        <v>20</v>
      </c>
      <c r="AJ6" s="3">
        <f>LARGE(X6:AI6,1)</f>
        <v>20</v>
      </c>
      <c r="AK6" s="58">
        <f>SUM(X6:AI6)</f>
        <v>100</v>
      </c>
    </row>
    <row r="7" spans="1:37" x14ac:dyDescent="0.25">
      <c r="B7" s="15" t="s">
        <v>274</v>
      </c>
      <c r="C7" s="7">
        <f>COUNTA(A1:A6)</f>
        <v>3</v>
      </c>
    </row>
  </sheetData>
  <mergeCells count="9">
    <mergeCell ref="A5:A6"/>
    <mergeCell ref="B5:B6"/>
    <mergeCell ref="H5:H6"/>
    <mergeCell ref="A1:A2"/>
    <mergeCell ref="B1:B2"/>
    <mergeCell ref="H1:H2"/>
    <mergeCell ref="A3:A4"/>
    <mergeCell ref="B3:B4"/>
    <mergeCell ref="H3:H4"/>
  </mergeCells>
  <pageMargins left="0.25" right="0.25" top="0.75" bottom="0.75" header="0.3" footer="0.3"/>
  <pageSetup paperSize="9" orientation="landscape" horizontalDpi="4294967292" verticalDpi="4294967292"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2"/>
  <sheetViews>
    <sheetView workbookViewId="0">
      <selection sqref="A1:D11"/>
    </sheetView>
  </sheetViews>
  <sheetFormatPr defaultColWidth="11.42578125" defaultRowHeight="15" x14ac:dyDescent="0.25"/>
  <cols>
    <col min="2" max="2" width="86.42578125" customWidth="1"/>
    <col min="3" max="3" width="12.28515625" customWidth="1"/>
  </cols>
  <sheetData>
    <row r="1" spans="1:4 16384:16384" s="26" customFormat="1" ht="12" x14ac:dyDescent="0.2">
      <c r="A1" s="43" t="s">
        <v>427</v>
      </c>
      <c r="B1" s="26" t="s">
        <v>425</v>
      </c>
      <c r="C1" s="42" t="s">
        <v>426</v>
      </c>
      <c r="D1" s="42" t="s">
        <v>643</v>
      </c>
    </row>
    <row r="2" spans="1:4 16384:16384" s="26" customFormat="1" x14ac:dyDescent="0.25">
      <c r="A2" t="str">
        <f>SI.6!A5</f>
        <v>SI.6.6.Q1</v>
      </c>
      <c r="B2" t="str">
        <f>SI.6!B5</f>
        <v>Como são realizadas as entregas do software?</v>
      </c>
      <c r="C2">
        <f>SI.6!AJ6</f>
        <v>20</v>
      </c>
      <c r="D2">
        <f>SI.6!AK6</f>
        <v>100</v>
      </c>
      <c r="XFD2"/>
    </row>
    <row r="3" spans="1:4 16384:16384" x14ac:dyDescent="0.25">
      <c r="A3" t="str">
        <f>SI.3!A7</f>
        <v>SI.3.4.Q1</v>
      </c>
      <c r="B3" t="str">
        <f>SI.3!B7</f>
        <v>Como é verificado o projeto de software?</v>
      </c>
      <c r="C3">
        <f>SI.3!AJ8</f>
        <v>20</v>
      </c>
      <c r="D3">
        <f>SI.3!AK8</f>
        <v>96</v>
      </c>
    </row>
    <row r="4" spans="1:4 16384:16384" x14ac:dyDescent="0.25">
      <c r="A4" t="str">
        <f>SI.6!A1</f>
        <v>SI.6.3.Q1</v>
      </c>
      <c r="B4" t="str">
        <f>SI.6!B1</f>
        <v>Existe algum documento que formalize como a manutenção do software será realizada?</v>
      </c>
      <c r="C4">
        <f>SI.6!AJ2</f>
        <v>20</v>
      </c>
      <c r="D4">
        <f>SI.6!AK2</f>
        <v>96</v>
      </c>
    </row>
    <row r="5" spans="1:4 16384:16384" x14ac:dyDescent="0.25">
      <c r="A5" t="str">
        <f>SI.3!A3</f>
        <v>SI.3.3.Q1</v>
      </c>
      <c r="B5" t="str">
        <f>SI.3!B3</f>
        <v>Como é gerado o projeto de arquitetura de software?</v>
      </c>
      <c r="C5">
        <f>SI.3!AJ4</f>
        <v>20</v>
      </c>
      <c r="D5">
        <f>SI.3!AK4</f>
        <v>88</v>
      </c>
    </row>
    <row r="6" spans="1:4 16384:16384" x14ac:dyDescent="0.25">
      <c r="A6" t="str">
        <f>SI.5!A1</f>
        <v>SI.5.3.Q1</v>
      </c>
      <c r="B6" t="str">
        <f>SI.5!B1</f>
        <v>Existe algum processo de integração dos componentes de softwares desenvolvidos?</v>
      </c>
      <c r="C6">
        <f>SI.5!AJ2</f>
        <v>20</v>
      </c>
      <c r="D6">
        <f>SI.5!AK2</f>
        <v>84</v>
      </c>
    </row>
    <row r="7" spans="1:4 16384:16384" x14ac:dyDescent="0.25">
      <c r="A7" t="str">
        <f>SI.5!A7</f>
        <v>SI.5.6.Q1</v>
      </c>
      <c r="B7" t="str">
        <f>SI.5!B7</f>
        <v>Como é a finalização do processo de integração dos componentes de software?</v>
      </c>
      <c r="C7">
        <f>SI.5!AJ8</f>
        <v>20</v>
      </c>
      <c r="D7">
        <f>SI.5!AK8</f>
        <v>80</v>
      </c>
    </row>
    <row r="8" spans="1:4 16384:16384" x14ac:dyDescent="0.25">
      <c r="A8" t="str">
        <f>SI.2!A1</f>
        <v>SI.2.1.Q1</v>
      </c>
      <c r="B8" t="str">
        <f>SI.2!B1</f>
        <v>Como as tarefas são distribuídas pela equipe?</v>
      </c>
      <c r="C8">
        <f>SI.2!AJ2</f>
        <v>15</v>
      </c>
      <c r="D8">
        <f>SI.2!AK2</f>
        <v>78</v>
      </c>
    </row>
    <row r="9" spans="1:4 16384:16384" x14ac:dyDescent="0.25">
      <c r="A9" t="str">
        <f>SI.3!A11</f>
        <v>SI.3.5.Q1</v>
      </c>
      <c r="B9" t="str">
        <f>SI.3!B11</f>
        <v>Como são gerados os planos de testes de integração software?</v>
      </c>
      <c r="C9">
        <f>SI.3!AJ12</f>
        <v>20</v>
      </c>
      <c r="D9">
        <f>SI.3!AK12</f>
        <v>76</v>
      </c>
    </row>
    <row r="10" spans="1:4 16384:16384" x14ac:dyDescent="0.25">
      <c r="A10" t="str">
        <f>SI.3!A5</f>
        <v>SI.3.3.Q2</v>
      </c>
      <c r="B10" t="str">
        <f>SI.3!B5</f>
        <v>Como é gerado o projeto de interface de usuário?</v>
      </c>
      <c r="C10">
        <f>SI.3!AJ6</f>
        <v>20</v>
      </c>
      <c r="D10">
        <f>SI.3!AK6</f>
        <v>72</v>
      </c>
    </row>
    <row r="11" spans="1:4 16384:16384" x14ac:dyDescent="0.25">
      <c r="A11" t="str">
        <f>SI.4!A5</f>
        <v>SI.4.6.Q1</v>
      </c>
      <c r="B11" t="str">
        <f>SI.4!B5</f>
        <v>Como os componentes de software desenvolvidos ou modificados são documentados?</v>
      </c>
      <c r="C11">
        <f>SI.4!AJ6</f>
        <v>20</v>
      </c>
      <c r="D11">
        <f>SI.4!AK6</f>
        <v>72</v>
      </c>
    </row>
    <row r="12" spans="1:4 16384:16384" x14ac:dyDescent="0.25">
      <c r="A12" t="str">
        <f>SI.5!A5</f>
        <v>SI.5.4.Q1</v>
      </c>
      <c r="B12" t="str">
        <f>SI.5!B5</f>
        <v>Como é o validado o processo de integração dos componentes de software?</v>
      </c>
      <c r="C12">
        <f>SI.5!AJ6</f>
        <v>20</v>
      </c>
      <c r="D12">
        <f>SI.5!AK6</f>
        <v>72</v>
      </c>
    </row>
    <row r="13" spans="1:4 16384:16384" x14ac:dyDescent="0.25">
      <c r="A13" t="str">
        <f>SI.4!A1</f>
        <v>SI.4.2.Q1</v>
      </c>
      <c r="B13" t="str">
        <f>SI.4!B1</f>
        <v>Como é o processo básico de programação de software?</v>
      </c>
      <c r="C13">
        <f>SI.4!AJ2</f>
        <v>15</v>
      </c>
      <c r="D13">
        <f>SI.4!AK2</f>
        <v>69</v>
      </c>
    </row>
    <row r="14" spans="1:4 16384:16384" x14ac:dyDescent="0.25">
      <c r="A14" t="str">
        <f>SI.4!A3</f>
        <v>SI.4.4.Q1</v>
      </c>
      <c r="B14" t="str">
        <f>SI.4!B3</f>
        <v>Como os componentes de software desenvolvidos ou modificados são validados?</v>
      </c>
      <c r="C14">
        <f>SI.4!AJ4</f>
        <v>0</v>
      </c>
      <c r="D14">
        <f>SI.4!AK4</f>
        <v>69</v>
      </c>
    </row>
    <row r="15" spans="1:4 16384:16384" x14ac:dyDescent="0.25">
      <c r="A15" t="str">
        <f>SI.3!A1</f>
        <v>SI.3.1.Q1</v>
      </c>
      <c r="B15" t="str">
        <f>SI.3!B1</f>
        <v>Como as tarefas são distribuídas pela equipe?</v>
      </c>
      <c r="C15">
        <f>SI.3!AJ2</f>
        <v>15</v>
      </c>
      <c r="D15">
        <f>SI.3!AK2</f>
        <v>66</v>
      </c>
    </row>
    <row r="16" spans="1:4 16384:16384" x14ac:dyDescent="0.25">
      <c r="A16" t="str">
        <f>SI.2!A9</f>
        <v>SI.2.3.Q1</v>
      </c>
      <c r="B16" t="str">
        <f>SI.2!B9</f>
        <v>Como são verificados os requisitos?</v>
      </c>
      <c r="C16">
        <f>SI.2!AJ10</f>
        <v>15</v>
      </c>
      <c r="D16">
        <f>SI.2!AK10</f>
        <v>63</v>
      </c>
    </row>
    <row r="17" spans="1:4" x14ac:dyDescent="0.25">
      <c r="A17" t="str">
        <f>SI.5!A3</f>
        <v>SI.5.2.Q1</v>
      </c>
      <c r="B17" t="str">
        <f>SI.5!B3</f>
        <v>Como é a preparação para o processo de integração dos componentes de software?</v>
      </c>
      <c r="C17">
        <f>SI.5!AJ4</f>
        <v>0</v>
      </c>
      <c r="D17">
        <f>SI.5!AK4</f>
        <v>60</v>
      </c>
    </row>
    <row r="18" spans="1:4" x14ac:dyDescent="0.25">
      <c r="A18" t="str">
        <f>SI.6!A3</f>
        <v>SI.6.5.Q1</v>
      </c>
      <c r="B18" t="str">
        <f>SI.6!B3</f>
        <v>Caso exista, como é feito o controle deste documento de manutenção do software?</v>
      </c>
      <c r="C18">
        <f>SI.6!AJ4</f>
        <v>0</v>
      </c>
      <c r="D18">
        <f>SI.6!AK4</f>
        <v>56</v>
      </c>
    </row>
    <row r="19" spans="1:4" x14ac:dyDescent="0.25">
      <c r="A19" t="str">
        <f>SI.2!A13</f>
        <v>SI.2.4.Q1</v>
      </c>
      <c r="B19" t="str">
        <f>SI.2!B13</f>
        <v>Como são validados os requisitos?</v>
      </c>
      <c r="C19">
        <f>SI.2!AJ14</f>
        <v>15</v>
      </c>
      <c r="D19">
        <f>SI.2!AK14</f>
        <v>54</v>
      </c>
    </row>
    <row r="20" spans="1:4" x14ac:dyDescent="0.25">
      <c r="A20" t="str">
        <f>SI.3!A13</f>
        <v>SI.3.6.Q1</v>
      </c>
      <c r="B20" t="str">
        <f>SI.3!B13</f>
        <v>Como são verificados e aprovados os planos de testes de integração de software?</v>
      </c>
      <c r="C20">
        <f>SI.3!AJ14</f>
        <v>20</v>
      </c>
      <c r="D20">
        <f>SI.3!AK14</f>
        <v>52</v>
      </c>
    </row>
    <row r="21" spans="1:4" x14ac:dyDescent="0.25">
      <c r="A21" t="str">
        <f>SI.3!A9</f>
        <v>SI.3.4.Q2</v>
      </c>
      <c r="B21" t="str">
        <f>SI.3!B9</f>
        <v>Como são registrados os resultados da análise e verificação do projeto de software?</v>
      </c>
      <c r="C21">
        <f>SI.3!AJ10</f>
        <v>20</v>
      </c>
      <c r="D21">
        <f>SI.3!AK10</f>
        <v>48</v>
      </c>
    </row>
    <row r="22" spans="1:4" x14ac:dyDescent="0.25">
      <c r="A22" t="str">
        <f>SI.2!A11</f>
        <v>SI.2.3.Q2</v>
      </c>
      <c r="B22" t="str">
        <f>SI.2!B11</f>
        <v>Como são registrados os resultados da análise e verificação dos requisitos?</v>
      </c>
      <c r="C22">
        <f>SI.2!AJ12</f>
        <v>15</v>
      </c>
      <c r="D22">
        <f>SI.2!AK12</f>
        <v>42</v>
      </c>
    </row>
    <row r="23" spans="1:4" x14ac:dyDescent="0.25">
      <c r="A23" t="str">
        <f>SI.2!A7</f>
        <v>SI.2.2.Q3</v>
      </c>
      <c r="B23" t="str">
        <f>SI.2!B7</f>
        <v>Como são documentados os requisitos?</v>
      </c>
      <c r="C23">
        <f>SI.2!AJ8</f>
        <v>10</v>
      </c>
      <c r="D23">
        <f>SI.2!AK8</f>
        <v>42</v>
      </c>
    </row>
    <row r="24" spans="1:4" x14ac:dyDescent="0.25">
      <c r="A24" t="str">
        <f>SI.1!A1</f>
        <v>SI.1.1.Q1</v>
      </c>
      <c r="B24" t="str">
        <f>SI.1!B1</f>
        <v>Como o plano de projeto é apresentado à equipe?</v>
      </c>
      <c r="C24">
        <f>SI.1!AJ2</f>
        <v>20</v>
      </c>
      <c r="D24">
        <f>SI.1!AK2</f>
        <v>40</v>
      </c>
    </row>
    <row r="25" spans="1:4" x14ac:dyDescent="0.25">
      <c r="A25" t="str">
        <f>SI.3!A15</f>
        <v>SI.3.6.Q2</v>
      </c>
      <c r="B25" t="str">
        <f>SI.3!B15</f>
        <v>Como são registrados os resultados da análise e verificação dos planos de testes de integração?</v>
      </c>
      <c r="C25">
        <f>SI.3!AJ16</f>
        <v>20</v>
      </c>
      <c r="D25">
        <f>SI.3!AK16</f>
        <v>40</v>
      </c>
    </row>
    <row r="26" spans="1:4" x14ac:dyDescent="0.25">
      <c r="A26" t="str">
        <f>SI.3!A17</f>
        <v>SI.3.8.Q1</v>
      </c>
      <c r="B26" t="str">
        <f>SI.3!B17</f>
        <v>Onde e como é armazenado o plano de testes de integração?</v>
      </c>
      <c r="C26">
        <f>SI.3!AJ18</f>
        <v>20</v>
      </c>
      <c r="D26">
        <f>SI.3!AK18</f>
        <v>40</v>
      </c>
    </row>
    <row r="27" spans="1:4" x14ac:dyDescent="0.25">
      <c r="A27" t="str">
        <f>SI.2!A15</f>
        <v>SI.2.4.Q2</v>
      </c>
      <c r="B27" t="str">
        <f>SI.2!B15</f>
        <v>Como são registrados os resultados da análise e validação dos requisitos?</v>
      </c>
      <c r="C27">
        <f>SI.2!AJ16</f>
        <v>15</v>
      </c>
      <c r="D27">
        <f>SI.2!AK16</f>
        <v>36</v>
      </c>
    </row>
    <row r="28" spans="1:4" x14ac:dyDescent="0.25">
      <c r="A28" t="str">
        <f>SI.1!A5</f>
        <v>SI.1.2.Q1</v>
      </c>
      <c r="B28" t="str">
        <f>SI.1!B5</f>
        <v>Como o ambiente de desenvolvimento é criado?</v>
      </c>
      <c r="C28">
        <f>SI.1!AJ6</f>
        <v>15</v>
      </c>
      <c r="D28">
        <f>SI.1!AK6</f>
        <v>30</v>
      </c>
    </row>
    <row r="29" spans="1:4" x14ac:dyDescent="0.25">
      <c r="A29" t="str">
        <f>SI.2!A17</f>
        <v>SI.2.7.Q1</v>
      </c>
      <c r="B29" t="str">
        <f>SI.2!B17</f>
        <v>Onde e como é armazenada a especificação de requisitos?</v>
      </c>
      <c r="C29">
        <f>SI.2!AJ18</f>
        <v>15</v>
      </c>
      <c r="D29">
        <f>SI.2!AK18</f>
        <v>30</v>
      </c>
    </row>
    <row r="30" spans="1:4" x14ac:dyDescent="0.25">
      <c r="A30" t="str">
        <f>SI.2!A5</f>
        <v>SI.2.2.Q2</v>
      </c>
      <c r="B30" t="str">
        <f>SI.2!B5</f>
        <v>Como são analisados os requisitos?</v>
      </c>
      <c r="C30">
        <f>SI.2!AJ6</f>
        <v>10</v>
      </c>
      <c r="D30">
        <f>SI.2!AK6</f>
        <v>30</v>
      </c>
    </row>
    <row r="31" spans="1:4" x14ac:dyDescent="0.25">
      <c r="A31" t="str">
        <f>SI.1!A3</f>
        <v>SI.1.1.Q2</v>
      </c>
      <c r="B31" t="str">
        <f>SI.1!B3</f>
        <v>Como a equipe é motivada/engajada no início do projeto?</v>
      </c>
      <c r="C31">
        <f>SI.1!AJ4</f>
        <v>10</v>
      </c>
      <c r="D31">
        <f>SI.1!AK4</f>
        <v>16</v>
      </c>
    </row>
    <row r="32" spans="1:4" x14ac:dyDescent="0.25">
      <c r="A32" t="str">
        <f>SI.2!A3</f>
        <v>SI.2.2.Q1</v>
      </c>
      <c r="B32" t="str">
        <f>SI.2!B3</f>
        <v>Como os requisitos são levantados?</v>
      </c>
      <c r="C32">
        <f>SI.2!AJ4</f>
        <v>0</v>
      </c>
      <c r="D32">
        <f>SI.2!AK4</f>
        <v>0</v>
      </c>
    </row>
  </sheetData>
  <pageMargins left="0.75" right="0.75" top="1" bottom="1" header="0.5" footer="0.5"/>
  <pageSetup paperSize="9" orientation="portrait" horizontalDpi="4294967292" verticalDpi="4294967292"/>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A3" sqref="A3"/>
    </sheetView>
  </sheetViews>
  <sheetFormatPr defaultColWidth="8.85546875" defaultRowHeight="15" x14ac:dyDescent="0.25"/>
  <cols>
    <col min="1" max="1" width="46" customWidth="1"/>
  </cols>
  <sheetData>
    <row r="1" spans="1:9" x14ac:dyDescent="0.25">
      <c r="A1" s="31" t="s">
        <v>408</v>
      </c>
      <c r="B1" s="30"/>
      <c r="C1" s="30"/>
      <c r="E1" s="30"/>
      <c r="F1" s="30"/>
      <c r="G1" s="30"/>
      <c r="I1" s="30"/>
    </row>
    <row r="2" spans="1:9" x14ac:dyDescent="0.25">
      <c r="A2" t="s">
        <v>61</v>
      </c>
      <c r="B2" s="30">
        <v>1</v>
      </c>
      <c r="C2" s="30"/>
      <c r="E2" s="30"/>
      <c r="F2" s="30"/>
      <c r="G2" s="30"/>
      <c r="I2" s="30"/>
    </row>
    <row r="3" spans="1:9" x14ac:dyDescent="0.25">
      <c r="A3" t="s">
        <v>63</v>
      </c>
      <c r="B3" s="30">
        <v>3</v>
      </c>
      <c r="C3" s="30"/>
      <c r="E3" s="30"/>
      <c r="F3" s="30"/>
      <c r="G3" s="30"/>
      <c r="I3" s="30"/>
    </row>
    <row r="4" spans="1:9" x14ac:dyDescent="0.25">
      <c r="A4" t="s">
        <v>64</v>
      </c>
      <c r="B4" s="30">
        <v>4</v>
      </c>
      <c r="C4" s="30"/>
      <c r="E4" s="30"/>
      <c r="F4" s="30"/>
      <c r="G4" s="30"/>
      <c r="I4" s="30"/>
    </row>
    <row r="5" spans="1:9" x14ac:dyDescent="0.25">
      <c r="A5" t="s">
        <v>65</v>
      </c>
      <c r="B5" s="30">
        <v>2</v>
      </c>
      <c r="C5" s="30"/>
      <c r="E5" s="30"/>
      <c r="F5" s="30"/>
      <c r="G5" s="30"/>
      <c r="I5" s="30"/>
    </row>
    <row r="6" spans="1:9" x14ac:dyDescent="0.25">
      <c r="A6" t="s">
        <v>67</v>
      </c>
      <c r="B6" s="30">
        <v>5</v>
      </c>
      <c r="C6" s="30"/>
      <c r="E6" s="30"/>
      <c r="F6" s="30"/>
      <c r="G6" s="30"/>
      <c r="I6" s="30"/>
    </row>
    <row r="7" spans="1:9" x14ac:dyDescent="0.25">
      <c r="A7" t="s">
        <v>57</v>
      </c>
      <c r="B7" s="30">
        <v>6</v>
      </c>
      <c r="C7" s="30"/>
      <c r="E7" s="30"/>
      <c r="F7" s="30"/>
      <c r="G7" s="30"/>
      <c r="I7" s="30"/>
    </row>
    <row r="8" spans="1:9" x14ac:dyDescent="0.25">
      <c r="B8" s="30"/>
      <c r="C8" s="30"/>
      <c r="E8" s="30"/>
      <c r="F8" s="30"/>
      <c r="G8" s="30"/>
      <c r="I8" s="30"/>
    </row>
    <row r="9" spans="1:9" x14ac:dyDescent="0.25">
      <c r="A9" s="31" t="s">
        <v>409</v>
      </c>
      <c r="B9" s="30"/>
      <c r="C9" s="30"/>
      <c r="E9" s="30"/>
      <c r="F9" s="30"/>
      <c r="G9" s="30"/>
      <c r="I9" s="30"/>
    </row>
    <row r="10" spans="1:9" x14ac:dyDescent="0.25">
      <c r="A10" t="s">
        <v>410</v>
      </c>
      <c r="B10" s="30"/>
      <c r="C10" s="30"/>
      <c r="E10" s="30"/>
      <c r="F10" s="30"/>
      <c r="G10" s="30"/>
      <c r="I10" s="30"/>
    </row>
    <row r="11" spans="1:9" x14ac:dyDescent="0.25">
      <c r="A11" s="32" t="s">
        <v>411</v>
      </c>
      <c r="B11" s="30" t="s">
        <v>412</v>
      </c>
      <c r="C11" s="30">
        <v>1</v>
      </c>
      <c r="E11" s="30"/>
      <c r="F11" s="30"/>
      <c r="G11" s="30"/>
      <c r="I11" s="30"/>
    </row>
    <row r="12" spans="1:9" x14ac:dyDescent="0.25">
      <c r="A12" s="32" t="s">
        <v>413</v>
      </c>
      <c r="B12" s="30" t="s">
        <v>412</v>
      </c>
      <c r="C12" s="30">
        <v>2</v>
      </c>
      <c r="E12" s="30"/>
      <c r="F12" s="30"/>
      <c r="G12" s="30"/>
      <c r="I12" s="30"/>
    </row>
    <row r="13" spans="1:9" x14ac:dyDescent="0.25">
      <c r="A13" s="32" t="s">
        <v>414</v>
      </c>
      <c r="B13" s="30" t="s">
        <v>412</v>
      </c>
      <c r="C13" s="30">
        <v>3</v>
      </c>
      <c r="E13" s="30"/>
      <c r="F13" s="30"/>
      <c r="G13" s="30"/>
      <c r="I13" s="30"/>
    </row>
    <row r="14" spans="1:9" x14ac:dyDescent="0.25">
      <c r="A14" s="32" t="s">
        <v>415</v>
      </c>
      <c r="B14" s="30" t="s">
        <v>416</v>
      </c>
      <c r="C14" s="30">
        <v>4</v>
      </c>
      <c r="E14" s="30"/>
      <c r="F14" s="30"/>
      <c r="G14" s="30"/>
      <c r="I14" s="30"/>
    </row>
    <row r="15" spans="1:9" x14ac:dyDescent="0.25">
      <c r="A15" s="32" t="s">
        <v>417</v>
      </c>
      <c r="B15" s="30" t="s">
        <v>412</v>
      </c>
      <c r="C15" s="30">
        <v>5</v>
      </c>
      <c r="E15" s="30"/>
      <c r="F15" s="30"/>
      <c r="G15" s="30"/>
      <c r="I15" s="30"/>
    </row>
    <row r="16" spans="1:9" x14ac:dyDescent="0.25">
      <c r="B16" s="30"/>
      <c r="C16" s="30"/>
      <c r="E16" s="30"/>
      <c r="F16" s="30"/>
      <c r="G16" s="30"/>
      <c r="I16" s="30"/>
    </row>
    <row r="17" spans="1:9" x14ac:dyDescent="0.25">
      <c r="A17" s="33" t="s">
        <v>418</v>
      </c>
      <c r="B17" s="30"/>
      <c r="C17" s="30"/>
      <c r="E17" s="30"/>
      <c r="F17" s="30"/>
      <c r="G17" s="30"/>
      <c r="I17" s="30"/>
    </row>
    <row r="18" spans="1:9" x14ac:dyDescent="0.25">
      <c r="A18" s="32" t="s">
        <v>61</v>
      </c>
      <c r="B18" s="30"/>
      <c r="C18" s="30">
        <v>1</v>
      </c>
      <c r="D18" s="30" t="s">
        <v>23</v>
      </c>
      <c r="E18" s="30">
        <v>4</v>
      </c>
      <c r="F18" s="30" t="s">
        <v>23</v>
      </c>
      <c r="G18" s="30">
        <f>B2</f>
        <v>1</v>
      </c>
      <c r="H18" s="30" t="s">
        <v>419</v>
      </c>
      <c r="I18" s="30">
        <f>C18*E18*G18</f>
        <v>4</v>
      </c>
    </row>
    <row r="19" spans="1:9" x14ac:dyDescent="0.25">
      <c r="A19" s="32" t="s">
        <v>63</v>
      </c>
      <c r="B19" s="30"/>
      <c r="C19" s="30">
        <v>2</v>
      </c>
      <c r="D19" s="30" t="s">
        <v>23</v>
      </c>
      <c r="E19" s="30">
        <v>4</v>
      </c>
      <c r="F19" s="30" t="s">
        <v>23</v>
      </c>
      <c r="G19" s="30">
        <f t="shared" ref="G19:G23" si="0">B3</f>
        <v>3</v>
      </c>
      <c r="H19" s="30" t="s">
        <v>419</v>
      </c>
      <c r="I19" s="30">
        <f t="shared" ref="I19:I23" si="1">C19*E19*G19</f>
        <v>24</v>
      </c>
    </row>
    <row r="20" spans="1:9" x14ac:dyDescent="0.25">
      <c r="A20" s="32" t="s">
        <v>64</v>
      </c>
      <c r="B20" s="30"/>
      <c r="C20" s="30">
        <v>0</v>
      </c>
      <c r="D20" s="30" t="s">
        <v>23</v>
      </c>
      <c r="E20" s="30">
        <v>4</v>
      </c>
      <c r="F20" s="30" t="s">
        <v>23</v>
      </c>
      <c r="G20" s="30">
        <f t="shared" si="0"/>
        <v>4</v>
      </c>
      <c r="H20" s="30" t="s">
        <v>419</v>
      </c>
      <c r="I20" s="30">
        <f t="shared" si="1"/>
        <v>0</v>
      </c>
    </row>
    <row r="21" spans="1:9" x14ac:dyDescent="0.25">
      <c r="A21" s="32" t="s">
        <v>65</v>
      </c>
      <c r="B21" s="30"/>
      <c r="C21" s="30">
        <v>1</v>
      </c>
      <c r="D21" s="30" t="s">
        <v>23</v>
      </c>
      <c r="E21" s="30">
        <v>4</v>
      </c>
      <c r="F21" s="30" t="s">
        <v>23</v>
      </c>
      <c r="G21" s="30">
        <f t="shared" si="0"/>
        <v>2</v>
      </c>
      <c r="H21" s="30" t="s">
        <v>419</v>
      </c>
      <c r="I21" s="30">
        <f t="shared" si="1"/>
        <v>8</v>
      </c>
    </row>
    <row r="22" spans="1:9" x14ac:dyDescent="0.25">
      <c r="A22" s="32" t="s">
        <v>67</v>
      </c>
      <c r="B22" s="30"/>
      <c r="C22" s="30">
        <v>4</v>
      </c>
      <c r="D22" s="30" t="s">
        <v>23</v>
      </c>
      <c r="E22" s="30">
        <v>4</v>
      </c>
      <c r="F22" s="30" t="s">
        <v>23</v>
      </c>
      <c r="G22" s="30">
        <f t="shared" si="0"/>
        <v>5</v>
      </c>
      <c r="H22" s="30" t="s">
        <v>419</v>
      </c>
      <c r="I22" s="30">
        <f t="shared" si="1"/>
        <v>80</v>
      </c>
    </row>
    <row r="23" spans="1:9" x14ac:dyDescent="0.25">
      <c r="A23" s="32" t="s">
        <v>57</v>
      </c>
      <c r="B23" s="30"/>
      <c r="C23" s="30">
        <v>5</v>
      </c>
      <c r="D23" s="30" t="s">
        <v>23</v>
      </c>
      <c r="E23" s="30">
        <v>4</v>
      </c>
      <c r="F23" s="30" t="s">
        <v>23</v>
      </c>
      <c r="G23" s="30">
        <f t="shared" si="0"/>
        <v>6</v>
      </c>
      <c r="H23" s="30" t="s">
        <v>419</v>
      </c>
      <c r="I23" s="30">
        <f t="shared" si="1"/>
        <v>120</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topLeftCell="B2" zoomScale="125" zoomScaleNormal="125" zoomScalePageLayoutView="125" workbookViewId="0">
      <pane xSplit="1" ySplit="2" topLeftCell="C4" activePane="bottomRight" state="frozen"/>
      <selection activeCell="B2" sqref="B2"/>
      <selection pane="topRight" activeCell="C2" sqref="C2"/>
      <selection pane="bottomLeft" activeCell="B4" sqref="B4"/>
      <selection pane="bottomRight" activeCell="C4" sqref="C4"/>
    </sheetView>
  </sheetViews>
  <sheetFormatPr defaultColWidth="8.85546875" defaultRowHeight="15" x14ac:dyDescent="0.25"/>
  <cols>
    <col min="1" max="1" width="8.85546875" style="3"/>
    <col min="2" max="2" width="76" style="1" customWidth="1"/>
    <col min="3" max="10" width="8.85546875" style="4"/>
  </cols>
  <sheetData>
    <row r="1" spans="1:14" ht="15.75" x14ac:dyDescent="0.25">
      <c r="A1" s="2" t="s">
        <v>27</v>
      </c>
    </row>
    <row r="2" spans="1:14" x14ac:dyDescent="0.25">
      <c r="C2" s="59" t="s">
        <v>54</v>
      </c>
      <c r="D2" s="59"/>
      <c r="E2" s="59"/>
      <c r="F2" s="59"/>
      <c r="G2" s="59"/>
      <c r="H2" s="59"/>
      <c r="I2" s="59"/>
      <c r="J2" s="59"/>
      <c r="K2" s="59"/>
      <c r="L2" s="59"/>
      <c r="M2" s="59"/>
      <c r="N2" s="59"/>
    </row>
    <row r="3" spans="1:14" ht="105" x14ac:dyDescent="0.25">
      <c r="A3" s="3" t="s">
        <v>1</v>
      </c>
      <c r="B3" s="1" t="s">
        <v>2</v>
      </c>
      <c r="C3" s="5" t="s">
        <v>55</v>
      </c>
      <c r="D3" s="5" t="s">
        <v>56</v>
      </c>
      <c r="E3" s="5" t="s">
        <v>57</v>
      </c>
      <c r="F3" s="5" t="s">
        <v>66</v>
      </c>
      <c r="G3" s="5" t="s">
        <v>60</v>
      </c>
      <c r="H3" s="5" t="s">
        <v>58</v>
      </c>
      <c r="I3" s="5" t="s">
        <v>59</v>
      </c>
      <c r="J3" s="5" t="s">
        <v>61</v>
      </c>
      <c r="K3" s="5" t="s">
        <v>63</v>
      </c>
      <c r="L3" s="5" t="s">
        <v>64</v>
      </c>
      <c r="M3" s="5" t="s">
        <v>65</v>
      </c>
      <c r="N3" s="5" t="s">
        <v>67</v>
      </c>
    </row>
    <row r="4" spans="1:14" ht="30" x14ac:dyDescent="0.25">
      <c r="A4" s="3" t="s">
        <v>28</v>
      </c>
      <c r="B4" s="1" t="s">
        <v>35</v>
      </c>
      <c r="C4" s="4">
        <v>5</v>
      </c>
      <c r="D4" s="4">
        <v>4</v>
      </c>
      <c r="E4" s="4">
        <v>2</v>
      </c>
      <c r="F4" s="4">
        <v>0</v>
      </c>
      <c r="G4" s="4">
        <v>4</v>
      </c>
      <c r="H4" s="4">
        <v>4</v>
      </c>
      <c r="I4" s="4">
        <v>0</v>
      </c>
      <c r="J4" s="4">
        <v>0</v>
      </c>
      <c r="K4" s="4">
        <v>5</v>
      </c>
      <c r="L4" s="4">
        <v>0</v>
      </c>
      <c r="M4" s="4">
        <v>0</v>
      </c>
      <c r="N4" s="4">
        <v>5</v>
      </c>
    </row>
    <row r="5" spans="1:14" ht="30" x14ac:dyDescent="0.25">
      <c r="A5" s="3" t="s">
        <v>29</v>
      </c>
      <c r="B5" s="1" t="s">
        <v>36</v>
      </c>
      <c r="C5" s="4">
        <v>5</v>
      </c>
      <c r="D5" s="4">
        <v>5</v>
      </c>
      <c r="E5" s="4">
        <v>5</v>
      </c>
      <c r="F5" s="4">
        <v>5</v>
      </c>
      <c r="G5" s="4">
        <v>5</v>
      </c>
      <c r="H5" s="4">
        <v>5</v>
      </c>
      <c r="I5" s="4">
        <v>0</v>
      </c>
      <c r="J5" s="4">
        <v>0</v>
      </c>
      <c r="K5" s="4">
        <v>4</v>
      </c>
      <c r="L5" s="4">
        <v>3</v>
      </c>
      <c r="M5" s="4">
        <v>3</v>
      </c>
      <c r="N5" s="4">
        <v>5</v>
      </c>
    </row>
    <row r="6" spans="1:14" ht="45" x14ac:dyDescent="0.25">
      <c r="A6" s="3" t="s">
        <v>30</v>
      </c>
      <c r="B6" s="1" t="s">
        <v>37</v>
      </c>
      <c r="C6" s="4">
        <v>4</v>
      </c>
      <c r="D6" s="4">
        <v>5</v>
      </c>
      <c r="E6" s="4">
        <v>0</v>
      </c>
      <c r="F6" s="4">
        <v>5</v>
      </c>
      <c r="G6" s="4">
        <v>5</v>
      </c>
      <c r="H6" s="4">
        <v>5</v>
      </c>
      <c r="I6" s="4">
        <v>0</v>
      </c>
      <c r="J6" s="4">
        <v>0</v>
      </c>
      <c r="K6" s="4">
        <v>2</v>
      </c>
      <c r="L6" s="4">
        <v>0</v>
      </c>
      <c r="M6" s="4">
        <v>0</v>
      </c>
      <c r="N6" s="4">
        <v>3</v>
      </c>
    </row>
    <row r="7" spans="1:14" ht="45" x14ac:dyDescent="0.25">
      <c r="A7" s="3" t="s">
        <v>31</v>
      </c>
      <c r="B7" s="1" t="s">
        <v>38</v>
      </c>
      <c r="C7" s="4">
        <v>5</v>
      </c>
      <c r="D7" s="4">
        <v>5</v>
      </c>
      <c r="E7" s="4">
        <v>0</v>
      </c>
      <c r="F7" s="4">
        <v>5</v>
      </c>
      <c r="G7" s="4">
        <v>5</v>
      </c>
      <c r="H7" s="4">
        <v>5</v>
      </c>
      <c r="I7" s="4">
        <v>0</v>
      </c>
      <c r="J7" s="4">
        <v>0</v>
      </c>
      <c r="K7" s="4">
        <v>2</v>
      </c>
      <c r="L7" s="4">
        <v>0</v>
      </c>
      <c r="M7" s="4">
        <v>0</v>
      </c>
      <c r="N7" s="4">
        <v>2</v>
      </c>
    </row>
    <row r="8" spans="1:14" ht="60" x14ac:dyDescent="0.25">
      <c r="A8" s="3" t="s">
        <v>32</v>
      </c>
      <c r="B8" s="1" t="s">
        <v>39</v>
      </c>
      <c r="C8" s="4">
        <v>5</v>
      </c>
      <c r="D8" s="4">
        <v>5</v>
      </c>
      <c r="E8" s="4">
        <v>0</v>
      </c>
      <c r="F8" s="4">
        <v>5</v>
      </c>
      <c r="G8" s="4">
        <v>3</v>
      </c>
      <c r="H8" s="4">
        <v>5</v>
      </c>
      <c r="I8" s="4">
        <v>0</v>
      </c>
      <c r="J8" s="4">
        <v>0</v>
      </c>
      <c r="K8" s="4">
        <v>2</v>
      </c>
      <c r="L8" s="4">
        <v>0</v>
      </c>
      <c r="M8" s="4">
        <v>0</v>
      </c>
      <c r="N8" s="4">
        <v>3</v>
      </c>
    </row>
    <row r="9" spans="1:14" ht="75" x14ac:dyDescent="0.25">
      <c r="A9" s="3" t="s">
        <v>33</v>
      </c>
      <c r="B9" s="1" t="s">
        <v>40</v>
      </c>
      <c r="C9" s="4">
        <v>5</v>
      </c>
      <c r="D9" s="4">
        <v>5</v>
      </c>
      <c r="E9" s="4">
        <v>5</v>
      </c>
      <c r="F9" s="4">
        <v>5</v>
      </c>
      <c r="G9" s="4">
        <v>0</v>
      </c>
      <c r="H9" s="4">
        <v>5</v>
      </c>
      <c r="I9" s="4">
        <v>5</v>
      </c>
      <c r="J9" s="4">
        <v>0</v>
      </c>
      <c r="K9" s="4">
        <v>5</v>
      </c>
      <c r="L9" s="4">
        <v>3</v>
      </c>
      <c r="M9" s="4">
        <v>0</v>
      </c>
      <c r="N9" s="4">
        <v>3</v>
      </c>
    </row>
    <row r="10" spans="1:14" ht="60" x14ac:dyDescent="0.25">
      <c r="A10" s="3" t="s">
        <v>34</v>
      </c>
      <c r="B10" s="1" t="s">
        <v>41</v>
      </c>
      <c r="C10" s="4">
        <v>5</v>
      </c>
      <c r="D10" s="4">
        <v>5</v>
      </c>
      <c r="E10" s="4">
        <v>0</v>
      </c>
      <c r="F10" s="4">
        <v>3</v>
      </c>
      <c r="G10" s="4">
        <v>0</v>
      </c>
      <c r="H10" s="4">
        <v>5</v>
      </c>
      <c r="I10" s="4">
        <v>4</v>
      </c>
      <c r="J10" s="4">
        <v>5</v>
      </c>
      <c r="K10" s="4">
        <v>3</v>
      </c>
      <c r="L10" s="4">
        <v>0</v>
      </c>
      <c r="M10" s="4">
        <v>0</v>
      </c>
      <c r="N10" s="4">
        <v>3</v>
      </c>
    </row>
    <row r="12" spans="1:14" x14ac:dyDescent="0.25">
      <c r="A12" s="3" t="s">
        <v>11</v>
      </c>
      <c r="B12" s="1" t="s">
        <v>2</v>
      </c>
      <c r="C12" s="4" t="s">
        <v>28</v>
      </c>
      <c r="D12" s="4" t="s">
        <v>29</v>
      </c>
      <c r="E12" s="4" t="s">
        <v>30</v>
      </c>
      <c r="F12" s="4" t="s">
        <v>31</v>
      </c>
      <c r="G12" s="4" t="s">
        <v>32</v>
      </c>
      <c r="H12" s="4" t="s">
        <v>33</v>
      </c>
      <c r="I12" s="4" t="s">
        <v>34</v>
      </c>
    </row>
    <row r="13" spans="1:14" x14ac:dyDescent="0.25">
      <c r="A13" s="3" t="s">
        <v>42</v>
      </c>
      <c r="B13" s="1" t="s">
        <v>48</v>
      </c>
      <c r="C13" s="4" t="s">
        <v>23</v>
      </c>
    </row>
    <row r="14" spans="1:14" x14ac:dyDescent="0.25">
      <c r="A14" s="3" t="s">
        <v>43</v>
      </c>
      <c r="B14" s="1" t="s">
        <v>49</v>
      </c>
      <c r="D14" s="4" t="s">
        <v>23</v>
      </c>
      <c r="H14" s="4" t="s">
        <v>23</v>
      </c>
      <c r="I14" s="4" t="s">
        <v>23</v>
      </c>
    </row>
    <row r="15" spans="1:14" x14ac:dyDescent="0.25">
      <c r="A15" s="3" t="s">
        <v>44</v>
      </c>
      <c r="B15" s="1" t="s">
        <v>50</v>
      </c>
      <c r="E15" s="4" t="s">
        <v>23</v>
      </c>
      <c r="H15" s="4" t="s">
        <v>23</v>
      </c>
      <c r="I15" s="4" t="s">
        <v>23</v>
      </c>
    </row>
    <row r="16" spans="1:14" x14ac:dyDescent="0.25">
      <c r="A16" s="3" t="s">
        <v>45</v>
      </c>
      <c r="B16" s="1" t="s">
        <v>51</v>
      </c>
      <c r="F16" s="4" t="s">
        <v>23</v>
      </c>
      <c r="H16" s="4" t="s">
        <v>23</v>
      </c>
      <c r="I16" s="4" t="s">
        <v>23</v>
      </c>
    </row>
    <row r="17" spans="1:9" x14ac:dyDescent="0.25">
      <c r="A17" s="3" t="s">
        <v>46</v>
      </c>
      <c r="B17" s="1" t="s">
        <v>52</v>
      </c>
      <c r="G17" s="4" t="s">
        <v>23</v>
      </c>
      <c r="H17" s="4" t="s">
        <v>23</v>
      </c>
      <c r="I17" s="4" t="s">
        <v>23</v>
      </c>
    </row>
    <row r="18" spans="1:9" x14ac:dyDescent="0.25">
      <c r="A18" s="3" t="s">
        <v>47</v>
      </c>
      <c r="B18" s="1" t="s">
        <v>53</v>
      </c>
      <c r="H18" s="4" t="s">
        <v>23</v>
      </c>
      <c r="I18" s="4" t="s">
        <v>23</v>
      </c>
    </row>
  </sheetData>
  <mergeCells count="1">
    <mergeCell ref="C2:N2"/>
  </mergeCells>
  <pageMargins left="0.511811024" right="0.511811024" top="0.78740157499999996" bottom="0.78740157499999996" header="0.31496062000000002" footer="0.3149606200000000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
  <sheetViews>
    <sheetView workbookViewId="0">
      <selection activeCell="F19" sqref="F19"/>
    </sheetView>
  </sheetViews>
  <sheetFormatPr defaultColWidth="8.85546875" defaultRowHeight="15" x14ac:dyDescent="0.25"/>
  <cols>
    <col min="1" max="1" width="47.28515625" style="29" customWidth="1"/>
    <col min="2" max="6" width="4.140625" customWidth="1"/>
    <col min="7" max="7" width="4.140625" style="30" customWidth="1"/>
    <col min="8" max="15" width="4.140625" customWidth="1"/>
    <col min="16" max="16" width="4" customWidth="1"/>
    <col min="17" max="17" width="8.85546875" style="30"/>
  </cols>
  <sheetData>
    <row r="1" spans="1:20" x14ac:dyDescent="0.25">
      <c r="A1"/>
      <c r="Q1" s="30" t="s">
        <v>407</v>
      </c>
      <c r="S1" t="s">
        <v>406</v>
      </c>
      <c r="T1">
        <f>COUNTA(A2:A30)</f>
        <v>12</v>
      </c>
    </row>
    <row r="2" spans="1:20" ht="15" customHeight="1" x14ac:dyDescent="0.25">
      <c r="A2" s="16" t="s">
        <v>55</v>
      </c>
      <c r="B2" s="30"/>
      <c r="C2" s="30"/>
      <c r="D2" s="30"/>
      <c r="E2" s="30"/>
      <c r="F2" s="30"/>
      <c r="H2" s="30" t="s">
        <v>23</v>
      </c>
      <c r="I2" s="30"/>
      <c r="J2" s="30"/>
      <c r="K2" s="30"/>
      <c r="L2" s="30"/>
      <c r="M2" s="30"/>
      <c r="N2" s="30"/>
      <c r="O2" s="30"/>
      <c r="Q2" s="30">
        <f>$T$1+1-MATCH("x",B2:O2)</f>
        <v>6</v>
      </c>
    </row>
    <row r="3" spans="1:20" ht="15" customHeight="1" x14ac:dyDescent="0.25">
      <c r="A3" s="16" t="s">
        <v>56</v>
      </c>
      <c r="B3" s="30"/>
      <c r="C3" s="30" t="s">
        <v>23</v>
      </c>
      <c r="D3" s="30"/>
      <c r="E3" s="30"/>
      <c r="F3" s="30"/>
      <c r="H3" s="30"/>
      <c r="I3" s="30"/>
      <c r="J3" s="30"/>
      <c r="K3" s="30"/>
      <c r="L3" s="30"/>
      <c r="M3" s="30"/>
      <c r="N3" s="30"/>
      <c r="O3" s="30"/>
      <c r="Q3" s="30">
        <f t="shared" ref="Q3:Q13" si="0">$T$1+1-MATCH("x",B3:O3)</f>
        <v>11</v>
      </c>
    </row>
    <row r="4" spans="1:20" ht="15" customHeight="1" x14ac:dyDescent="0.25">
      <c r="A4" s="16" t="s">
        <v>57</v>
      </c>
      <c r="B4" s="30" t="s">
        <v>23</v>
      </c>
      <c r="C4" s="30"/>
      <c r="D4" s="30"/>
      <c r="E4" s="30"/>
      <c r="F4" s="30"/>
      <c r="H4" s="30"/>
      <c r="I4" s="30"/>
      <c r="J4" s="30"/>
      <c r="K4" s="30"/>
      <c r="L4" s="30"/>
      <c r="M4" s="30"/>
      <c r="N4" s="30"/>
      <c r="O4" s="30"/>
      <c r="Q4" s="30">
        <f t="shared" si="0"/>
        <v>12</v>
      </c>
    </row>
    <row r="5" spans="1:20" ht="15" customHeight="1" x14ac:dyDescent="0.25">
      <c r="A5" s="16" t="s">
        <v>66</v>
      </c>
      <c r="B5" s="30"/>
      <c r="C5" s="30"/>
      <c r="D5" s="30"/>
      <c r="E5" s="30"/>
      <c r="F5" s="30"/>
      <c r="H5" s="30"/>
      <c r="I5" s="30"/>
      <c r="J5" s="30"/>
      <c r="K5" s="30"/>
      <c r="L5" s="30"/>
      <c r="M5" s="30"/>
      <c r="N5" s="30" t="s">
        <v>23</v>
      </c>
      <c r="O5" s="30"/>
      <c r="Q5" s="30">
        <f t="shared" si="0"/>
        <v>0</v>
      </c>
    </row>
    <row r="6" spans="1:20" ht="15" customHeight="1" x14ac:dyDescent="0.25">
      <c r="A6" s="16" t="s">
        <v>60</v>
      </c>
      <c r="B6" s="30"/>
      <c r="C6" s="30"/>
      <c r="D6" s="30"/>
      <c r="E6" s="30"/>
      <c r="F6" s="30"/>
      <c r="H6" s="30"/>
      <c r="I6" s="30" t="s">
        <v>23</v>
      </c>
      <c r="J6" s="30"/>
      <c r="K6" s="30"/>
      <c r="L6" s="30"/>
      <c r="M6" s="30"/>
      <c r="N6" s="30"/>
      <c r="O6" s="30"/>
      <c r="Q6" s="30">
        <f t="shared" si="0"/>
        <v>5</v>
      </c>
    </row>
    <row r="7" spans="1:20" ht="15" customHeight="1" x14ac:dyDescent="0.25">
      <c r="A7" s="16" t="s">
        <v>58</v>
      </c>
      <c r="B7" s="30"/>
      <c r="C7" s="30"/>
      <c r="D7" s="30"/>
      <c r="E7" s="30"/>
      <c r="F7" s="30" t="s">
        <v>23</v>
      </c>
      <c r="H7" s="30"/>
      <c r="I7" s="30"/>
      <c r="J7" s="30"/>
      <c r="K7" s="30"/>
      <c r="L7" s="30"/>
      <c r="M7" s="30"/>
      <c r="N7" s="30"/>
      <c r="O7" s="30"/>
      <c r="Q7" s="30">
        <f t="shared" si="0"/>
        <v>8</v>
      </c>
    </row>
    <row r="8" spans="1:20" ht="15" customHeight="1" x14ac:dyDescent="0.25">
      <c r="A8" s="16" t="s">
        <v>59</v>
      </c>
      <c r="B8" s="30"/>
      <c r="C8" s="30"/>
      <c r="D8" s="30"/>
      <c r="E8" s="30"/>
      <c r="F8" s="30"/>
      <c r="G8" s="30" t="s">
        <v>23</v>
      </c>
      <c r="H8" s="30"/>
      <c r="I8" s="30"/>
      <c r="J8" s="30"/>
      <c r="K8" s="30"/>
      <c r="L8" s="30"/>
      <c r="M8" s="30"/>
      <c r="N8" s="30"/>
      <c r="O8" s="30"/>
      <c r="Q8" s="30">
        <f t="shared" si="0"/>
        <v>7</v>
      </c>
    </row>
    <row r="9" spans="1:20" ht="15" customHeight="1" x14ac:dyDescent="0.25">
      <c r="A9" s="16" t="s">
        <v>61</v>
      </c>
      <c r="B9" s="30"/>
      <c r="C9" s="30"/>
      <c r="D9" s="30"/>
      <c r="E9" s="30" t="s">
        <v>23</v>
      </c>
      <c r="F9" s="30"/>
      <c r="H9" s="30"/>
      <c r="I9" s="30"/>
      <c r="J9" s="30"/>
      <c r="K9" s="30"/>
      <c r="L9" s="30"/>
      <c r="M9" s="30"/>
      <c r="N9" s="30"/>
      <c r="O9" s="30"/>
      <c r="Q9" s="30">
        <f t="shared" si="0"/>
        <v>9</v>
      </c>
    </row>
    <row r="10" spans="1:20" ht="15" customHeight="1" x14ac:dyDescent="0.25">
      <c r="A10" s="16" t="s">
        <v>63</v>
      </c>
      <c r="B10" s="30"/>
      <c r="C10" s="30"/>
      <c r="D10" s="30"/>
      <c r="E10" s="30"/>
      <c r="F10" s="30"/>
      <c r="H10" s="30"/>
      <c r="I10" s="30"/>
      <c r="J10" s="30"/>
      <c r="K10" s="30"/>
      <c r="L10" s="30"/>
      <c r="M10" s="30"/>
      <c r="N10" s="30" t="s">
        <v>23</v>
      </c>
      <c r="O10" s="30"/>
      <c r="Q10" s="30">
        <f t="shared" si="0"/>
        <v>0</v>
      </c>
    </row>
    <row r="11" spans="1:20" ht="15" customHeight="1" x14ac:dyDescent="0.25">
      <c r="A11" s="16" t="s">
        <v>64</v>
      </c>
      <c r="B11" s="30"/>
      <c r="C11" s="30"/>
      <c r="D11" s="30"/>
      <c r="E11" s="30"/>
      <c r="F11" s="30"/>
      <c r="H11" s="30"/>
      <c r="I11" s="30"/>
      <c r="J11" s="30"/>
      <c r="K11" s="30" t="s">
        <v>23</v>
      </c>
      <c r="L11" s="30"/>
      <c r="M11" s="30"/>
      <c r="N11" s="30"/>
      <c r="O11" s="30"/>
      <c r="Q11" s="30">
        <f t="shared" si="0"/>
        <v>3</v>
      </c>
    </row>
    <row r="12" spans="1:20" ht="15" customHeight="1" x14ac:dyDescent="0.25">
      <c r="A12" s="16" t="s">
        <v>65</v>
      </c>
      <c r="B12" s="30"/>
      <c r="C12" s="30"/>
      <c r="D12" s="30"/>
      <c r="E12" s="30"/>
      <c r="F12" s="30"/>
      <c r="H12" s="30"/>
      <c r="I12" s="30"/>
      <c r="J12" s="30"/>
      <c r="K12" s="30"/>
      <c r="L12" s="30"/>
      <c r="M12" s="30"/>
      <c r="N12" s="30" t="s">
        <v>23</v>
      </c>
      <c r="O12" s="30"/>
      <c r="Q12" s="30">
        <f t="shared" si="0"/>
        <v>0</v>
      </c>
    </row>
    <row r="13" spans="1:20" ht="15" customHeight="1" x14ac:dyDescent="0.25">
      <c r="A13" s="16" t="s">
        <v>67</v>
      </c>
      <c r="B13" s="30"/>
      <c r="C13" s="30"/>
      <c r="D13" s="30" t="s">
        <v>23</v>
      </c>
      <c r="E13" s="30"/>
      <c r="F13" s="30"/>
      <c r="H13" s="30"/>
      <c r="I13" s="30"/>
      <c r="J13" s="30"/>
      <c r="K13" s="30"/>
      <c r="L13" s="30"/>
      <c r="M13" s="30"/>
      <c r="N13" s="30"/>
      <c r="O13" s="30"/>
      <c r="Q13" s="30">
        <f t="shared" si="0"/>
        <v>10</v>
      </c>
    </row>
  </sheetData>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3"/>
  <sheetViews>
    <sheetView showGridLines="0" view="pageLayout" topLeftCell="H1" zoomScale="125" zoomScaleNormal="125" zoomScalePageLayoutView="125" workbookViewId="0">
      <selection activeCell="W1" sqref="W1:AK2"/>
    </sheetView>
  </sheetViews>
  <sheetFormatPr defaultColWidth="11.42578125" defaultRowHeight="15" x14ac:dyDescent="0.25"/>
  <cols>
    <col min="1" max="1" width="10.7109375" style="3" customWidth="1"/>
    <col min="2" max="2" width="24.42578125" style="1" customWidth="1"/>
    <col min="3" max="6" width="17.85546875" style="4" customWidth="1"/>
    <col min="7" max="7" width="17.85546875" style="24" customWidth="1"/>
    <col min="8" max="8" width="17.42578125" style="13" customWidth="1"/>
    <col min="9" max="9" width="7.140625" style="13" customWidth="1"/>
    <col min="10" max="21" width="5.140625" style="30" customWidth="1"/>
    <col min="22" max="22" width="2.85546875" style="30" customWidth="1"/>
    <col min="23" max="23" width="3.42578125" customWidth="1"/>
    <col min="24" max="35" width="5.140625" customWidth="1"/>
    <col min="36" max="37" width="6.85546875" style="56" customWidth="1"/>
  </cols>
  <sheetData>
    <row r="1" spans="1:37" s="6" customFormat="1" ht="114.75" x14ac:dyDescent="0.25">
      <c r="A1" s="64" t="s">
        <v>96</v>
      </c>
      <c r="B1" s="64" t="s">
        <v>81</v>
      </c>
      <c r="C1" s="9" t="s">
        <v>82</v>
      </c>
      <c r="D1" s="9" t="s">
        <v>83</v>
      </c>
      <c r="E1" s="9" t="s">
        <v>84</v>
      </c>
      <c r="F1" s="9" t="s">
        <v>85</v>
      </c>
      <c r="G1" s="25" t="s">
        <v>74</v>
      </c>
      <c r="H1" s="64" t="s">
        <v>101</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s="3" customFormat="1" x14ac:dyDescent="0.25">
      <c r="A2" s="64"/>
      <c r="B2" s="64"/>
      <c r="C2" s="10"/>
      <c r="D2" s="10"/>
      <c r="E2" s="10"/>
      <c r="F2" s="10" t="s">
        <v>23</v>
      </c>
      <c r="G2" s="10"/>
      <c r="H2" s="64"/>
      <c r="I2" s="12"/>
      <c r="J2" s="24">
        <v>4</v>
      </c>
      <c r="K2" s="24">
        <v>4</v>
      </c>
      <c r="L2" s="24">
        <v>0</v>
      </c>
      <c r="M2" s="24">
        <v>0</v>
      </c>
      <c r="N2" s="24">
        <v>0</v>
      </c>
      <c r="O2" s="24">
        <v>3</v>
      </c>
      <c r="P2" s="24">
        <v>0</v>
      </c>
      <c r="Q2" s="24">
        <v>0</v>
      </c>
      <c r="R2" s="24">
        <v>0</v>
      </c>
      <c r="S2" s="24">
        <v>0</v>
      </c>
      <c r="T2" s="24">
        <v>3</v>
      </c>
      <c r="U2" s="24">
        <v>4</v>
      </c>
      <c r="X2" s="34">
        <f>IF(ISNA(MATCH("x",$D2:$G2)),0,MATCH("x",$D2:$G2))*J2</f>
        <v>12</v>
      </c>
      <c r="Y2" s="34">
        <f t="shared" ref="Y2:AI2" si="0">IF(ISNA(MATCH("x",$D2:$G2)),0,MATCH("x",$D2:$G2))*K2</f>
        <v>12</v>
      </c>
      <c r="Z2" s="34">
        <f t="shared" si="0"/>
        <v>0</v>
      </c>
      <c r="AA2" s="34">
        <f t="shared" si="0"/>
        <v>0</v>
      </c>
      <c r="AB2" s="34">
        <f t="shared" si="0"/>
        <v>0</v>
      </c>
      <c r="AC2" s="34">
        <f t="shared" si="0"/>
        <v>9</v>
      </c>
      <c r="AD2" s="34">
        <f t="shared" si="0"/>
        <v>0</v>
      </c>
      <c r="AE2" s="34">
        <f t="shared" si="0"/>
        <v>0</v>
      </c>
      <c r="AF2" s="34">
        <f t="shared" si="0"/>
        <v>0</v>
      </c>
      <c r="AG2" s="34">
        <f t="shared" si="0"/>
        <v>0</v>
      </c>
      <c r="AH2" s="34">
        <f t="shared" si="0"/>
        <v>9</v>
      </c>
      <c r="AI2" s="34">
        <f t="shared" si="0"/>
        <v>12</v>
      </c>
      <c r="AJ2" s="56">
        <f>LARGE(X2:AI2,1)</f>
        <v>12</v>
      </c>
      <c r="AK2" s="56">
        <f>SUM(X2:AI2)</f>
        <v>54</v>
      </c>
    </row>
    <row r="3" spans="1:37" s="3" customFormat="1" ht="38.25" x14ac:dyDescent="0.25">
      <c r="A3" s="64" t="s">
        <v>97</v>
      </c>
      <c r="B3" s="64" t="s">
        <v>86</v>
      </c>
      <c r="C3" s="9" t="s">
        <v>87</v>
      </c>
      <c r="D3" s="9" t="s">
        <v>88</v>
      </c>
      <c r="E3" s="9" t="s">
        <v>215</v>
      </c>
      <c r="F3" s="9" t="s">
        <v>89</v>
      </c>
      <c r="G3" s="25" t="s">
        <v>90</v>
      </c>
      <c r="H3" s="64"/>
      <c r="I3" s="12"/>
      <c r="J3" s="34"/>
      <c r="K3" s="24"/>
      <c r="L3" s="24"/>
      <c r="M3" s="24"/>
      <c r="N3" s="24"/>
      <c r="O3" s="24"/>
      <c r="P3" s="24"/>
      <c r="Q3" s="24"/>
      <c r="R3" s="24"/>
      <c r="S3" s="24"/>
      <c r="T3" s="24"/>
      <c r="U3" s="24"/>
      <c r="V3" s="24"/>
      <c r="AJ3" s="56"/>
      <c r="AK3" s="56"/>
    </row>
    <row r="4" spans="1:37" s="3" customFormat="1" x14ac:dyDescent="0.25">
      <c r="A4" s="64"/>
      <c r="B4" s="64"/>
      <c r="C4" s="10"/>
      <c r="D4" s="10"/>
      <c r="E4" s="10"/>
      <c r="F4" s="10"/>
      <c r="G4" s="10" t="s">
        <v>23</v>
      </c>
      <c r="H4" s="64"/>
      <c r="I4" s="12"/>
      <c r="J4" s="34">
        <v>4</v>
      </c>
      <c r="K4" s="24">
        <v>5</v>
      </c>
      <c r="L4" s="24">
        <v>0</v>
      </c>
      <c r="M4" s="24">
        <v>0</v>
      </c>
      <c r="N4" s="24">
        <v>0</v>
      </c>
      <c r="O4" s="24">
        <v>3</v>
      </c>
      <c r="P4" s="24">
        <v>0</v>
      </c>
      <c r="Q4" s="24">
        <v>0</v>
      </c>
      <c r="R4" s="24">
        <v>0</v>
      </c>
      <c r="S4" s="24">
        <v>0</v>
      </c>
      <c r="T4" s="24">
        <v>3</v>
      </c>
      <c r="U4" s="24">
        <v>2</v>
      </c>
      <c r="V4" s="24"/>
      <c r="X4" s="34">
        <f>IF(ISNA(MATCH("x",$D4:$G4)),0,MATCH("x",$D4:$G4))*J4</f>
        <v>16</v>
      </c>
      <c r="Y4" s="34">
        <f t="shared" ref="Y4" si="1">IF(ISNA(MATCH("x",$D4:$G4)),0,MATCH("x",$D4:$G4))*K4</f>
        <v>20</v>
      </c>
      <c r="Z4" s="34">
        <f t="shared" ref="Z4" si="2">IF(ISNA(MATCH("x",$D4:$G4)),0,MATCH("x",$D4:$G4))*L4</f>
        <v>0</v>
      </c>
      <c r="AA4" s="34">
        <f t="shared" ref="AA4" si="3">IF(ISNA(MATCH("x",$D4:$G4)),0,MATCH("x",$D4:$G4))*M4</f>
        <v>0</v>
      </c>
      <c r="AB4" s="34">
        <f t="shared" ref="AB4" si="4">IF(ISNA(MATCH("x",$D4:$G4)),0,MATCH("x",$D4:$G4))*N4</f>
        <v>0</v>
      </c>
      <c r="AC4" s="34">
        <f t="shared" ref="AC4" si="5">IF(ISNA(MATCH("x",$D4:$G4)),0,MATCH("x",$D4:$G4))*O4</f>
        <v>12</v>
      </c>
      <c r="AD4" s="34">
        <f t="shared" ref="AD4" si="6">IF(ISNA(MATCH("x",$D4:$G4)),0,MATCH("x",$D4:$G4))*P4</f>
        <v>0</v>
      </c>
      <c r="AE4" s="34">
        <f t="shared" ref="AE4" si="7">IF(ISNA(MATCH("x",$D4:$G4)),0,MATCH("x",$D4:$G4))*Q4</f>
        <v>0</v>
      </c>
      <c r="AF4" s="34">
        <f t="shared" ref="AF4" si="8">IF(ISNA(MATCH("x",$D4:$G4)),0,MATCH("x",$D4:$G4))*R4</f>
        <v>0</v>
      </c>
      <c r="AG4" s="34">
        <f t="shared" ref="AG4" si="9">IF(ISNA(MATCH("x",$D4:$G4)),0,MATCH("x",$D4:$G4))*S4</f>
        <v>0</v>
      </c>
      <c r="AH4" s="34">
        <f t="shared" ref="AH4" si="10">IF(ISNA(MATCH("x",$D4:$G4)),0,MATCH("x",$D4:$G4))*T4</f>
        <v>12</v>
      </c>
      <c r="AI4" s="34">
        <f t="shared" ref="AI4" si="11">IF(ISNA(MATCH("x",$D4:$G4)),0,MATCH("x",$D4:$G4))*U4</f>
        <v>8</v>
      </c>
      <c r="AJ4" s="56">
        <f>LARGE(X4:AI4,1)</f>
        <v>20</v>
      </c>
      <c r="AK4" s="56">
        <f t="shared" ref="AK4" si="12">SUM(X4:AI4)</f>
        <v>68</v>
      </c>
    </row>
    <row r="5" spans="1:37" s="3" customFormat="1" ht="69.95" customHeight="1" x14ac:dyDescent="0.25">
      <c r="A5" s="64" t="s">
        <v>98</v>
      </c>
      <c r="B5" s="64" t="s">
        <v>69</v>
      </c>
      <c r="C5" s="9" t="s">
        <v>70</v>
      </c>
      <c r="D5" s="9" t="s">
        <v>71</v>
      </c>
      <c r="E5" s="9" t="s">
        <v>72</v>
      </c>
      <c r="F5" s="9" t="s">
        <v>73</v>
      </c>
      <c r="G5" s="25" t="s">
        <v>74</v>
      </c>
      <c r="H5" s="64"/>
      <c r="I5" s="12"/>
      <c r="J5" s="34"/>
      <c r="K5" s="24"/>
      <c r="L5" s="24"/>
      <c r="M5" s="24"/>
      <c r="N5" s="24"/>
      <c r="O5" s="24"/>
      <c r="P5" s="24"/>
      <c r="Q5" s="24"/>
      <c r="R5" s="24"/>
      <c r="S5" s="24"/>
      <c r="T5" s="24"/>
      <c r="U5" s="24"/>
      <c r="V5" s="24"/>
      <c r="AJ5" s="56"/>
      <c r="AK5" s="56"/>
    </row>
    <row r="6" spans="1:37" s="3" customFormat="1" x14ac:dyDescent="0.25">
      <c r="A6" s="64"/>
      <c r="B6" s="64"/>
      <c r="C6" s="10"/>
      <c r="D6" s="10" t="s">
        <v>23</v>
      </c>
      <c r="E6" s="10"/>
      <c r="F6" s="10"/>
      <c r="G6" s="10"/>
      <c r="H6" s="64"/>
      <c r="I6" s="12"/>
      <c r="J6" s="34">
        <v>3</v>
      </c>
      <c r="K6" s="24">
        <v>3</v>
      </c>
      <c r="L6" s="24">
        <v>5</v>
      </c>
      <c r="M6" s="24">
        <v>0</v>
      </c>
      <c r="N6" s="24">
        <v>0</v>
      </c>
      <c r="O6" s="24">
        <v>5</v>
      </c>
      <c r="P6" s="24">
        <v>0</v>
      </c>
      <c r="Q6" s="24">
        <v>0</v>
      </c>
      <c r="R6" s="24">
        <v>4</v>
      </c>
      <c r="S6" s="24">
        <v>0</v>
      </c>
      <c r="T6" s="24">
        <v>0</v>
      </c>
      <c r="U6" s="24">
        <v>0</v>
      </c>
      <c r="V6" s="24"/>
      <c r="X6" s="34">
        <f>IF(ISNA(MATCH("x",$D6:$G6)),0,MATCH("x",$D6:$G6))*J6</f>
        <v>3</v>
      </c>
      <c r="Y6" s="34">
        <f t="shared" ref="Y6" si="13">IF(ISNA(MATCH("x",$D6:$G6)),0,MATCH("x",$D6:$G6))*K6</f>
        <v>3</v>
      </c>
      <c r="Z6" s="34">
        <f t="shared" ref="Z6" si="14">IF(ISNA(MATCH("x",$D6:$G6)),0,MATCH("x",$D6:$G6))*L6</f>
        <v>5</v>
      </c>
      <c r="AA6" s="34">
        <f t="shared" ref="AA6" si="15">IF(ISNA(MATCH("x",$D6:$G6)),0,MATCH("x",$D6:$G6))*M6</f>
        <v>0</v>
      </c>
      <c r="AB6" s="34">
        <f t="shared" ref="AB6" si="16">IF(ISNA(MATCH("x",$D6:$G6)),0,MATCH("x",$D6:$G6))*N6</f>
        <v>0</v>
      </c>
      <c r="AC6" s="34">
        <f t="shared" ref="AC6" si="17">IF(ISNA(MATCH("x",$D6:$G6)),0,MATCH("x",$D6:$G6))*O6</f>
        <v>5</v>
      </c>
      <c r="AD6" s="34">
        <f t="shared" ref="AD6" si="18">IF(ISNA(MATCH("x",$D6:$G6)),0,MATCH("x",$D6:$G6))*P6</f>
        <v>0</v>
      </c>
      <c r="AE6" s="34">
        <f t="shared" ref="AE6" si="19">IF(ISNA(MATCH("x",$D6:$G6)),0,MATCH("x",$D6:$G6))*Q6</f>
        <v>0</v>
      </c>
      <c r="AF6" s="34">
        <f t="shared" ref="AF6" si="20">IF(ISNA(MATCH("x",$D6:$G6)),0,MATCH("x",$D6:$G6))*R6</f>
        <v>4</v>
      </c>
      <c r="AG6" s="34">
        <f t="shared" ref="AG6" si="21">IF(ISNA(MATCH("x",$D6:$G6)),0,MATCH("x",$D6:$G6))*S6</f>
        <v>0</v>
      </c>
      <c r="AH6" s="34">
        <f t="shared" ref="AH6" si="22">IF(ISNA(MATCH("x",$D6:$G6)),0,MATCH("x",$D6:$G6))*T6</f>
        <v>0</v>
      </c>
      <c r="AI6" s="34">
        <f t="shared" ref="AI6" si="23">IF(ISNA(MATCH("x",$D6:$G6)),0,MATCH("x",$D6:$G6))*U6</f>
        <v>0</v>
      </c>
      <c r="AJ6" s="56">
        <f>LARGE(X6:AI6,1)</f>
        <v>5</v>
      </c>
      <c r="AK6" s="56">
        <f t="shared" ref="AK6" si="24">SUM(X6:AI6)</f>
        <v>20</v>
      </c>
    </row>
    <row r="7" spans="1:37" s="3" customFormat="1" ht="51" x14ac:dyDescent="0.25">
      <c r="A7" s="64" t="s">
        <v>99</v>
      </c>
      <c r="B7" s="64" t="s">
        <v>79</v>
      </c>
      <c r="C7" s="9" t="s">
        <v>216</v>
      </c>
      <c r="D7" s="9" t="s">
        <v>217</v>
      </c>
      <c r="E7" s="11" t="s">
        <v>218</v>
      </c>
      <c r="F7" s="9" t="s">
        <v>80</v>
      </c>
      <c r="G7" s="25" t="s">
        <v>74</v>
      </c>
      <c r="H7" s="64"/>
      <c r="I7" s="12"/>
      <c r="J7" s="34"/>
      <c r="K7" s="24"/>
      <c r="L7" s="24"/>
      <c r="M7" s="24"/>
      <c r="N7" s="24"/>
      <c r="O7" s="24"/>
      <c r="P7" s="24"/>
      <c r="Q7" s="24"/>
      <c r="R7" s="24"/>
      <c r="S7" s="24"/>
      <c r="T7" s="24"/>
      <c r="U7" s="24"/>
      <c r="V7" s="24"/>
      <c r="AJ7" s="56"/>
      <c r="AK7" s="56"/>
    </row>
    <row r="8" spans="1:37" s="3" customFormat="1" x14ac:dyDescent="0.25">
      <c r="A8" s="64"/>
      <c r="B8" s="64"/>
      <c r="C8" s="10"/>
      <c r="D8" s="10"/>
      <c r="E8" s="10"/>
      <c r="F8" s="10"/>
      <c r="G8" s="10" t="s">
        <v>23</v>
      </c>
      <c r="H8" s="64"/>
      <c r="I8" s="12"/>
      <c r="J8" s="34">
        <v>0</v>
      </c>
      <c r="K8" s="24">
        <v>5</v>
      </c>
      <c r="L8" s="24">
        <v>5</v>
      </c>
      <c r="M8" s="24">
        <v>0</v>
      </c>
      <c r="N8" s="24">
        <v>0</v>
      </c>
      <c r="O8" s="24">
        <v>5</v>
      </c>
      <c r="P8" s="24">
        <v>0</v>
      </c>
      <c r="Q8" s="24">
        <v>0</v>
      </c>
      <c r="R8" s="24">
        <v>4</v>
      </c>
      <c r="S8" s="24">
        <v>5</v>
      </c>
      <c r="T8" s="24">
        <v>3</v>
      </c>
      <c r="U8" s="24">
        <v>0</v>
      </c>
      <c r="V8" s="24"/>
      <c r="X8" s="34">
        <f>IF(ISNA(MATCH("x",$D8:$G8)),0,MATCH("x",$D8:$G8))*J8</f>
        <v>0</v>
      </c>
      <c r="Y8" s="34">
        <f t="shared" ref="Y8" si="25">IF(ISNA(MATCH("x",$D8:$G8)),0,MATCH("x",$D8:$G8))*K8</f>
        <v>20</v>
      </c>
      <c r="Z8" s="34">
        <f t="shared" ref="Z8" si="26">IF(ISNA(MATCH("x",$D8:$G8)),0,MATCH("x",$D8:$G8))*L8</f>
        <v>20</v>
      </c>
      <c r="AA8" s="34">
        <f t="shared" ref="AA8" si="27">IF(ISNA(MATCH("x",$D8:$G8)),0,MATCH("x",$D8:$G8))*M8</f>
        <v>0</v>
      </c>
      <c r="AB8" s="34">
        <f t="shared" ref="AB8" si="28">IF(ISNA(MATCH("x",$D8:$G8)),0,MATCH("x",$D8:$G8))*N8</f>
        <v>0</v>
      </c>
      <c r="AC8" s="34">
        <f t="shared" ref="AC8" si="29">IF(ISNA(MATCH("x",$D8:$G8)),0,MATCH("x",$D8:$G8))*O8</f>
        <v>20</v>
      </c>
      <c r="AD8" s="34">
        <f t="shared" ref="AD8" si="30">IF(ISNA(MATCH("x",$D8:$G8)),0,MATCH("x",$D8:$G8))*P8</f>
        <v>0</v>
      </c>
      <c r="AE8" s="34">
        <f t="shared" ref="AE8" si="31">IF(ISNA(MATCH("x",$D8:$G8)),0,MATCH("x",$D8:$G8))*Q8</f>
        <v>0</v>
      </c>
      <c r="AF8" s="34">
        <f t="shared" ref="AF8" si="32">IF(ISNA(MATCH("x",$D8:$G8)),0,MATCH("x",$D8:$G8))*R8</f>
        <v>16</v>
      </c>
      <c r="AG8" s="34">
        <f t="shared" ref="AG8" si="33">IF(ISNA(MATCH("x",$D8:$G8)),0,MATCH("x",$D8:$G8))*S8</f>
        <v>20</v>
      </c>
      <c r="AH8" s="34">
        <f t="shared" ref="AH8" si="34">IF(ISNA(MATCH("x",$D8:$G8)),0,MATCH("x",$D8:$G8))*T8</f>
        <v>12</v>
      </c>
      <c r="AI8" s="34">
        <f t="shared" ref="AI8" si="35">IF(ISNA(MATCH("x",$D8:$G8)),0,MATCH("x",$D8:$G8))*U8</f>
        <v>0</v>
      </c>
      <c r="AJ8" s="56">
        <f>LARGE(X8:AI8,1)</f>
        <v>20</v>
      </c>
      <c r="AK8" s="56">
        <f t="shared" ref="AK8" si="36">SUM(X8:AI8)</f>
        <v>108</v>
      </c>
    </row>
    <row r="9" spans="1:37" s="3" customFormat="1" ht="140.25" x14ac:dyDescent="0.25">
      <c r="A9" s="64" t="s">
        <v>100</v>
      </c>
      <c r="B9" s="64" t="s">
        <v>91</v>
      </c>
      <c r="C9" s="9" t="s">
        <v>75</v>
      </c>
      <c r="D9" s="9" t="s">
        <v>76</v>
      </c>
      <c r="E9" s="11" t="s">
        <v>77</v>
      </c>
      <c r="F9" s="9" t="s">
        <v>78</v>
      </c>
      <c r="G9" s="25" t="s">
        <v>74</v>
      </c>
      <c r="H9" s="64" t="s">
        <v>101</v>
      </c>
      <c r="I9" s="12"/>
      <c r="J9" s="24"/>
      <c r="K9" s="24"/>
      <c r="L9" s="24"/>
      <c r="M9" s="24"/>
      <c r="N9" s="24"/>
      <c r="O9" s="24"/>
      <c r="P9" s="24"/>
      <c r="Q9" s="24"/>
      <c r="R9" s="24"/>
      <c r="S9" s="24"/>
      <c r="T9" s="24"/>
      <c r="U9" s="24"/>
      <c r="V9" s="24"/>
      <c r="AJ9" s="56"/>
      <c r="AK9" s="56"/>
    </row>
    <row r="10" spans="1:37" s="3" customFormat="1" x14ac:dyDescent="0.25">
      <c r="A10" s="64"/>
      <c r="B10" s="64"/>
      <c r="C10" s="10"/>
      <c r="D10" s="10"/>
      <c r="E10" s="10"/>
      <c r="F10" s="10"/>
      <c r="G10" s="10" t="s">
        <v>23</v>
      </c>
      <c r="H10" s="64"/>
      <c r="I10" s="12"/>
      <c r="J10" s="34">
        <v>5</v>
      </c>
      <c r="K10" s="24">
        <v>4</v>
      </c>
      <c r="L10" s="24">
        <v>0</v>
      </c>
      <c r="M10" s="24">
        <v>3</v>
      </c>
      <c r="N10" s="24">
        <v>3</v>
      </c>
      <c r="O10" s="24">
        <v>5</v>
      </c>
      <c r="P10" s="24">
        <v>0</v>
      </c>
      <c r="Q10" s="24">
        <v>0</v>
      </c>
      <c r="R10" s="24">
        <v>4</v>
      </c>
      <c r="S10" s="24">
        <v>0</v>
      </c>
      <c r="T10" s="24">
        <v>0</v>
      </c>
      <c r="U10" s="24">
        <v>3</v>
      </c>
      <c r="V10" s="24"/>
      <c r="X10" s="34">
        <f>IF(ISNA(MATCH("x",$D10:$G10)),0,MATCH("x",$D10:$G10))*J10</f>
        <v>20</v>
      </c>
      <c r="Y10" s="34">
        <f t="shared" ref="Y10" si="37">IF(ISNA(MATCH("x",$D10:$G10)),0,MATCH("x",$D10:$G10))*K10</f>
        <v>16</v>
      </c>
      <c r="Z10" s="34">
        <f t="shared" ref="Z10" si="38">IF(ISNA(MATCH("x",$D10:$G10)),0,MATCH("x",$D10:$G10))*L10</f>
        <v>0</v>
      </c>
      <c r="AA10" s="34">
        <f t="shared" ref="AA10" si="39">IF(ISNA(MATCH("x",$D10:$G10)),0,MATCH("x",$D10:$G10))*M10</f>
        <v>12</v>
      </c>
      <c r="AB10" s="34">
        <f t="shared" ref="AB10" si="40">IF(ISNA(MATCH("x",$D10:$G10)),0,MATCH("x",$D10:$G10))*N10</f>
        <v>12</v>
      </c>
      <c r="AC10" s="34">
        <f t="shared" ref="AC10" si="41">IF(ISNA(MATCH("x",$D10:$G10)),0,MATCH("x",$D10:$G10))*O10</f>
        <v>20</v>
      </c>
      <c r="AD10" s="34">
        <f t="shared" ref="AD10" si="42">IF(ISNA(MATCH("x",$D10:$G10)),0,MATCH("x",$D10:$G10))*P10</f>
        <v>0</v>
      </c>
      <c r="AE10" s="34">
        <f t="shared" ref="AE10" si="43">IF(ISNA(MATCH("x",$D10:$G10)),0,MATCH("x",$D10:$G10))*Q10</f>
        <v>0</v>
      </c>
      <c r="AF10" s="34">
        <f t="shared" ref="AF10" si="44">IF(ISNA(MATCH("x",$D10:$G10)),0,MATCH("x",$D10:$G10))*R10</f>
        <v>16</v>
      </c>
      <c r="AG10" s="34">
        <f t="shared" ref="AG10" si="45">IF(ISNA(MATCH("x",$D10:$G10)),0,MATCH("x",$D10:$G10))*S10</f>
        <v>0</v>
      </c>
      <c r="AH10" s="34">
        <f t="shared" ref="AH10" si="46">IF(ISNA(MATCH("x",$D10:$G10)),0,MATCH("x",$D10:$G10))*T10</f>
        <v>0</v>
      </c>
      <c r="AI10" s="34">
        <f t="shared" ref="AI10" si="47">IF(ISNA(MATCH("x",$D10:$G10)),0,MATCH("x",$D10:$G10))*U10</f>
        <v>12</v>
      </c>
      <c r="AJ10" s="56">
        <f>LARGE(X10:AI10,1)</f>
        <v>20</v>
      </c>
      <c r="AK10" s="56">
        <f t="shared" ref="AK10" si="48">SUM(X10:AI10)</f>
        <v>108</v>
      </c>
    </row>
    <row r="11" spans="1:37" s="3" customFormat="1" ht="84" customHeight="1" x14ac:dyDescent="0.25">
      <c r="A11" s="64" t="s">
        <v>103</v>
      </c>
      <c r="B11" s="64" t="s">
        <v>104</v>
      </c>
      <c r="C11" s="9" t="s">
        <v>105</v>
      </c>
      <c r="D11" s="9" t="s">
        <v>106</v>
      </c>
      <c r="E11" s="9" t="s">
        <v>220</v>
      </c>
      <c r="F11" s="9" t="s">
        <v>221</v>
      </c>
      <c r="G11" s="25" t="s">
        <v>74</v>
      </c>
      <c r="H11" s="64" t="s">
        <v>102</v>
      </c>
      <c r="I11" s="12"/>
      <c r="J11" s="24"/>
      <c r="K11" s="24"/>
      <c r="L11" s="24"/>
      <c r="M11" s="24"/>
      <c r="N11" s="24"/>
      <c r="O11" s="24"/>
      <c r="P11" s="24"/>
      <c r="Q11" s="24"/>
      <c r="R11" s="24"/>
      <c r="S11" s="24"/>
      <c r="T11" s="24"/>
      <c r="U11" s="24"/>
      <c r="V11" s="24"/>
      <c r="AJ11" s="56"/>
      <c r="AK11" s="56"/>
    </row>
    <row r="12" spans="1:37" s="3" customFormat="1" x14ac:dyDescent="0.25">
      <c r="A12" s="64"/>
      <c r="B12" s="64"/>
      <c r="C12" s="10"/>
      <c r="D12" s="10"/>
      <c r="E12" s="10"/>
      <c r="F12" s="10"/>
      <c r="G12" s="10" t="s">
        <v>23</v>
      </c>
      <c r="H12" s="64"/>
      <c r="I12" s="12"/>
      <c r="J12" s="34">
        <v>2</v>
      </c>
      <c r="K12" s="24">
        <v>3</v>
      </c>
      <c r="L12" s="24">
        <v>5</v>
      </c>
      <c r="M12" s="24">
        <v>0</v>
      </c>
      <c r="N12" s="24">
        <v>0</v>
      </c>
      <c r="O12" s="24">
        <v>4</v>
      </c>
      <c r="P12" s="24">
        <v>0</v>
      </c>
      <c r="Q12" s="24">
        <v>0</v>
      </c>
      <c r="R12" s="24">
        <v>1</v>
      </c>
      <c r="S12" s="24">
        <v>0</v>
      </c>
      <c r="T12" s="24">
        <v>0</v>
      </c>
      <c r="U12" s="24">
        <v>2</v>
      </c>
      <c r="V12" s="24"/>
      <c r="X12" s="34">
        <f>IF(ISNA(MATCH("x",$D12:$G12)),0,MATCH("x",$D12:$G12))*J12</f>
        <v>8</v>
      </c>
      <c r="Y12" s="34">
        <f t="shared" ref="Y12" si="49">IF(ISNA(MATCH("x",$D12:$G12)),0,MATCH("x",$D12:$G12))*K12</f>
        <v>12</v>
      </c>
      <c r="Z12" s="34">
        <f t="shared" ref="Z12" si="50">IF(ISNA(MATCH("x",$D12:$G12)),0,MATCH("x",$D12:$G12))*L12</f>
        <v>20</v>
      </c>
      <c r="AA12" s="34">
        <f t="shared" ref="AA12" si="51">IF(ISNA(MATCH("x",$D12:$G12)),0,MATCH("x",$D12:$G12))*M12</f>
        <v>0</v>
      </c>
      <c r="AB12" s="34">
        <f t="shared" ref="AB12" si="52">IF(ISNA(MATCH("x",$D12:$G12)),0,MATCH("x",$D12:$G12))*N12</f>
        <v>0</v>
      </c>
      <c r="AC12" s="34">
        <f t="shared" ref="AC12" si="53">IF(ISNA(MATCH("x",$D12:$G12)),0,MATCH("x",$D12:$G12))*O12</f>
        <v>16</v>
      </c>
      <c r="AD12" s="34">
        <f t="shared" ref="AD12" si="54">IF(ISNA(MATCH("x",$D12:$G12)),0,MATCH("x",$D12:$G12))*P12</f>
        <v>0</v>
      </c>
      <c r="AE12" s="34">
        <f t="shared" ref="AE12" si="55">IF(ISNA(MATCH("x",$D12:$G12)),0,MATCH("x",$D12:$G12))*Q12</f>
        <v>0</v>
      </c>
      <c r="AF12" s="34">
        <f t="shared" ref="AF12" si="56">IF(ISNA(MATCH("x",$D12:$G12)),0,MATCH("x",$D12:$G12))*R12</f>
        <v>4</v>
      </c>
      <c r="AG12" s="34">
        <f t="shared" ref="AG12" si="57">IF(ISNA(MATCH("x",$D12:$G12)),0,MATCH("x",$D12:$G12))*S12</f>
        <v>0</v>
      </c>
      <c r="AH12" s="34">
        <f t="shared" ref="AH12" si="58">IF(ISNA(MATCH("x",$D12:$G12)),0,MATCH("x",$D12:$G12))*T12</f>
        <v>0</v>
      </c>
      <c r="AI12" s="34">
        <f t="shared" ref="AI12" si="59">IF(ISNA(MATCH("x",$D12:$G12)),0,MATCH("x",$D12:$G12))*U12</f>
        <v>8</v>
      </c>
      <c r="AJ12" s="56">
        <f>LARGE(X12:AI12,1)</f>
        <v>20</v>
      </c>
      <c r="AK12" s="56">
        <f t="shared" ref="AK12" si="60">SUM(X12:AI12)</f>
        <v>68</v>
      </c>
    </row>
    <row r="13" spans="1:37" s="3" customFormat="1" ht="266.10000000000002" customHeight="1" x14ac:dyDescent="0.25">
      <c r="A13" s="64" t="s">
        <v>108</v>
      </c>
      <c r="B13" s="64" t="s">
        <v>422</v>
      </c>
      <c r="C13" s="9" t="s">
        <v>92</v>
      </c>
      <c r="D13" s="9" t="s">
        <v>93</v>
      </c>
      <c r="E13" s="9" t="s">
        <v>94</v>
      </c>
      <c r="F13" s="9" t="s">
        <v>95</v>
      </c>
      <c r="G13" s="25" t="s">
        <v>74</v>
      </c>
      <c r="H13" s="64" t="s">
        <v>107</v>
      </c>
      <c r="I13" s="12"/>
      <c r="J13" s="24"/>
      <c r="K13" s="24"/>
      <c r="L13" s="24"/>
      <c r="M13" s="24"/>
      <c r="N13" s="24"/>
      <c r="O13" s="24"/>
      <c r="P13" s="24"/>
      <c r="Q13" s="24"/>
      <c r="R13" s="24"/>
      <c r="S13" s="24"/>
      <c r="T13" s="24"/>
      <c r="U13" s="24"/>
      <c r="V13" s="24"/>
      <c r="AJ13" s="56"/>
      <c r="AK13" s="56"/>
    </row>
    <row r="14" spans="1:37" s="3" customFormat="1" x14ac:dyDescent="0.25">
      <c r="A14" s="64"/>
      <c r="B14" s="64"/>
      <c r="C14" s="10"/>
      <c r="D14" s="10" t="s">
        <v>23</v>
      </c>
      <c r="E14" s="10"/>
      <c r="F14" s="10"/>
      <c r="G14" s="10"/>
      <c r="H14" s="64"/>
      <c r="I14" s="12"/>
      <c r="J14" s="34">
        <v>5</v>
      </c>
      <c r="K14" s="24">
        <v>2</v>
      </c>
      <c r="L14" s="24">
        <v>0</v>
      </c>
      <c r="M14" s="24">
        <v>0</v>
      </c>
      <c r="N14" s="24">
        <v>2</v>
      </c>
      <c r="O14" s="24">
        <v>5</v>
      </c>
      <c r="P14" s="24">
        <v>0</v>
      </c>
      <c r="Q14" s="24">
        <v>0</v>
      </c>
      <c r="R14" s="24">
        <v>3</v>
      </c>
      <c r="S14" s="24">
        <v>3</v>
      </c>
      <c r="T14" s="24">
        <v>4</v>
      </c>
      <c r="U14" s="24">
        <v>5</v>
      </c>
      <c r="V14" s="24"/>
      <c r="X14" s="34">
        <f>IF(ISNA(MATCH("x",$D14:$G14)),0,MATCH("x",$D14:$G14))*J14</f>
        <v>5</v>
      </c>
      <c r="Y14" s="34">
        <f t="shared" ref="Y14" si="61">IF(ISNA(MATCH("x",$D14:$G14)),0,MATCH("x",$D14:$G14))*K14</f>
        <v>2</v>
      </c>
      <c r="Z14" s="34">
        <f t="shared" ref="Z14" si="62">IF(ISNA(MATCH("x",$D14:$G14)),0,MATCH("x",$D14:$G14))*L14</f>
        <v>0</v>
      </c>
      <c r="AA14" s="34">
        <f t="shared" ref="AA14" si="63">IF(ISNA(MATCH("x",$D14:$G14)),0,MATCH("x",$D14:$G14))*M14</f>
        <v>0</v>
      </c>
      <c r="AB14" s="34">
        <f t="shared" ref="AB14" si="64">IF(ISNA(MATCH("x",$D14:$G14)),0,MATCH("x",$D14:$G14))*N14</f>
        <v>2</v>
      </c>
      <c r="AC14" s="34">
        <f t="shared" ref="AC14" si="65">IF(ISNA(MATCH("x",$D14:$G14)),0,MATCH("x",$D14:$G14))*O14</f>
        <v>5</v>
      </c>
      <c r="AD14" s="34">
        <f t="shared" ref="AD14" si="66">IF(ISNA(MATCH("x",$D14:$G14)),0,MATCH("x",$D14:$G14))*P14</f>
        <v>0</v>
      </c>
      <c r="AE14" s="34">
        <f t="shared" ref="AE14" si="67">IF(ISNA(MATCH("x",$D14:$G14)),0,MATCH("x",$D14:$G14))*Q14</f>
        <v>0</v>
      </c>
      <c r="AF14" s="34">
        <f t="shared" ref="AF14" si="68">IF(ISNA(MATCH("x",$D14:$G14)),0,MATCH("x",$D14:$G14))*R14</f>
        <v>3</v>
      </c>
      <c r="AG14" s="34">
        <f t="shared" ref="AG14" si="69">IF(ISNA(MATCH("x",$D14:$G14)),0,MATCH("x",$D14:$G14))*S14</f>
        <v>3</v>
      </c>
      <c r="AH14" s="34">
        <f t="shared" ref="AH14" si="70">IF(ISNA(MATCH("x",$D14:$G14)),0,MATCH("x",$D14:$G14))*T14</f>
        <v>4</v>
      </c>
      <c r="AI14" s="34">
        <f t="shared" ref="AI14" si="71">IF(ISNA(MATCH("x",$D14:$G14)),0,MATCH("x",$D14:$G14))*U14</f>
        <v>5</v>
      </c>
      <c r="AJ14" s="56">
        <f>LARGE(X14:AI14,1)</f>
        <v>5</v>
      </c>
      <c r="AK14" s="56">
        <f t="shared" ref="AK14" si="72">SUM(X14:AI14)</f>
        <v>29</v>
      </c>
    </row>
    <row r="15" spans="1:37" s="3" customFormat="1" ht="76.5" customHeight="1" x14ac:dyDescent="0.25">
      <c r="A15" s="64" t="s">
        <v>109</v>
      </c>
      <c r="B15" s="64" t="s">
        <v>110</v>
      </c>
      <c r="C15" s="9" t="s">
        <v>219</v>
      </c>
      <c r="D15" s="9" t="s">
        <v>222</v>
      </c>
      <c r="E15" s="9" t="s">
        <v>111</v>
      </c>
      <c r="F15" s="9" t="s">
        <v>112</v>
      </c>
      <c r="G15" s="25" t="s">
        <v>74</v>
      </c>
      <c r="H15" s="64"/>
      <c r="I15" s="12"/>
      <c r="J15" s="24"/>
      <c r="K15" s="24"/>
      <c r="L15" s="24"/>
      <c r="M15" s="24"/>
      <c r="N15" s="24"/>
      <c r="O15" s="24"/>
      <c r="P15" s="24"/>
      <c r="Q15" s="24"/>
      <c r="R15" s="24"/>
      <c r="S15" s="24"/>
      <c r="T15" s="24"/>
      <c r="U15" s="24"/>
      <c r="V15" s="24"/>
      <c r="AJ15" s="56"/>
      <c r="AK15" s="56"/>
    </row>
    <row r="16" spans="1:37" s="3" customFormat="1" x14ac:dyDescent="0.25">
      <c r="A16" s="64"/>
      <c r="B16" s="64"/>
      <c r="C16" s="10"/>
      <c r="D16" s="10"/>
      <c r="E16" s="10"/>
      <c r="F16" s="10"/>
      <c r="G16" s="10" t="s">
        <v>23</v>
      </c>
      <c r="H16" s="64"/>
      <c r="I16" s="12"/>
      <c r="J16" s="34">
        <v>5</v>
      </c>
      <c r="K16" s="24">
        <v>5</v>
      </c>
      <c r="L16" s="24">
        <v>4</v>
      </c>
      <c r="M16" s="24">
        <v>0</v>
      </c>
      <c r="N16" s="24">
        <v>2</v>
      </c>
      <c r="O16" s="24">
        <v>5</v>
      </c>
      <c r="P16" s="24">
        <v>4</v>
      </c>
      <c r="Q16" s="24">
        <v>4</v>
      </c>
      <c r="R16" s="24">
        <v>0</v>
      </c>
      <c r="S16" s="24">
        <v>5</v>
      </c>
      <c r="T16" s="24">
        <v>4</v>
      </c>
      <c r="U16" s="24">
        <v>4</v>
      </c>
      <c r="V16" s="24"/>
      <c r="X16" s="34">
        <f>IF(ISNA(MATCH("x",$D16:$G16)),0,MATCH("x",$D16:$G16))*J16</f>
        <v>20</v>
      </c>
      <c r="Y16" s="34">
        <f t="shared" ref="Y16" si="73">IF(ISNA(MATCH("x",$D16:$G16)),0,MATCH("x",$D16:$G16))*K16</f>
        <v>20</v>
      </c>
      <c r="Z16" s="34">
        <f t="shared" ref="Z16" si="74">IF(ISNA(MATCH("x",$D16:$G16)),0,MATCH("x",$D16:$G16))*L16</f>
        <v>16</v>
      </c>
      <c r="AA16" s="34">
        <f t="shared" ref="AA16" si="75">IF(ISNA(MATCH("x",$D16:$G16)),0,MATCH("x",$D16:$G16))*M16</f>
        <v>0</v>
      </c>
      <c r="AB16" s="34">
        <f t="shared" ref="AB16" si="76">IF(ISNA(MATCH("x",$D16:$G16)),0,MATCH("x",$D16:$G16))*N16</f>
        <v>8</v>
      </c>
      <c r="AC16" s="34">
        <f t="shared" ref="AC16" si="77">IF(ISNA(MATCH("x",$D16:$G16)),0,MATCH("x",$D16:$G16))*O16</f>
        <v>20</v>
      </c>
      <c r="AD16" s="34">
        <f t="shared" ref="AD16" si="78">IF(ISNA(MATCH("x",$D16:$G16)),0,MATCH("x",$D16:$G16))*P16</f>
        <v>16</v>
      </c>
      <c r="AE16" s="34">
        <f t="shared" ref="AE16" si="79">IF(ISNA(MATCH("x",$D16:$G16)),0,MATCH("x",$D16:$G16))*Q16</f>
        <v>16</v>
      </c>
      <c r="AF16" s="34">
        <f t="shared" ref="AF16" si="80">IF(ISNA(MATCH("x",$D16:$G16)),0,MATCH("x",$D16:$G16))*R16</f>
        <v>0</v>
      </c>
      <c r="AG16" s="34">
        <f t="shared" ref="AG16" si="81">IF(ISNA(MATCH("x",$D16:$G16)),0,MATCH("x",$D16:$G16))*S16</f>
        <v>20</v>
      </c>
      <c r="AH16" s="34">
        <f t="shared" ref="AH16" si="82">IF(ISNA(MATCH("x",$D16:$G16)),0,MATCH("x",$D16:$G16))*T16</f>
        <v>16</v>
      </c>
      <c r="AI16" s="34">
        <f t="shared" ref="AI16" si="83">IF(ISNA(MATCH("x",$D16:$G16)),0,MATCH("x",$D16:$G16))*U16</f>
        <v>16</v>
      </c>
      <c r="AJ16" s="56">
        <f>LARGE(X16:AI16,1)</f>
        <v>20</v>
      </c>
      <c r="AK16" s="56">
        <f t="shared" ref="AK16" si="84">SUM(X16:AI16)</f>
        <v>168</v>
      </c>
    </row>
    <row r="17" spans="1:37" s="3" customFormat="1" ht="38.25" x14ac:dyDescent="0.25">
      <c r="A17" s="64" t="s">
        <v>113</v>
      </c>
      <c r="B17" s="64" t="s">
        <v>114</v>
      </c>
      <c r="C17" s="9" t="s">
        <v>116</v>
      </c>
      <c r="D17" s="9" t="s">
        <v>115</v>
      </c>
      <c r="E17" s="9" t="s">
        <v>117</v>
      </c>
      <c r="F17" s="9" t="s">
        <v>118</v>
      </c>
      <c r="G17" s="25" t="s">
        <v>74</v>
      </c>
      <c r="H17" s="64"/>
      <c r="I17" s="12"/>
      <c r="J17" s="24"/>
      <c r="K17" s="24"/>
      <c r="L17" s="24"/>
      <c r="M17" s="24"/>
      <c r="N17" s="24"/>
      <c r="O17" s="24"/>
      <c r="P17" s="24"/>
      <c r="Q17" s="24"/>
      <c r="R17" s="24"/>
      <c r="S17" s="24"/>
      <c r="T17" s="24"/>
      <c r="U17" s="24"/>
      <c r="V17" s="24"/>
      <c r="AJ17" s="56"/>
      <c r="AK17" s="56"/>
    </row>
    <row r="18" spans="1:37" s="3" customFormat="1" x14ac:dyDescent="0.25">
      <c r="A18" s="64"/>
      <c r="B18" s="64"/>
      <c r="C18" s="10"/>
      <c r="D18" s="10"/>
      <c r="E18" s="10"/>
      <c r="F18" s="10"/>
      <c r="G18" s="10" t="s">
        <v>23</v>
      </c>
      <c r="H18" s="64"/>
      <c r="I18" s="12"/>
      <c r="J18" s="34">
        <v>3</v>
      </c>
      <c r="K18" s="24">
        <v>0</v>
      </c>
      <c r="L18" s="24">
        <v>0</v>
      </c>
      <c r="M18" s="24">
        <v>0</v>
      </c>
      <c r="N18" s="24">
        <v>0</v>
      </c>
      <c r="O18" s="24">
        <v>5</v>
      </c>
      <c r="P18" s="24">
        <v>0</v>
      </c>
      <c r="Q18" s="24">
        <v>0</v>
      </c>
      <c r="R18" s="24">
        <v>0</v>
      </c>
      <c r="S18" s="24">
        <v>0</v>
      </c>
      <c r="T18" s="24">
        <v>0</v>
      </c>
      <c r="U18" s="24">
        <v>4</v>
      </c>
      <c r="V18" s="24"/>
      <c r="X18" s="34">
        <f>IF(ISNA(MATCH("x",$D18:$G18)),0,MATCH("x",$D18:$G18))*J18</f>
        <v>12</v>
      </c>
      <c r="Y18" s="34">
        <f t="shared" ref="Y18" si="85">IF(ISNA(MATCH("x",$D18:$G18)),0,MATCH("x",$D18:$G18))*K18</f>
        <v>0</v>
      </c>
      <c r="Z18" s="34">
        <f t="shared" ref="Z18" si="86">IF(ISNA(MATCH("x",$D18:$G18)),0,MATCH("x",$D18:$G18))*L18</f>
        <v>0</v>
      </c>
      <c r="AA18" s="34">
        <f t="shared" ref="AA18" si="87">IF(ISNA(MATCH("x",$D18:$G18)),0,MATCH("x",$D18:$G18))*M18</f>
        <v>0</v>
      </c>
      <c r="AB18" s="34">
        <f t="shared" ref="AB18" si="88">IF(ISNA(MATCH("x",$D18:$G18)),0,MATCH("x",$D18:$G18))*N18</f>
        <v>0</v>
      </c>
      <c r="AC18" s="34">
        <f t="shared" ref="AC18" si="89">IF(ISNA(MATCH("x",$D18:$G18)),0,MATCH("x",$D18:$G18))*O18</f>
        <v>20</v>
      </c>
      <c r="AD18" s="34">
        <f t="shared" ref="AD18" si="90">IF(ISNA(MATCH("x",$D18:$G18)),0,MATCH("x",$D18:$G18))*P18</f>
        <v>0</v>
      </c>
      <c r="AE18" s="34">
        <f t="shared" ref="AE18" si="91">IF(ISNA(MATCH("x",$D18:$G18)),0,MATCH("x",$D18:$G18))*Q18</f>
        <v>0</v>
      </c>
      <c r="AF18" s="34">
        <f t="shared" ref="AF18" si="92">IF(ISNA(MATCH("x",$D18:$G18)),0,MATCH("x",$D18:$G18))*R18</f>
        <v>0</v>
      </c>
      <c r="AG18" s="34">
        <f t="shared" ref="AG18" si="93">IF(ISNA(MATCH("x",$D18:$G18)),0,MATCH("x",$D18:$G18))*S18</f>
        <v>0</v>
      </c>
      <c r="AH18" s="34">
        <f t="shared" ref="AH18" si="94">IF(ISNA(MATCH("x",$D18:$G18)),0,MATCH("x",$D18:$G18))*T18</f>
        <v>0</v>
      </c>
      <c r="AI18" s="34">
        <f t="shared" ref="AI18" si="95">IF(ISNA(MATCH("x",$D18:$G18)),0,MATCH("x",$D18:$G18))*U18</f>
        <v>16</v>
      </c>
      <c r="AJ18" s="56">
        <f>LARGE(X18:AI18,1)</f>
        <v>20</v>
      </c>
      <c r="AK18" s="56">
        <f t="shared" ref="AK18" si="96">SUM(X18:AI18)</f>
        <v>48</v>
      </c>
    </row>
    <row r="19" spans="1:37" s="3" customFormat="1" ht="76.5" x14ac:dyDescent="0.25">
      <c r="A19" s="64" t="s">
        <v>119</v>
      </c>
      <c r="B19" s="64" t="s">
        <v>120</v>
      </c>
      <c r="C19" s="9" t="s">
        <v>121</v>
      </c>
      <c r="D19" s="9" t="s">
        <v>126</v>
      </c>
      <c r="E19" s="9" t="s">
        <v>223</v>
      </c>
      <c r="F19" s="9" t="s">
        <v>224</v>
      </c>
      <c r="G19" s="25" t="s">
        <v>74</v>
      </c>
      <c r="H19" s="64" t="s">
        <v>122</v>
      </c>
      <c r="I19" s="12"/>
      <c r="J19" s="24"/>
      <c r="K19" s="24"/>
      <c r="L19" s="24"/>
      <c r="M19" s="24"/>
      <c r="N19" s="24"/>
      <c r="O19" s="24"/>
      <c r="P19" s="24"/>
      <c r="Q19" s="24"/>
      <c r="R19" s="24"/>
      <c r="S19" s="24"/>
      <c r="T19" s="24"/>
      <c r="U19" s="24"/>
      <c r="V19" s="24"/>
      <c r="AJ19" s="56"/>
      <c r="AK19" s="56"/>
    </row>
    <row r="20" spans="1:37" s="3" customFormat="1" x14ac:dyDescent="0.25">
      <c r="A20" s="64"/>
      <c r="B20" s="64"/>
      <c r="C20" s="10"/>
      <c r="D20" s="10"/>
      <c r="E20" s="10" t="s">
        <v>23</v>
      </c>
      <c r="F20" s="10"/>
      <c r="G20" s="10"/>
      <c r="H20" s="64"/>
      <c r="I20" s="12"/>
      <c r="J20" s="34">
        <v>5</v>
      </c>
      <c r="K20" s="24">
        <v>4</v>
      </c>
      <c r="L20" s="24">
        <v>0</v>
      </c>
      <c r="M20" s="24">
        <v>0</v>
      </c>
      <c r="N20" s="24">
        <v>4</v>
      </c>
      <c r="O20" s="24">
        <v>5</v>
      </c>
      <c r="P20" s="24">
        <v>0</v>
      </c>
      <c r="Q20" s="24">
        <v>0</v>
      </c>
      <c r="R20" s="24">
        <v>2</v>
      </c>
      <c r="S20" s="24">
        <v>5</v>
      </c>
      <c r="T20" s="24">
        <v>3</v>
      </c>
      <c r="U20" s="24">
        <v>5</v>
      </c>
      <c r="V20" s="24"/>
      <c r="X20" s="34">
        <f>IF(ISNA(MATCH("x",$D20:$G20)),0,MATCH("x",$D20:$G20))*J20</f>
        <v>10</v>
      </c>
      <c r="Y20" s="34">
        <f t="shared" ref="Y20" si="97">IF(ISNA(MATCH("x",$D20:$G20)),0,MATCH("x",$D20:$G20))*K20</f>
        <v>8</v>
      </c>
      <c r="Z20" s="34">
        <f t="shared" ref="Z20" si="98">IF(ISNA(MATCH("x",$D20:$G20)),0,MATCH("x",$D20:$G20))*L20</f>
        <v>0</v>
      </c>
      <c r="AA20" s="34">
        <f t="shared" ref="AA20" si="99">IF(ISNA(MATCH("x",$D20:$G20)),0,MATCH("x",$D20:$G20))*M20</f>
        <v>0</v>
      </c>
      <c r="AB20" s="34">
        <f t="shared" ref="AB20" si="100">IF(ISNA(MATCH("x",$D20:$G20)),0,MATCH("x",$D20:$G20))*N20</f>
        <v>8</v>
      </c>
      <c r="AC20" s="34">
        <f t="shared" ref="AC20" si="101">IF(ISNA(MATCH("x",$D20:$G20)),0,MATCH("x",$D20:$G20))*O20</f>
        <v>10</v>
      </c>
      <c r="AD20" s="34">
        <f t="shared" ref="AD20" si="102">IF(ISNA(MATCH("x",$D20:$G20)),0,MATCH("x",$D20:$G20))*P20</f>
        <v>0</v>
      </c>
      <c r="AE20" s="34">
        <f t="shared" ref="AE20" si="103">IF(ISNA(MATCH("x",$D20:$G20)),0,MATCH("x",$D20:$G20))*Q20</f>
        <v>0</v>
      </c>
      <c r="AF20" s="34">
        <f t="shared" ref="AF20" si="104">IF(ISNA(MATCH("x",$D20:$G20)),0,MATCH("x",$D20:$G20))*R20</f>
        <v>4</v>
      </c>
      <c r="AG20" s="34">
        <f t="shared" ref="AG20" si="105">IF(ISNA(MATCH("x",$D20:$G20)),0,MATCH("x",$D20:$G20))*S20</f>
        <v>10</v>
      </c>
      <c r="AH20" s="34">
        <f t="shared" ref="AH20" si="106">IF(ISNA(MATCH("x",$D20:$G20)),0,MATCH("x",$D20:$G20))*T20</f>
        <v>6</v>
      </c>
      <c r="AI20" s="34">
        <f t="shared" ref="AI20" si="107">IF(ISNA(MATCH("x",$D20:$G20)),0,MATCH("x",$D20:$G20))*U20</f>
        <v>10</v>
      </c>
      <c r="AJ20" s="56">
        <f>LARGE(X20:AI20,1)</f>
        <v>10</v>
      </c>
      <c r="AK20" s="56">
        <f t="shared" ref="AK20" si="108">SUM(X20:AI20)</f>
        <v>66</v>
      </c>
    </row>
    <row r="21" spans="1:37" s="3" customFormat="1" ht="168" customHeight="1" x14ac:dyDescent="0.25">
      <c r="A21" s="64" t="s">
        <v>123</v>
      </c>
      <c r="B21" s="64" t="s">
        <v>125</v>
      </c>
      <c r="C21" s="9" t="s">
        <v>127</v>
      </c>
      <c r="D21" s="9" t="s">
        <v>128</v>
      </c>
      <c r="E21" s="9" t="s">
        <v>129</v>
      </c>
      <c r="F21" s="9" t="s">
        <v>130</v>
      </c>
      <c r="G21" s="25" t="s">
        <v>74</v>
      </c>
      <c r="H21" s="64" t="s">
        <v>124</v>
      </c>
      <c r="I21" s="12"/>
      <c r="J21" s="24"/>
      <c r="K21" s="24"/>
      <c r="L21" s="24"/>
      <c r="M21" s="24"/>
      <c r="N21" s="24"/>
      <c r="O21" s="24"/>
      <c r="P21" s="24"/>
      <c r="Q21" s="24"/>
      <c r="R21" s="24"/>
      <c r="S21" s="24"/>
      <c r="T21" s="24"/>
      <c r="U21" s="24"/>
      <c r="V21" s="24"/>
      <c r="AJ21" s="56"/>
      <c r="AK21" s="56"/>
    </row>
    <row r="22" spans="1:37" s="3" customFormat="1" x14ac:dyDescent="0.25">
      <c r="A22" s="64"/>
      <c r="B22" s="64"/>
      <c r="C22" s="10"/>
      <c r="D22" s="10"/>
      <c r="E22" s="10"/>
      <c r="F22" s="10"/>
      <c r="G22" s="10" t="s">
        <v>23</v>
      </c>
      <c r="H22" s="64"/>
      <c r="I22" s="12"/>
      <c r="J22" s="34">
        <v>5</v>
      </c>
      <c r="K22" s="24">
        <v>0</v>
      </c>
      <c r="L22" s="24">
        <v>0</v>
      </c>
      <c r="M22" s="24">
        <v>0</v>
      </c>
      <c r="N22" s="24">
        <v>4</v>
      </c>
      <c r="O22" s="24">
        <v>5</v>
      </c>
      <c r="P22" s="24">
        <v>0</v>
      </c>
      <c r="Q22" s="24">
        <v>0</v>
      </c>
      <c r="R22" s="24">
        <v>3</v>
      </c>
      <c r="S22" s="24">
        <v>5</v>
      </c>
      <c r="T22" s="24">
        <v>3</v>
      </c>
      <c r="U22" s="24">
        <v>4</v>
      </c>
      <c r="V22" s="24"/>
      <c r="X22" s="34">
        <f>IF(ISNA(MATCH("x",$D22:$G22)),0,MATCH("x",$D22:$G22))*J22</f>
        <v>20</v>
      </c>
      <c r="Y22" s="34">
        <f t="shared" ref="Y22" si="109">IF(ISNA(MATCH("x",$D22:$G22)),0,MATCH("x",$D22:$G22))*K22</f>
        <v>0</v>
      </c>
      <c r="Z22" s="34">
        <f t="shared" ref="Z22" si="110">IF(ISNA(MATCH("x",$D22:$G22)),0,MATCH("x",$D22:$G22))*L22</f>
        <v>0</v>
      </c>
      <c r="AA22" s="34">
        <f t="shared" ref="AA22" si="111">IF(ISNA(MATCH("x",$D22:$G22)),0,MATCH("x",$D22:$G22))*M22</f>
        <v>0</v>
      </c>
      <c r="AB22" s="34">
        <f t="shared" ref="AB22" si="112">IF(ISNA(MATCH("x",$D22:$G22)),0,MATCH("x",$D22:$G22))*N22</f>
        <v>16</v>
      </c>
      <c r="AC22" s="34">
        <f t="shared" ref="AC22" si="113">IF(ISNA(MATCH("x",$D22:$G22)),0,MATCH("x",$D22:$G22))*O22</f>
        <v>20</v>
      </c>
      <c r="AD22" s="34">
        <f t="shared" ref="AD22" si="114">IF(ISNA(MATCH("x",$D22:$G22)),0,MATCH("x",$D22:$G22))*P22</f>
        <v>0</v>
      </c>
      <c r="AE22" s="34">
        <f t="shared" ref="AE22" si="115">IF(ISNA(MATCH("x",$D22:$G22)),0,MATCH("x",$D22:$G22))*Q22</f>
        <v>0</v>
      </c>
      <c r="AF22" s="34">
        <f t="shared" ref="AF22" si="116">IF(ISNA(MATCH("x",$D22:$G22)),0,MATCH("x",$D22:$G22))*R22</f>
        <v>12</v>
      </c>
      <c r="AG22" s="34">
        <f t="shared" ref="AG22" si="117">IF(ISNA(MATCH("x",$D22:$G22)),0,MATCH("x",$D22:$G22))*S22</f>
        <v>20</v>
      </c>
      <c r="AH22" s="34">
        <f t="shared" ref="AH22" si="118">IF(ISNA(MATCH("x",$D22:$G22)),0,MATCH("x",$D22:$G22))*T22</f>
        <v>12</v>
      </c>
      <c r="AI22" s="34">
        <f t="shared" ref="AI22" si="119">IF(ISNA(MATCH("x",$D22:$G22)),0,MATCH("x",$D22:$G22))*U22</f>
        <v>16</v>
      </c>
      <c r="AJ22" s="56">
        <f>LARGE(X22:AI22,1)</f>
        <v>20</v>
      </c>
      <c r="AK22" s="56">
        <f t="shared" ref="AK22" si="120">SUM(X22:AI22)</f>
        <v>116</v>
      </c>
    </row>
    <row r="23" spans="1:37" s="3" customFormat="1" ht="89.25" x14ac:dyDescent="0.25">
      <c r="A23" s="64" t="s">
        <v>131</v>
      </c>
      <c r="B23" s="64" t="s">
        <v>132</v>
      </c>
      <c r="C23" s="9" t="s">
        <v>127</v>
      </c>
      <c r="D23" s="9" t="s">
        <v>128</v>
      </c>
      <c r="E23" s="9" t="s">
        <v>133</v>
      </c>
      <c r="F23" s="9" t="s">
        <v>134</v>
      </c>
      <c r="G23" s="25" t="s">
        <v>74</v>
      </c>
      <c r="H23" s="64"/>
      <c r="I23" s="12"/>
      <c r="J23" s="24"/>
      <c r="K23" s="24"/>
      <c r="L23" s="24"/>
      <c r="M23" s="24"/>
      <c r="N23" s="24"/>
      <c r="O23" s="24"/>
      <c r="P23" s="24"/>
      <c r="Q23" s="24"/>
      <c r="R23" s="24"/>
      <c r="S23" s="24"/>
      <c r="T23" s="24"/>
      <c r="U23" s="24"/>
      <c r="V23" s="24"/>
      <c r="AJ23" s="56"/>
      <c r="AK23" s="56"/>
    </row>
    <row r="24" spans="1:37" s="3" customFormat="1" x14ac:dyDescent="0.25">
      <c r="A24" s="64"/>
      <c r="B24" s="64"/>
      <c r="C24" s="10"/>
      <c r="D24" s="10"/>
      <c r="E24" s="10"/>
      <c r="F24" s="10"/>
      <c r="G24" s="10" t="s">
        <v>23</v>
      </c>
      <c r="H24" s="64"/>
      <c r="I24" s="12"/>
      <c r="J24" s="34">
        <v>5</v>
      </c>
      <c r="K24" s="24">
        <v>0</v>
      </c>
      <c r="L24" s="24">
        <v>0</v>
      </c>
      <c r="M24" s="24">
        <v>0</v>
      </c>
      <c r="N24" s="24">
        <v>4</v>
      </c>
      <c r="O24" s="24">
        <v>5</v>
      </c>
      <c r="P24" s="24">
        <v>0</v>
      </c>
      <c r="Q24" s="24">
        <v>0</v>
      </c>
      <c r="R24" s="24">
        <v>3</v>
      </c>
      <c r="S24" s="24">
        <v>0</v>
      </c>
      <c r="T24" s="24">
        <v>3</v>
      </c>
      <c r="U24" s="24">
        <v>4</v>
      </c>
      <c r="V24" s="24"/>
      <c r="X24" s="34">
        <f>IF(ISNA(MATCH("x",$D24:$G24)),0,MATCH("x",$D24:$G24))*J24</f>
        <v>20</v>
      </c>
      <c r="Y24" s="34">
        <f t="shared" ref="Y24" si="121">IF(ISNA(MATCH("x",$D24:$G24)),0,MATCH("x",$D24:$G24))*K24</f>
        <v>0</v>
      </c>
      <c r="Z24" s="34">
        <f t="shared" ref="Z24" si="122">IF(ISNA(MATCH("x",$D24:$G24)),0,MATCH("x",$D24:$G24))*L24</f>
        <v>0</v>
      </c>
      <c r="AA24" s="34">
        <f t="shared" ref="AA24" si="123">IF(ISNA(MATCH("x",$D24:$G24)),0,MATCH("x",$D24:$G24))*M24</f>
        <v>0</v>
      </c>
      <c r="AB24" s="34">
        <f t="shared" ref="AB24" si="124">IF(ISNA(MATCH("x",$D24:$G24)),0,MATCH("x",$D24:$G24))*N24</f>
        <v>16</v>
      </c>
      <c r="AC24" s="34">
        <f t="shared" ref="AC24" si="125">IF(ISNA(MATCH("x",$D24:$G24)),0,MATCH("x",$D24:$G24))*O24</f>
        <v>20</v>
      </c>
      <c r="AD24" s="34">
        <f t="shared" ref="AD24" si="126">IF(ISNA(MATCH("x",$D24:$G24)),0,MATCH("x",$D24:$G24))*P24</f>
        <v>0</v>
      </c>
      <c r="AE24" s="34">
        <f t="shared" ref="AE24" si="127">IF(ISNA(MATCH("x",$D24:$G24)),0,MATCH("x",$D24:$G24))*Q24</f>
        <v>0</v>
      </c>
      <c r="AF24" s="34">
        <f t="shared" ref="AF24" si="128">IF(ISNA(MATCH("x",$D24:$G24)),0,MATCH("x",$D24:$G24))*R24</f>
        <v>12</v>
      </c>
      <c r="AG24" s="34">
        <f t="shared" ref="AG24" si="129">IF(ISNA(MATCH("x",$D24:$G24)),0,MATCH("x",$D24:$G24))*S24</f>
        <v>0</v>
      </c>
      <c r="AH24" s="34">
        <f t="shared" ref="AH24" si="130">IF(ISNA(MATCH("x",$D24:$G24)),0,MATCH("x",$D24:$G24))*T24</f>
        <v>12</v>
      </c>
      <c r="AI24" s="34">
        <f t="shared" ref="AI24" si="131">IF(ISNA(MATCH("x",$D24:$G24)),0,MATCH("x",$D24:$G24))*U24</f>
        <v>16</v>
      </c>
      <c r="AJ24" s="56">
        <f>LARGE(X24:AI24,1)</f>
        <v>20</v>
      </c>
      <c r="AK24" s="56">
        <f t="shared" ref="AK24" si="132">SUM(X24:AI24)</f>
        <v>96</v>
      </c>
    </row>
    <row r="25" spans="1:37" ht="126" customHeight="1" x14ac:dyDescent="0.25">
      <c r="A25" s="64" t="s">
        <v>135</v>
      </c>
      <c r="B25" s="64" t="s">
        <v>137</v>
      </c>
      <c r="C25" s="9" t="s">
        <v>127</v>
      </c>
      <c r="D25" s="9" t="s">
        <v>128</v>
      </c>
      <c r="E25" s="9" t="s">
        <v>138</v>
      </c>
      <c r="F25" s="9" t="s">
        <v>139</v>
      </c>
      <c r="G25" s="25" t="s">
        <v>74</v>
      </c>
      <c r="H25" s="64" t="s">
        <v>136</v>
      </c>
      <c r="I25" s="12"/>
      <c r="J25" s="24"/>
      <c r="X25" s="3"/>
      <c r="Y25" s="3"/>
      <c r="Z25" s="3"/>
      <c r="AA25" s="3"/>
      <c r="AB25" s="3"/>
      <c r="AC25" s="3"/>
      <c r="AD25" s="3"/>
      <c r="AE25" s="3"/>
      <c r="AF25" s="3"/>
      <c r="AG25" s="3"/>
      <c r="AH25" s="3"/>
      <c r="AI25" s="3"/>
    </row>
    <row r="26" spans="1:37" x14ac:dyDescent="0.25">
      <c r="A26" s="64"/>
      <c r="B26" s="64"/>
      <c r="C26" s="10"/>
      <c r="D26" s="10"/>
      <c r="E26" s="10"/>
      <c r="F26" s="10"/>
      <c r="G26" s="10" t="s">
        <v>23</v>
      </c>
      <c r="H26" s="64"/>
      <c r="I26" s="12"/>
      <c r="J26" s="34">
        <v>5</v>
      </c>
      <c r="K26" s="30">
        <v>5</v>
      </c>
      <c r="L26" s="30">
        <v>0</v>
      </c>
      <c r="M26" s="30">
        <v>0</v>
      </c>
      <c r="N26" s="30">
        <v>4</v>
      </c>
      <c r="O26" s="30">
        <v>5</v>
      </c>
      <c r="P26" s="30">
        <v>0</v>
      </c>
      <c r="Q26" s="30">
        <v>0</v>
      </c>
      <c r="R26" s="30">
        <v>3</v>
      </c>
      <c r="S26" s="30">
        <v>0</v>
      </c>
      <c r="T26" s="30">
        <v>2</v>
      </c>
      <c r="U26" s="30">
        <v>0</v>
      </c>
      <c r="X26" s="34">
        <f>IF(ISNA(MATCH("x",$D26:$G26)),0,MATCH("x",$D26:$G26))*J26</f>
        <v>20</v>
      </c>
      <c r="Y26" s="34">
        <f t="shared" ref="Y26" si="133">IF(ISNA(MATCH("x",$D26:$G26)),0,MATCH("x",$D26:$G26))*K26</f>
        <v>20</v>
      </c>
      <c r="Z26" s="34">
        <f t="shared" ref="Z26" si="134">IF(ISNA(MATCH("x",$D26:$G26)),0,MATCH("x",$D26:$G26))*L26</f>
        <v>0</v>
      </c>
      <c r="AA26" s="34">
        <f t="shared" ref="AA26" si="135">IF(ISNA(MATCH("x",$D26:$G26)),0,MATCH("x",$D26:$G26))*M26</f>
        <v>0</v>
      </c>
      <c r="AB26" s="34">
        <f t="shared" ref="AB26" si="136">IF(ISNA(MATCH("x",$D26:$G26)),0,MATCH("x",$D26:$G26))*N26</f>
        <v>16</v>
      </c>
      <c r="AC26" s="34">
        <f t="shared" ref="AC26" si="137">IF(ISNA(MATCH("x",$D26:$G26)),0,MATCH("x",$D26:$G26))*O26</f>
        <v>20</v>
      </c>
      <c r="AD26" s="34">
        <f t="shared" ref="AD26" si="138">IF(ISNA(MATCH("x",$D26:$G26)),0,MATCH("x",$D26:$G26))*P26</f>
        <v>0</v>
      </c>
      <c r="AE26" s="34">
        <f t="shared" ref="AE26" si="139">IF(ISNA(MATCH("x",$D26:$G26)),0,MATCH("x",$D26:$G26))*Q26</f>
        <v>0</v>
      </c>
      <c r="AF26" s="34">
        <f t="shared" ref="AF26" si="140">IF(ISNA(MATCH("x",$D26:$G26)),0,MATCH("x",$D26:$G26))*R26</f>
        <v>12</v>
      </c>
      <c r="AG26" s="34">
        <f t="shared" ref="AG26" si="141">IF(ISNA(MATCH("x",$D26:$G26)),0,MATCH("x",$D26:$G26))*S26</f>
        <v>0</v>
      </c>
      <c r="AH26" s="34">
        <f t="shared" ref="AH26" si="142">IF(ISNA(MATCH("x",$D26:$G26)),0,MATCH("x",$D26:$G26))*T26</f>
        <v>8</v>
      </c>
      <c r="AI26" s="34">
        <f t="shared" ref="AI26" si="143">IF(ISNA(MATCH("x",$D26:$G26)),0,MATCH("x",$D26:$G26))*U26</f>
        <v>0</v>
      </c>
      <c r="AJ26" s="56">
        <f>LARGE(X26:AI26,1)</f>
        <v>20</v>
      </c>
      <c r="AK26" s="56">
        <f t="shared" ref="AK26" si="144">SUM(X26:AI26)</f>
        <v>96</v>
      </c>
    </row>
    <row r="27" spans="1:37" ht="76.5" x14ac:dyDescent="0.25">
      <c r="A27" s="64" t="s">
        <v>140</v>
      </c>
      <c r="B27" s="64" t="s">
        <v>141</v>
      </c>
      <c r="C27" s="9" t="s">
        <v>127</v>
      </c>
      <c r="D27" s="9" t="s">
        <v>128</v>
      </c>
      <c r="E27" s="9" t="s">
        <v>143</v>
      </c>
      <c r="F27" s="9" t="s">
        <v>142</v>
      </c>
      <c r="G27" s="25" t="s">
        <v>144</v>
      </c>
      <c r="H27" s="64"/>
      <c r="I27" s="12"/>
      <c r="X27" s="3"/>
      <c r="Y27" s="3"/>
      <c r="Z27" s="3"/>
      <c r="AA27" s="3"/>
      <c r="AB27" s="3"/>
      <c r="AC27" s="3"/>
      <c r="AD27" s="3"/>
      <c r="AE27" s="3"/>
      <c r="AF27" s="3"/>
      <c r="AG27" s="3"/>
      <c r="AH27" s="3"/>
      <c r="AI27" s="3"/>
    </row>
    <row r="28" spans="1:37" x14ac:dyDescent="0.25">
      <c r="A28" s="64"/>
      <c r="B28" s="64"/>
      <c r="C28" s="10"/>
      <c r="D28" s="10"/>
      <c r="E28" s="10"/>
      <c r="F28" s="10" t="s">
        <v>23</v>
      </c>
      <c r="G28" s="10"/>
      <c r="H28" s="64"/>
      <c r="I28" s="12"/>
      <c r="J28" s="34">
        <v>0</v>
      </c>
      <c r="K28" s="30">
        <v>2</v>
      </c>
      <c r="L28" s="30">
        <v>0</v>
      </c>
      <c r="M28" s="30">
        <v>0</v>
      </c>
      <c r="N28" s="30">
        <v>0</v>
      </c>
      <c r="O28" s="30">
        <v>5</v>
      </c>
      <c r="P28" s="30">
        <v>0</v>
      </c>
      <c r="Q28" s="30">
        <v>0</v>
      </c>
      <c r="R28" s="30">
        <v>1</v>
      </c>
      <c r="S28" s="30">
        <v>3</v>
      </c>
      <c r="T28" s="30">
        <v>4</v>
      </c>
      <c r="U28" s="30">
        <v>3</v>
      </c>
      <c r="X28" s="34">
        <f>IF(ISNA(MATCH("x",$D28:$G28)),0,MATCH("x",$D28:$G28))*J28</f>
        <v>0</v>
      </c>
      <c r="Y28" s="34">
        <f t="shared" ref="Y28" si="145">IF(ISNA(MATCH("x",$D28:$G28)),0,MATCH("x",$D28:$G28))*K28</f>
        <v>6</v>
      </c>
      <c r="Z28" s="34">
        <f t="shared" ref="Z28" si="146">IF(ISNA(MATCH("x",$D28:$G28)),0,MATCH("x",$D28:$G28))*L28</f>
        <v>0</v>
      </c>
      <c r="AA28" s="34">
        <f t="shared" ref="AA28" si="147">IF(ISNA(MATCH("x",$D28:$G28)),0,MATCH("x",$D28:$G28))*M28</f>
        <v>0</v>
      </c>
      <c r="AB28" s="34">
        <f t="shared" ref="AB28" si="148">IF(ISNA(MATCH("x",$D28:$G28)),0,MATCH("x",$D28:$G28))*N28</f>
        <v>0</v>
      </c>
      <c r="AC28" s="34">
        <f t="shared" ref="AC28" si="149">IF(ISNA(MATCH("x",$D28:$G28)),0,MATCH("x",$D28:$G28))*O28</f>
        <v>15</v>
      </c>
      <c r="AD28" s="34">
        <f t="shared" ref="AD28" si="150">IF(ISNA(MATCH("x",$D28:$G28)),0,MATCH("x",$D28:$G28))*P28</f>
        <v>0</v>
      </c>
      <c r="AE28" s="34">
        <f t="shared" ref="AE28" si="151">IF(ISNA(MATCH("x",$D28:$G28)),0,MATCH("x",$D28:$G28))*Q28</f>
        <v>0</v>
      </c>
      <c r="AF28" s="34">
        <f t="shared" ref="AF28" si="152">IF(ISNA(MATCH("x",$D28:$G28)),0,MATCH("x",$D28:$G28))*R28</f>
        <v>3</v>
      </c>
      <c r="AG28" s="34">
        <f t="shared" ref="AG28" si="153">IF(ISNA(MATCH("x",$D28:$G28)),0,MATCH("x",$D28:$G28))*S28</f>
        <v>9</v>
      </c>
      <c r="AH28" s="34">
        <f t="shared" ref="AH28" si="154">IF(ISNA(MATCH("x",$D28:$G28)),0,MATCH("x",$D28:$G28))*T28</f>
        <v>12</v>
      </c>
      <c r="AI28" s="34">
        <f t="shared" ref="AI28" si="155">IF(ISNA(MATCH("x",$D28:$G28)),0,MATCH("x",$D28:$G28))*U28</f>
        <v>9</v>
      </c>
      <c r="AJ28" s="56">
        <f>LARGE(X28:AI28,1)</f>
        <v>15</v>
      </c>
      <c r="AK28" s="56">
        <f t="shared" ref="AK28" si="156">SUM(X28:AI28)</f>
        <v>54</v>
      </c>
    </row>
    <row r="29" spans="1:37" ht="89.25" x14ac:dyDescent="0.25">
      <c r="A29" s="64" t="s">
        <v>145</v>
      </c>
      <c r="B29" s="64" t="s">
        <v>146</v>
      </c>
      <c r="C29" s="9" t="s">
        <v>127</v>
      </c>
      <c r="D29" s="9" t="s">
        <v>128</v>
      </c>
      <c r="E29" s="9" t="s">
        <v>129</v>
      </c>
      <c r="F29" s="9" t="s">
        <v>130</v>
      </c>
      <c r="G29" s="8" t="s">
        <v>74</v>
      </c>
      <c r="H29" s="64"/>
      <c r="I29" s="12"/>
      <c r="J29" s="24"/>
      <c r="X29" s="3"/>
      <c r="Y29" s="3"/>
      <c r="Z29" s="3"/>
      <c r="AA29" s="3"/>
      <c r="AB29" s="3"/>
      <c r="AC29" s="3"/>
      <c r="AD29" s="3"/>
      <c r="AE29" s="3"/>
      <c r="AF29" s="3"/>
      <c r="AG29" s="3"/>
      <c r="AH29" s="3"/>
      <c r="AI29" s="3"/>
    </row>
    <row r="30" spans="1:37" x14ac:dyDescent="0.25">
      <c r="A30" s="64"/>
      <c r="B30" s="64"/>
      <c r="C30" s="10"/>
      <c r="D30" s="10"/>
      <c r="E30" s="10"/>
      <c r="F30" s="10"/>
      <c r="G30" s="8" t="s">
        <v>23</v>
      </c>
      <c r="H30" s="64"/>
      <c r="I30" s="12"/>
      <c r="J30" s="34">
        <v>5</v>
      </c>
      <c r="K30" s="30">
        <v>0</v>
      </c>
      <c r="L30" s="30">
        <v>0</v>
      </c>
      <c r="M30" s="30">
        <v>0</v>
      </c>
      <c r="N30" s="30">
        <v>0</v>
      </c>
      <c r="O30" s="30">
        <v>5</v>
      </c>
      <c r="P30" s="30">
        <v>0</v>
      </c>
      <c r="Q30" s="30">
        <v>0</v>
      </c>
      <c r="R30" s="30">
        <v>5</v>
      </c>
      <c r="S30" s="30">
        <v>0</v>
      </c>
      <c r="T30" s="30">
        <v>5</v>
      </c>
      <c r="U30" s="30">
        <v>5</v>
      </c>
      <c r="X30" s="34">
        <f>IF(ISNA(MATCH("x",$D30:$G30)),0,MATCH("x",$D30:$G30))*J30</f>
        <v>20</v>
      </c>
      <c r="Y30" s="34">
        <f t="shared" ref="Y30" si="157">IF(ISNA(MATCH("x",$D30:$G30)),0,MATCH("x",$D30:$G30))*K30</f>
        <v>0</v>
      </c>
      <c r="Z30" s="34">
        <f t="shared" ref="Z30" si="158">IF(ISNA(MATCH("x",$D30:$G30)),0,MATCH("x",$D30:$G30))*L30</f>
        <v>0</v>
      </c>
      <c r="AA30" s="34">
        <f t="shared" ref="AA30" si="159">IF(ISNA(MATCH("x",$D30:$G30)),0,MATCH("x",$D30:$G30))*M30</f>
        <v>0</v>
      </c>
      <c r="AB30" s="34">
        <f t="shared" ref="AB30" si="160">IF(ISNA(MATCH("x",$D30:$G30)),0,MATCH("x",$D30:$G30))*N30</f>
        <v>0</v>
      </c>
      <c r="AC30" s="34">
        <f t="shared" ref="AC30" si="161">IF(ISNA(MATCH("x",$D30:$G30)),0,MATCH("x",$D30:$G30))*O30</f>
        <v>20</v>
      </c>
      <c r="AD30" s="34">
        <f t="shared" ref="AD30" si="162">IF(ISNA(MATCH("x",$D30:$G30)),0,MATCH("x",$D30:$G30))*P30</f>
        <v>0</v>
      </c>
      <c r="AE30" s="34">
        <f t="shared" ref="AE30" si="163">IF(ISNA(MATCH("x",$D30:$G30)),0,MATCH("x",$D30:$G30))*Q30</f>
        <v>0</v>
      </c>
      <c r="AF30" s="34">
        <f t="shared" ref="AF30" si="164">IF(ISNA(MATCH("x",$D30:$G30)),0,MATCH("x",$D30:$G30))*R30</f>
        <v>20</v>
      </c>
      <c r="AG30" s="34">
        <f t="shared" ref="AG30" si="165">IF(ISNA(MATCH("x",$D30:$G30)),0,MATCH("x",$D30:$G30))*S30</f>
        <v>0</v>
      </c>
      <c r="AH30" s="34">
        <f t="shared" ref="AH30" si="166">IF(ISNA(MATCH("x",$D30:$G30)),0,MATCH("x",$D30:$G30))*T30</f>
        <v>20</v>
      </c>
      <c r="AI30" s="34">
        <f t="shared" ref="AI30" si="167">IF(ISNA(MATCH("x",$D30:$G30)),0,MATCH("x",$D30:$G30))*U30</f>
        <v>20</v>
      </c>
      <c r="AJ30" s="56">
        <f>LARGE(X30:AI30,1)</f>
        <v>20</v>
      </c>
      <c r="AK30" s="56">
        <f t="shared" ref="AK30" si="168">SUM(X30:AI30)</f>
        <v>100</v>
      </c>
    </row>
    <row r="31" spans="1:37" ht="76.5" x14ac:dyDescent="0.25">
      <c r="A31" s="64" t="s">
        <v>147</v>
      </c>
      <c r="B31" s="64" t="s">
        <v>148</v>
      </c>
      <c r="C31" s="9" t="s">
        <v>127</v>
      </c>
      <c r="D31" s="9" t="s">
        <v>128</v>
      </c>
      <c r="E31" s="9" t="s">
        <v>143</v>
      </c>
      <c r="F31" s="9" t="s">
        <v>142</v>
      </c>
      <c r="G31" s="25" t="s">
        <v>144</v>
      </c>
      <c r="H31" s="64"/>
      <c r="I31" s="12"/>
      <c r="X31" s="3"/>
      <c r="Y31" s="3"/>
      <c r="Z31" s="3"/>
      <c r="AA31" s="3"/>
      <c r="AB31" s="3"/>
      <c r="AC31" s="3"/>
      <c r="AD31" s="3"/>
      <c r="AE31" s="3"/>
      <c r="AF31" s="3"/>
      <c r="AG31" s="3"/>
      <c r="AH31" s="3"/>
      <c r="AI31" s="3"/>
    </row>
    <row r="32" spans="1:37" x14ac:dyDescent="0.25">
      <c r="A32" s="64"/>
      <c r="B32" s="64"/>
      <c r="C32" s="10"/>
      <c r="D32" s="10"/>
      <c r="E32" s="10"/>
      <c r="F32" s="10"/>
      <c r="G32" s="8" t="s">
        <v>23</v>
      </c>
      <c r="H32" s="64"/>
      <c r="I32" s="12"/>
      <c r="J32" s="34">
        <v>5</v>
      </c>
      <c r="K32" s="30">
        <v>0</v>
      </c>
      <c r="L32" s="30">
        <v>0</v>
      </c>
      <c r="M32" s="30">
        <v>0</v>
      </c>
      <c r="N32" s="30">
        <v>0</v>
      </c>
      <c r="O32" s="30">
        <v>5</v>
      </c>
      <c r="P32" s="30">
        <v>0</v>
      </c>
      <c r="Q32" s="30">
        <v>0</v>
      </c>
      <c r="R32" s="30">
        <v>5</v>
      </c>
      <c r="S32" s="30">
        <v>0</v>
      </c>
      <c r="T32" s="30">
        <v>4</v>
      </c>
      <c r="U32" s="30">
        <v>5</v>
      </c>
      <c r="X32" s="34">
        <f>IF(ISNA(MATCH("x",$D32:$G32)),0,MATCH("x",$D32:$G32))*J32</f>
        <v>20</v>
      </c>
      <c r="Y32" s="34">
        <f t="shared" ref="Y32" si="169">IF(ISNA(MATCH("x",$D32:$G32)),0,MATCH("x",$D32:$G32))*K32</f>
        <v>0</v>
      </c>
      <c r="Z32" s="34">
        <f t="shared" ref="Z32" si="170">IF(ISNA(MATCH("x",$D32:$G32)),0,MATCH("x",$D32:$G32))*L32</f>
        <v>0</v>
      </c>
      <c r="AA32" s="34">
        <f t="shared" ref="AA32" si="171">IF(ISNA(MATCH("x",$D32:$G32)),0,MATCH("x",$D32:$G32))*M32</f>
        <v>0</v>
      </c>
      <c r="AB32" s="34">
        <f t="shared" ref="AB32" si="172">IF(ISNA(MATCH("x",$D32:$G32)),0,MATCH("x",$D32:$G32))*N32</f>
        <v>0</v>
      </c>
      <c r="AC32" s="34">
        <f t="shared" ref="AC32" si="173">IF(ISNA(MATCH("x",$D32:$G32)),0,MATCH("x",$D32:$G32))*O32</f>
        <v>20</v>
      </c>
      <c r="AD32" s="34">
        <f t="shared" ref="AD32" si="174">IF(ISNA(MATCH("x",$D32:$G32)),0,MATCH("x",$D32:$G32))*P32</f>
        <v>0</v>
      </c>
      <c r="AE32" s="34">
        <f t="shared" ref="AE32" si="175">IF(ISNA(MATCH("x",$D32:$G32)),0,MATCH("x",$D32:$G32))*Q32</f>
        <v>0</v>
      </c>
      <c r="AF32" s="34">
        <f t="shared" ref="AF32" si="176">IF(ISNA(MATCH("x",$D32:$G32)),0,MATCH("x",$D32:$G32))*R32</f>
        <v>20</v>
      </c>
      <c r="AG32" s="34">
        <f t="shared" ref="AG32" si="177">IF(ISNA(MATCH("x",$D32:$G32)),0,MATCH("x",$D32:$G32))*S32</f>
        <v>0</v>
      </c>
      <c r="AH32" s="34">
        <f t="shared" ref="AH32" si="178">IF(ISNA(MATCH("x",$D32:$G32)),0,MATCH("x",$D32:$G32))*T32</f>
        <v>16</v>
      </c>
      <c r="AI32" s="34">
        <f t="shared" ref="AI32" si="179">IF(ISNA(MATCH("x",$D32:$G32)),0,MATCH("x",$D32:$G32))*U32</f>
        <v>20</v>
      </c>
      <c r="AJ32" s="56">
        <f>LARGE(X32:AI32,1)</f>
        <v>20</v>
      </c>
      <c r="AK32" s="56">
        <f t="shared" ref="AK32" si="180">SUM(X32:AI32)</f>
        <v>96</v>
      </c>
    </row>
    <row r="33" spans="1:37" ht="89.25" x14ac:dyDescent="0.25">
      <c r="A33" s="64" t="s">
        <v>149</v>
      </c>
      <c r="B33" s="64" t="s">
        <v>151</v>
      </c>
      <c r="C33" s="9" t="s">
        <v>152</v>
      </c>
      <c r="D33" s="9" t="s">
        <v>153</v>
      </c>
      <c r="E33" s="9" t="s">
        <v>154</v>
      </c>
      <c r="F33" s="9" t="s">
        <v>155</v>
      </c>
      <c r="G33" s="25" t="s">
        <v>130</v>
      </c>
      <c r="H33" s="62" t="s">
        <v>150</v>
      </c>
      <c r="I33" s="20"/>
      <c r="J33" s="24"/>
      <c r="X33" s="3"/>
      <c r="Y33" s="3"/>
      <c r="Z33" s="3"/>
      <c r="AA33" s="3"/>
      <c r="AB33" s="3"/>
      <c r="AC33" s="3"/>
      <c r="AD33" s="3"/>
      <c r="AE33" s="3"/>
      <c r="AF33" s="3"/>
      <c r="AG33" s="3"/>
      <c r="AH33" s="3"/>
      <c r="AI33" s="3"/>
    </row>
    <row r="34" spans="1:37" x14ac:dyDescent="0.25">
      <c r="A34" s="64"/>
      <c r="B34" s="64"/>
      <c r="C34" s="10"/>
      <c r="D34" s="10"/>
      <c r="E34" s="10"/>
      <c r="F34" s="10"/>
      <c r="G34" s="8" t="s">
        <v>23</v>
      </c>
      <c r="H34" s="62"/>
      <c r="I34" s="20"/>
      <c r="J34" s="34">
        <v>5</v>
      </c>
      <c r="K34" s="30">
        <v>0</v>
      </c>
      <c r="L34" s="30">
        <v>0</v>
      </c>
      <c r="M34" s="30">
        <v>0</v>
      </c>
      <c r="N34" s="30">
        <v>0</v>
      </c>
      <c r="O34" s="30">
        <v>5</v>
      </c>
      <c r="P34" s="30">
        <v>0</v>
      </c>
      <c r="Q34" s="30">
        <v>0</v>
      </c>
      <c r="R34" s="30">
        <v>5</v>
      </c>
      <c r="S34" s="30">
        <v>0</v>
      </c>
      <c r="T34" s="30">
        <v>4</v>
      </c>
      <c r="U34" s="30">
        <v>5</v>
      </c>
      <c r="X34" s="34">
        <f>IF(ISNA(MATCH("x",$D34:$G34)),0,MATCH("x",$D34:$G34))*J34</f>
        <v>20</v>
      </c>
      <c r="Y34" s="34">
        <f t="shared" ref="Y34" si="181">IF(ISNA(MATCH("x",$D34:$G34)),0,MATCH("x",$D34:$G34))*K34</f>
        <v>0</v>
      </c>
      <c r="Z34" s="34">
        <f t="shared" ref="Z34" si="182">IF(ISNA(MATCH("x",$D34:$G34)),0,MATCH("x",$D34:$G34))*L34</f>
        <v>0</v>
      </c>
      <c r="AA34" s="34">
        <f t="shared" ref="AA34" si="183">IF(ISNA(MATCH("x",$D34:$G34)),0,MATCH("x",$D34:$G34))*M34</f>
        <v>0</v>
      </c>
      <c r="AB34" s="34">
        <f t="shared" ref="AB34" si="184">IF(ISNA(MATCH("x",$D34:$G34)),0,MATCH("x",$D34:$G34))*N34</f>
        <v>0</v>
      </c>
      <c r="AC34" s="34">
        <f t="shared" ref="AC34" si="185">IF(ISNA(MATCH("x",$D34:$G34)),0,MATCH("x",$D34:$G34))*O34</f>
        <v>20</v>
      </c>
      <c r="AD34" s="34">
        <f t="shared" ref="AD34" si="186">IF(ISNA(MATCH("x",$D34:$G34)),0,MATCH("x",$D34:$G34))*P34</f>
        <v>0</v>
      </c>
      <c r="AE34" s="34">
        <f t="shared" ref="AE34" si="187">IF(ISNA(MATCH("x",$D34:$G34)),0,MATCH("x",$D34:$G34))*Q34</f>
        <v>0</v>
      </c>
      <c r="AF34" s="34">
        <f t="shared" ref="AF34" si="188">IF(ISNA(MATCH("x",$D34:$G34)),0,MATCH("x",$D34:$G34))*R34</f>
        <v>20</v>
      </c>
      <c r="AG34" s="34">
        <f t="shared" ref="AG34" si="189">IF(ISNA(MATCH("x",$D34:$G34)),0,MATCH("x",$D34:$G34))*S34</f>
        <v>0</v>
      </c>
      <c r="AH34" s="34">
        <f t="shared" ref="AH34" si="190">IF(ISNA(MATCH("x",$D34:$G34)),0,MATCH("x",$D34:$G34))*T34</f>
        <v>16</v>
      </c>
      <c r="AI34" s="34">
        <f t="shared" ref="AI34" si="191">IF(ISNA(MATCH("x",$D34:$G34)),0,MATCH("x",$D34:$G34))*U34</f>
        <v>20</v>
      </c>
      <c r="AJ34" s="56">
        <f>LARGE(X34:AI34,1)</f>
        <v>20</v>
      </c>
      <c r="AK34" s="56">
        <f t="shared" ref="AK34" si="192">SUM(X34:AI34)</f>
        <v>96</v>
      </c>
    </row>
    <row r="35" spans="1:37" ht="76.5" x14ac:dyDescent="0.25">
      <c r="A35" s="64" t="s">
        <v>156</v>
      </c>
      <c r="B35" s="64" t="s">
        <v>157</v>
      </c>
      <c r="C35" s="9" t="s">
        <v>152</v>
      </c>
      <c r="D35" s="9" t="s">
        <v>153</v>
      </c>
      <c r="E35" s="9" t="s">
        <v>154</v>
      </c>
      <c r="F35" s="9" t="s">
        <v>158</v>
      </c>
      <c r="G35" s="25" t="s">
        <v>159</v>
      </c>
      <c r="H35" s="62"/>
      <c r="I35" s="20"/>
      <c r="X35" s="3"/>
      <c r="Y35" s="3"/>
      <c r="Z35" s="3"/>
      <c r="AA35" s="3"/>
      <c r="AB35" s="3"/>
      <c r="AC35" s="3"/>
      <c r="AD35" s="3"/>
      <c r="AE35" s="3"/>
      <c r="AF35" s="3"/>
      <c r="AG35" s="3"/>
      <c r="AH35" s="3"/>
      <c r="AI35" s="3"/>
    </row>
    <row r="36" spans="1:37" x14ac:dyDescent="0.25">
      <c r="A36" s="64"/>
      <c r="B36" s="64"/>
      <c r="C36" s="10"/>
      <c r="D36" s="10"/>
      <c r="E36" s="10" t="s">
        <v>23</v>
      </c>
      <c r="F36" s="10"/>
      <c r="G36" s="8"/>
      <c r="H36" s="62"/>
      <c r="I36" s="20"/>
      <c r="J36" s="34">
        <v>5</v>
      </c>
      <c r="K36" s="30">
        <v>0</v>
      </c>
      <c r="L36" s="30">
        <v>0</v>
      </c>
      <c r="M36" s="30">
        <v>0</v>
      </c>
      <c r="N36" s="30">
        <v>0</v>
      </c>
      <c r="O36" s="30">
        <v>5</v>
      </c>
      <c r="P36" s="30">
        <v>0</v>
      </c>
      <c r="Q36" s="30">
        <v>0</v>
      </c>
      <c r="R36" s="30">
        <v>0</v>
      </c>
      <c r="S36" s="30">
        <v>0</v>
      </c>
      <c r="T36" s="30">
        <v>2</v>
      </c>
      <c r="U36" s="30">
        <v>1</v>
      </c>
      <c r="X36" s="34">
        <f>IF(ISNA(MATCH("x",$D36:$G36)),0,MATCH("x",$D36:$G36))*J36</f>
        <v>10</v>
      </c>
      <c r="Y36" s="34">
        <f t="shared" ref="Y36" si="193">IF(ISNA(MATCH("x",$D36:$G36)),0,MATCH("x",$D36:$G36))*K36</f>
        <v>0</v>
      </c>
      <c r="Z36" s="34">
        <f t="shared" ref="Z36" si="194">IF(ISNA(MATCH("x",$D36:$G36)),0,MATCH("x",$D36:$G36))*L36</f>
        <v>0</v>
      </c>
      <c r="AA36" s="34">
        <f t="shared" ref="AA36" si="195">IF(ISNA(MATCH("x",$D36:$G36)),0,MATCH("x",$D36:$G36))*M36</f>
        <v>0</v>
      </c>
      <c r="AB36" s="34">
        <f t="shared" ref="AB36" si="196">IF(ISNA(MATCH("x",$D36:$G36)),0,MATCH("x",$D36:$G36))*N36</f>
        <v>0</v>
      </c>
      <c r="AC36" s="34">
        <f t="shared" ref="AC36" si="197">IF(ISNA(MATCH("x",$D36:$G36)),0,MATCH("x",$D36:$G36))*O36</f>
        <v>10</v>
      </c>
      <c r="AD36" s="34">
        <f t="shared" ref="AD36" si="198">IF(ISNA(MATCH("x",$D36:$G36)),0,MATCH("x",$D36:$G36))*P36</f>
        <v>0</v>
      </c>
      <c r="AE36" s="34">
        <f t="shared" ref="AE36" si="199">IF(ISNA(MATCH("x",$D36:$G36)),0,MATCH("x",$D36:$G36))*Q36</f>
        <v>0</v>
      </c>
      <c r="AF36" s="34">
        <f t="shared" ref="AF36" si="200">IF(ISNA(MATCH("x",$D36:$G36)),0,MATCH("x",$D36:$G36))*R36</f>
        <v>0</v>
      </c>
      <c r="AG36" s="34">
        <f t="shared" ref="AG36" si="201">IF(ISNA(MATCH("x",$D36:$G36)),0,MATCH("x",$D36:$G36))*S36</f>
        <v>0</v>
      </c>
      <c r="AH36" s="34">
        <f t="shared" ref="AH36" si="202">IF(ISNA(MATCH("x",$D36:$G36)),0,MATCH("x",$D36:$G36))*T36</f>
        <v>4</v>
      </c>
      <c r="AI36" s="34">
        <f t="shared" ref="AI36" si="203">IF(ISNA(MATCH("x",$D36:$G36)),0,MATCH("x",$D36:$G36))*U36</f>
        <v>2</v>
      </c>
      <c r="AJ36" s="56">
        <f>LARGE(X36:AI36,1)</f>
        <v>10</v>
      </c>
      <c r="AK36" s="56">
        <f t="shared" ref="AK36" si="204">SUM(X36:AI36)</f>
        <v>26</v>
      </c>
    </row>
    <row r="37" spans="1:37" ht="168" customHeight="1" x14ac:dyDescent="0.25">
      <c r="A37" s="64" t="s">
        <v>161</v>
      </c>
      <c r="B37" s="64" t="s">
        <v>162</v>
      </c>
      <c r="C37" s="9" t="s">
        <v>163</v>
      </c>
      <c r="D37" s="9" t="s">
        <v>164</v>
      </c>
      <c r="E37" s="9" t="s">
        <v>165</v>
      </c>
      <c r="F37" s="9" t="s">
        <v>166</v>
      </c>
      <c r="G37" s="25" t="s">
        <v>74</v>
      </c>
      <c r="H37" s="62" t="s">
        <v>160</v>
      </c>
      <c r="I37" s="20"/>
      <c r="J37" s="24"/>
      <c r="X37" s="3"/>
      <c r="Y37" s="3"/>
      <c r="Z37" s="3"/>
      <c r="AA37" s="3"/>
      <c r="AB37" s="3"/>
      <c r="AC37" s="3"/>
      <c r="AD37" s="3"/>
      <c r="AE37" s="3"/>
      <c r="AF37" s="3"/>
      <c r="AG37" s="3"/>
      <c r="AH37" s="3"/>
      <c r="AI37" s="3"/>
    </row>
    <row r="38" spans="1:37" x14ac:dyDescent="0.25">
      <c r="A38" s="64"/>
      <c r="B38" s="64"/>
      <c r="C38" s="10"/>
      <c r="D38" s="10"/>
      <c r="E38" s="10" t="s">
        <v>23</v>
      </c>
      <c r="F38" s="10"/>
      <c r="G38" s="8"/>
      <c r="H38" s="62"/>
      <c r="I38" s="20"/>
      <c r="J38" s="34">
        <v>5</v>
      </c>
      <c r="K38" s="30">
        <v>3</v>
      </c>
      <c r="L38" s="30">
        <v>0</v>
      </c>
      <c r="M38" s="30">
        <v>0</v>
      </c>
      <c r="N38" s="30">
        <v>0</v>
      </c>
      <c r="O38" s="30">
        <v>5</v>
      </c>
      <c r="P38" s="30">
        <v>0</v>
      </c>
      <c r="Q38" s="30">
        <v>0</v>
      </c>
      <c r="R38" s="30">
        <v>5</v>
      </c>
      <c r="S38" s="30">
        <v>0</v>
      </c>
      <c r="T38" s="30">
        <v>4</v>
      </c>
      <c r="U38" s="30">
        <v>5</v>
      </c>
      <c r="X38" s="34">
        <f>IF(ISNA(MATCH("x",$D38:$G38)),0,MATCH("x",$D38:$G38))*J38</f>
        <v>10</v>
      </c>
      <c r="Y38" s="34">
        <f t="shared" ref="Y38" si="205">IF(ISNA(MATCH("x",$D38:$G38)),0,MATCH("x",$D38:$G38))*K38</f>
        <v>6</v>
      </c>
      <c r="Z38" s="34">
        <f t="shared" ref="Z38" si="206">IF(ISNA(MATCH("x",$D38:$G38)),0,MATCH("x",$D38:$G38))*L38</f>
        <v>0</v>
      </c>
      <c r="AA38" s="34">
        <f t="shared" ref="AA38" si="207">IF(ISNA(MATCH("x",$D38:$G38)),0,MATCH("x",$D38:$G38))*M38</f>
        <v>0</v>
      </c>
      <c r="AB38" s="34">
        <f t="shared" ref="AB38" si="208">IF(ISNA(MATCH("x",$D38:$G38)),0,MATCH("x",$D38:$G38))*N38</f>
        <v>0</v>
      </c>
      <c r="AC38" s="34">
        <f t="shared" ref="AC38" si="209">IF(ISNA(MATCH("x",$D38:$G38)),0,MATCH("x",$D38:$G38))*O38</f>
        <v>10</v>
      </c>
      <c r="AD38" s="34">
        <f t="shared" ref="AD38" si="210">IF(ISNA(MATCH("x",$D38:$G38)),0,MATCH("x",$D38:$G38))*P38</f>
        <v>0</v>
      </c>
      <c r="AE38" s="34">
        <f t="shared" ref="AE38" si="211">IF(ISNA(MATCH("x",$D38:$G38)),0,MATCH("x",$D38:$G38))*Q38</f>
        <v>0</v>
      </c>
      <c r="AF38" s="34">
        <f t="shared" ref="AF38" si="212">IF(ISNA(MATCH("x",$D38:$G38)),0,MATCH("x",$D38:$G38))*R38</f>
        <v>10</v>
      </c>
      <c r="AG38" s="34">
        <f t="shared" ref="AG38" si="213">IF(ISNA(MATCH("x",$D38:$G38)),0,MATCH("x",$D38:$G38))*S38</f>
        <v>0</v>
      </c>
      <c r="AH38" s="34">
        <f t="shared" ref="AH38" si="214">IF(ISNA(MATCH("x",$D38:$G38)),0,MATCH("x",$D38:$G38))*T38</f>
        <v>8</v>
      </c>
      <c r="AI38" s="34">
        <f t="shared" ref="AI38" si="215">IF(ISNA(MATCH("x",$D38:$G38)),0,MATCH("x",$D38:$G38))*U38</f>
        <v>10</v>
      </c>
      <c r="AJ38" s="56">
        <f>LARGE(X38:AI38,1)</f>
        <v>10</v>
      </c>
      <c r="AK38" s="56">
        <f t="shared" ref="AK38" si="216">SUM(X38:AI38)</f>
        <v>54</v>
      </c>
    </row>
    <row r="39" spans="1:37" ht="127.5" x14ac:dyDescent="0.25">
      <c r="A39" s="64" t="s">
        <v>167</v>
      </c>
      <c r="B39" s="64" t="s">
        <v>168</v>
      </c>
      <c r="C39" s="9" t="s">
        <v>169</v>
      </c>
      <c r="D39" s="9" t="s">
        <v>170</v>
      </c>
      <c r="E39" s="9" t="s">
        <v>171</v>
      </c>
      <c r="F39" s="9" t="s">
        <v>172</v>
      </c>
      <c r="G39" s="25" t="s">
        <v>74</v>
      </c>
      <c r="H39" s="62" t="s">
        <v>173</v>
      </c>
      <c r="I39" s="20"/>
      <c r="X39" s="3"/>
      <c r="Y39" s="3"/>
      <c r="Z39" s="3"/>
      <c r="AA39" s="3"/>
      <c r="AB39" s="3"/>
      <c r="AC39" s="3"/>
      <c r="AD39" s="3"/>
      <c r="AE39" s="3"/>
      <c r="AF39" s="3"/>
      <c r="AG39" s="3"/>
      <c r="AH39" s="3"/>
      <c r="AI39" s="3"/>
    </row>
    <row r="40" spans="1:37" x14ac:dyDescent="0.25">
      <c r="A40" s="64"/>
      <c r="B40" s="64"/>
      <c r="C40" s="10"/>
      <c r="D40" s="10"/>
      <c r="E40" s="10"/>
      <c r="F40" s="10"/>
      <c r="G40" s="8" t="s">
        <v>23</v>
      </c>
      <c r="H40" s="62"/>
      <c r="I40" s="20"/>
      <c r="J40" s="34">
        <v>5</v>
      </c>
      <c r="K40" s="30">
        <v>0</v>
      </c>
      <c r="L40" s="30">
        <v>0</v>
      </c>
      <c r="M40" s="30">
        <v>0</v>
      </c>
      <c r="N40" s="30">
        <v>0</v>
      </c>
      <c r="O40" s="30">
        <v>3</v>
      </c>
      <c r="P40" s="30">
        <v>0</v>
      </c>
      <c r="Q40" s="30">
        <v>0</v>
      </c>
      <c r="R40" s="30">
        <v>3</v>
      </c>
      <c r="S40" s="30">
        <v>0</v>
      </c>
      <c r="T40" s="30">
        <v>4</v>
      </c>
      <c r="U40" s="30">
        <v>5</v>
      </c>
      <c r="X40" s="34">
        <f>IF(ISNA(MATCH("x",$D40:$G40)),0,MATCH("x",$D40:$G40))*J40</f>
        <v>20</v>
      </c>
      <c r="Y40" s="34">
        <f t="shared" ref="Y40" si="217">IF(ISNA(MATCH("x",$D40:$G40)),0,MATCH("x",$D40:$G40))*K40</f>
        <v>0</v>
      </c>
      <c r="Z40" s="34">
        <f t="shared" ref="Z40" si="218">IF(ISNA(MATCH("x",$D40:$G40)),0,MATCH("x",$D40:$G40))*L40</f>
        <v>0</v>
      </c>
      <c r="AA40" s="34">
        <f t="shared" ref="AA40" si="219">IF(ISNA(MATCH("x",$D40:$G40)),0,MATCH("x",$D40:$G40))*M40</f>
        <v>0</v>
      </c>
      <c r="AB40" s="34">
        <f t="shared" ref="AB40" si="220">IF(ISNA(MATCH("x",$D40:$G40)),0,MATCH("x",$D40:$G40))*N40</f>
        <v>0</v>
      </c>
      <c r="AC40" s="34">
        <f t="shared" ref="AC40" si="221">IF(ISNA(MATCH("x",$D40:$G40)),0,MATCH("x",$D40:$G40))*O40</f>
        <v>12</v>
      </c>
      <c r="AD40" s="34">
        <f t="shared" ref="AD40" si="222">IF(ISNA(MATCH("x",$D40:$G40)),0,MATCH("x",$D40:$G40))*P40</f>
        <v>0</v>
      </c>
      <c r="AE40" s="34">
        <f t="shared" ref="AE40" si="223">IF(ISNA(MATCH("x",$D40:$G40)),0,MATCH("x",$D40:$G40))*Q40</f>
        <v>0</v>
      </c>
      <c r="AF40" s="34">
        <f t="shared" ref="AF40" si="224">IF(ISNA(MATCH("x",$D40:$G40)),0,MATCH("x",$D40:$G40))*R40</f>
        <v>12</v>
      </c>
      <c r="AG40" s="34">
        <f t="shared" ref="AG40" si="225">IF(ISNA(MATCH("x",$D40:$G40)),0,MATCH("x",$D40:$G40))*S40</f>
        <v>0</v>
      </c>
      <c r="AH40" s="34">
        <f t="shared" ref="AH40" si="226">IF(ISNA(MATCH("x",$D40:$G40)),0,MATCH("x",$D40:$G40))*T40</f>
        <v>16</v>
      </c>
      <c r="AI40" s="34">
        <f t="shared" ref="AI40" si="227">IF(ISNA(MATCH("x",$D40:$G40)),0,MATCH("x",$D40:$G40))*U40</f>
        <v>20</v>
      </c>
      <c r="AJ40" s="56">
        <f>LARGE(X40:AI40,1)</f>
        <v>20</v>
      </c>
      <c r="AK40" s="56">
        <f t="shared" ref="AK40" si="228">SUM(X40:AI40)</f>
        <v>80</v>
      </c>
    </row>
    <row r="41" spans="1:37" ht="114.75" x14ac:dyDescent="0.25">
      <c r="A41" s="64" t="s">
        <v>174</v>
      </c>
      <c r="B41" s="64" t="s">
        <v>175</v>
      </c>
      <c r="C41" s="9" t="s">
        <v>176</v>
      </c>
      <c r="D41" s="9" t="s">
        <v>177</v>
      </c>
      <c r="E41" s="9" t="s">
        <v>178</v>
      </c>
      <c r="F41" s="9" t="s">
        <v>179</v>
      </c>
      <c r="G41" s="25" t="s">
        <v>74</v>
      </c>
      <c r="H41" s="62"/>
      <c r="I41" s="20"/>
      <c r="J41" s="24"/>
      <c r="X41" s="3"/>
      <c r="Y41" s="3"/>
      <c r="Z41" s="3"/>
      <c r="AA41" s="3"/>
      <c r="AB41" s="3"/>
      <c r="AC41" s="3"/>
      <c r="AD41" s="3"/>
      <c r="AE41" s="3"/>
      <c r="AF41" s="3"/>
      <c r="AG41" s="3"/>
      <c r="AH41" s="3"/>
      <c r="AI41" s="3"/>
    </row>
    <row r="42" spans="1:37" x14ac:dyDescent="0.25">
      <c r="A42" s="64"/>
      <c r="B42" s="64"/>
      <c r="C42" s="10"/>
      <c r="D42" s="10"/>
      <c r="E42" s="10"/>
      <c r="F42" s="10"/>
      <c r="G42" s="8" t="s">
        <v>23</v>
      </c>
      <c r="H42" s="62"/>
      <c r="I42" s="20"/>
      <c r="J42" s="34">
        <v>5</v>
      </c>
      <c r="K42" s="30">
        <v>0</v>
      </c>
      <c r="L42" s="30">
        <v>0</v>
      </c>
      <c r="M42" s="30">
        <v>0</v>
      </c>
      <c r="N42" s="30">
        <v>0</v>
      </c>
      <c r="O42" s="30">
        <v>5</v>
      </c>
      <c r="P42" s="30">
        <v>0</v>
      </c>
      <c r="Q42" s="30">
        <v>0</v>
      </c>
      <c r="R42" s="30">
        <v>4</v>
      </c>
      <c r="S42" s="30">
        <v>0</v>
      </c>
      <c r="T42" s="30">
        <v>4</v>
      </c>
      <c r="U42" s="30">
        <v>5</v>
      </c>
      <c r="X42" s="34">
        <f>IF(ISNA(MATCH("x",$D42:$G42)),0,MATCH("x",$D42:$G42))*J42</f>
        <v>20</v>
      </c>
      <c r="Y42" s="34">
        <f t="shared" ref="Y42" si="229">IF(ISNA(MATCH("x",$D42:$G42)),0,MATCH("x",$D42:$G42))*K42</f>
        <v>0</v>
      </c>
      <c r="Z42" s="34">
        <f t="shared" ref="Z42" si="230">IF(ISNA(MATCH("x",$D42:$G42)),0,MATCH("x",$D42:$G42))*L42</f>
        <v>0</v>
      </c>
      <c r="AA42" s="34">
        <f t="shared" ref="AA42" si="231">IF(ISNA(MATCH("x",$D42:$G42)),0,MATCH("x",$D42:$G42))*M42</f>
        <v>0</v>
      </c>
      <c r="AB42" s="34">
        <f t="shared" ref="AB42" si="232">IF(ISNA(MATCH("x",$D42:$G42)),0,MATCH("x",$D42:$G42))*N42</f>
        <v>0</v>
      </c>
      <c r="AC42" s="34">
        <f t="shared" ref="AC42" si="233">IF(ISNA(MATCH("x",$D42:$G42)),0,MATCH("x",$D42:$G42))*O42</f>
        <v>20</v>
      </c>
      <c r="AD42" s="34">
        <f t="shared" ref="AD42" si="234">IF(ISNA(MATCH("x",$D42:$G42)),0,MATCH("x",$D42:$G42))*P42</f>
        <v>0</v>
      </c>
      <c r="AE42" s="34">
        <f t="shared" ref="AE42" si="235">IF(ISNA(MATCH("x",$D42:$G42)),0,MATCH("x",$D42:$G42))*Q42</f>
        <v>0</v>
      </c>
      <c r="AF42" s="34">
        <f t="shared" ref="AF42" si="236">IF(ISNA(MATCH("x",$D42:$G42)),0,MATCH("x",$D42:$G42))*R42</f>
        <v>16</v>
      </c>
      <c r="AG42" s="34">
        <f t="shared" ref="AG42" si="237">IF(ISNA(MATCH("x",$D42:$G42)),0,MATCH("x",$D42:$G42))*S42</f>
        <v>0</v>
      </c>
      <c r="AH42" s="34">
        <f t="shared" ref="AH42" si="238">IF(ISNA(MATCH("x",$D42:$G42)),0,MATCH("x",$D42:$G42))*T42</f>
        <v>16</v>
      </c>
      <c r="AI42" s="34">
        <f t="shared" ref="AI42" si="239">IF(ISNA(MATCH("x",$D42:$G42)),0,MATCH("x",$D42:$G42))*U42</f>
        <v>20</v>
      </c>
      <c r="AJ42" s="56">
        <f>LARGE(X42:AI42,1)</f>
        <v>20</v>
      </c>
      <c r="AK42" s="56">
        <f t="shared" ref="AK42" si="240">SUM(X42:AI42)</f>
        <v>92</v>
      </c>
    </row>
    <row r="43" spans="1:37" ht="76.5" x14ac:dyDescent="0.25">
      <c r="A43" s="64" t="s">
        <v>181</v>
      </c>
      <c r="B43" s="64" t="s">
        <v>182</v>
      </c>
      <c r="C43" s="9" t="s">
        <v>183</v>
      </c>
      <c r="D43" s="9" t="s">
        <v>187</v>
      </c>
      <c r="E43" s="9" t="s">
        <v>184</v>
      </c>
      <c r="F43" s="9" t="s">
        <v>225</v>
      </c>
      <c r="G43" s="25" t="s">
        <v>74</v>
      </c>
      <c r="H43" s="62" t="s">
        <v>180</v>
      </c>
      <c r="I43" s="20"/>
      <c r="X43" s="3"/>
      <c r="Y43" s="3"/>
      <c r="Z43" s="3"/>
      <c r="AA43" s="3"/>
      <c r="AB43" s="3"/>
      <c r="AC43" s="3"/>
      <c r="AD43" s="3"/>
      <c r="AE43" s="3"/>
      <c r="AF43" s="3"/>
      <c r="AG43" s="3"/>
      <c r="AH43" s="3"/>
      <c r="AI43" s="3"/>
    </row>
    <row r="44" spans="1:37" x14ac:dyDescent="0.25">
      <c r="A44" s="64"/>
      <c r="B44" s="64"/>
      <c r="C44" s="10"/>
      <c r="D44" s="10"/>
      <c r="E44" s="8" t="s">
        <v>23</v>
      </c>
      <c r="F44" s="10"/>
      <c r="G44" s="8"/>
      <c r="H44" s="62"/>
      <c r="I44" s="20"/>
      <c r="J44" s="34">
        <v>5</v>
      </c>
      <c r="K44" s="30">
        <v>2</v>
      </c>
      <c r="L44" s="30">
        <v>0</v>
      </c>
      <c r="M44" s="30">
        <v>0</v>
      </c>
      <c r="N44" s="30">
        <v>0</v>
      </c>
      <c r="O44" s="30">
        <v>5</v>
      </c>
      <c r="P44" s="30">
        <v>0</v>
      </c>
      <c r="Q44" s="30">
        <v>0</v>
      </c>
      <c r="R44" s="30">
        <v>5</v>
      </c>
      <c r="S44" s="30">
        <v>0</v>
      </c>
      <c r="T44" s="30">
        <v>4</v>
      </c>
      <c r="U44" s="30">
        <v>5</v>
      </c>
      <c r="X44" s="34">
        <f>IF(ISNA(MATCH("x",$D44:$G44)),0,MATCH("x",$D44:$G44))*J44</f>
        <v>10</v>
      </c>
      <c r="Y44" s="34">
        <f t="shared" ref="Y44" si="241">IF(ISNA(MATCH("x",$D44:$G44)),0,MATCH("x",$D44:$G44))*K44</f>
        <v>4</v>
      </c>
      <c r="Z44" s="34">
        <f t="shared" ref="Z44" si="242">IF(ISNA(MATCH("x",$D44:$G44)),0,MATCH("x",$D44:$G44))*L44</f>
        <v>0</v>
      </c>
      <c r="AA44" s="34">
        <f t="shared" ref="AA44" si="243">IF(ISNA(MATCH("x",$D44:$G44)),0,MATCH("x",$D44:$G44))*M44</f>
        <v>0</v>
      </c>
      <c r="AB44" s="34">
        <f t="shared" ref="AB44" si="244">IF(ISNA(MATCH("x",$D44:$G44)),0,MATCH("x",$D44:$G44))*N44</f>
        <v>0</v>
      </c>
      <c r="AC44" s="34">
        <f t="shared" ref="AC44" si="245">IF(ISNA(MATCH("x",$D44:$G44)),0,MATCH("x",$D44:$G44))*O44</f>
        <v>10</v>
      </c>
      <c r="AD44" s="34">
        <f t="shared" ref="AD44" si="246">IF(ISNA(MATCH("x",$D44:$G44)),0,MATCH("x",$D44:$G44))*P44</f>
        <v>0</v>
      </c>
      <c r="AE44" s="34">
        <f t="shared" ref="AE44" si="247">IF(ISNA(MATCH("x",$D44:$G44)),0,MATCH("x",$D44:$G44))*Q44</f>
        <v>0</v>
      </c>
      <c r="AF44" s="34">
        <f t="shared" ref="AF44" si="248">IF(ISNA(MATCH("x",$D44:$G44)),0,MATCH("x",$D44:$G44))*R44</f>
        <v>10</v>
      </c>
      <c r="AG44" s="34">
        <f t="shared" ref="AG44" si="249">IF(ISNA(MATCH("x",$D44:$G44)),0,MATCH("x",$D44:$G44))*S44</f>
        <v>0</v>
      </c>
      <c r="AH44" s="34">
        <f t="shared" ref="AH44" si="250">IF(ISNA(MATCH("x",$D44:$G44)),0,MATCH("x",$D44:$G44))*T44</f>
        <v>8</v>
      </c>
      <c r="AI44" s="34">
        <f t="shared" ref="AI44" si="251">IF(ISNA(MATCH("x",$D44:$G44)),0,MATCH("x",$D44:$G44))*U44</f>
        <v>10</v>
      </c>
      <c r="AJ44" s="56">
        <f>LARGE(X44:AI44,1)</f>
        <v>10</v>
      </c>
      <c r="AK44" s="56">
        <f t="shared" ref="AK44" si="252">SUM(X44:AI44)</f>
        <v>52</v>
      </c>
    </row>
    <row r="45" spans="1:37" ht="76.5" x14ac:dyDescent="0.25">
      <c r="A45" s="64" t="s">
        <v>185</v>
      </c>
      <c r="B45" s="64" t="s">
        <v>186</v>
      </c>
      <c r="C45" s="9" t="s">
        <v>183</v>
      </c>
      <c r="D45" s="9" t="s">
        <v>187</v>
      </c>
      <c r="E45" s="9" t="s">
        <v>184</v>
      </c>
      <c r="F45" s="9" t="s">
        <v>225</v>
      </c>
      <c r="G45" s="25" t="s">
        <v>74</v>
      </c>
      <c r="H45" s="62"/>
      <c r="I45" s="20"/>
      <c r="J45" s="24"/>
      <c r="X45" s="3"/>
      <c r="Y45" s="3"/>
      <c r="Z45" s="3"/>
      <c r="AA45" s="3"/>
      <c r="AB45" s="3"/>
      <c r="AC45" s="3"/>
      <c r="AD45" s="3"/>
      <c r="AE45" s="3"/>
      <c r="AF45" s="3"/>
      <c r="AG45" s="3"/>
      <c r="AH45" s="3"/>
      <c r="AI45" s="3"/>
    </row>
    <row r="46" spans="1:37" x14ac:dyDescent="0.25">
      <c r="A46" s="64"/>
      <c r="B46" s="64"/>
      <c r="C46" s="10"/>
      <c r="D46" s="10"/>
      <c r="E46" s="8"/>
      <c r="F46" s="10"/>
      <c r="G46" s="8" t="s">
        <v>23</v>
      </c>
      <c r="H46" s="62"/>
      <c r="I46" s="20"/>
      <c r="J46" s="34">
        <v>5</v>
      </c>
      <c r="K46" s="30">
        <v>0</v>
      </c>
      <c r="L46" s="30">
        <v>0</v>
      </c>
      <c r="M46" s="30">
        <v>0</v>
      </c>
      <c r="N46" s="30">
        <v>0</v>
      </c>
      <c r="O46" s="30">
        <v>0</v>
      </c>
      <c r="P46" s="30">
        <v>0</v>
      </c>
      <c r="Q46" s="30">
        <v>0</v>
      </c>
      <c r="R46" s="30">
        <v>5</v>
      </c>
      <c r="S46" s="30">
        <v>0</v>
      </c>
      <c r="T46" s="30">
        <v>4</v>
      </c>
      <c r="U46" s="30">
        <v>0</v>
      </c>
      <c r="X46" s="34">
        <f>IF(ISNA(MATCH("x",$D46:$G46)),0,MATCH("x",$D46:$G46))*J46</f>
        <v>20</v>
      </c>
      <c r="Y46" s="34">
        <f t="shared" ref="Y46" si="253">IF(ISNA(MATCH("x",$D46:$G46)),0,MATCH("x",$D46:$G46))*K46</f>
        <v>0</v>
      </c>
      <c r="Z46" s="34">
        <f t="shared" ref="Z46" si="254">IF(ISNA(MATCH("x",$D46:$G46)),0,MATCH("x",$D46:$G46))*L46</f>
        <v>0</v>
      </c>
      <c r="AA46" s="34">
        <f t="shared" ref="AA46" si="255">IF(ISNA(MATCH("x",$D46:$G46)),0,MATCH("x",$D46:$G46))*M46</f>
        <v>0</v>
      </c>
      <c r="AB46" s="34">
        <f t="shared" ref="AB46" si="256">IF(ISNA(MATCH("x",$D46:$G46)),0,MATCH("x",$D46:$G46))*N46</f>
        <v>0</v>
      </c>
      <c r="AC46" s="34">
        <f t="shared" ref="AC46" si="257">IF(ISNA(MATCH("x",$D46:$G46)),0,MATCH("x",$D46:$G46))*O46</f>
        <v>0</v>
      </c>
      <c r="AD46" s="34">
        <f t="shared" ref="AD46" si="258">IF(ISNA(MATCH("x",$D46:$G46)),0,MATCH("x",$D46:$G46))*P46</f>
        <v>0</v>
      </c>
      <c r="AE46" s="34">
        <f t="shared" ref="AE46" si="259">IF(ISNA(MATCH("x",$D46:$G46)),0,MATCH("x",$D46:$G46))*Q46</f>
        <v>0</v>
      </c>
      <c r="AF46" s="34">
        <f t="shared" ref="AF46" si="260">IF(ISNA(MATCH("x",$D46:$G46)),0,MATCH("x",$D46:$G46))*R46</f>
        <v>20</v>
      </c>
      <c r="AG46" s="34">
        <f t="shared" ref="AG46" si="261">IF(ISNA(MATCH("x",$D46:$G46)),0,MATCH("x",$D46:$G46))*S46</f>
        <v>0</v>
      </c>
      <c r="AH46" s="34">
        <f t="shared" ref="AH46" si="262">IF(ISNA(MATCH("x",$D46:$G46)),0,MATCH("x",$D46:$G46))*T46</f>
        <v>16</v>
      </c>
      <c r="AI46" s="34">
        <f t="shared" ref="AI46" si="263">IF(ISNA(MATCH("x",$D46:$G46)),0,MATCH("x",$D46:$G46))*U46</f>
        <v>0</v>
      </c>
      <c r="AJ46" s="56">
        <f>LARGE(X46:AI46,1)</f>
        <v>20</v>
      </c>
      <c r="AK46" s="56">
        <f t="shared" ref="AK46" si="264">SUM(X46:AI46)</f>
        <v>56</v>
      </c>
    </row>
    <row r="47" spans="1:37" ht="51" x14ac:dyDescent="0.25">
      <c r="A47" s="64" t="s">
        <v>189</v>
      </c>
      <c r="B47" s="64" t="s">
        <v>191</v>
      </c>
      <c r="C47" s="9" t="s">
        <v>127</v>
      </c>
      <c r="D47" s="9" t="s">
        <v>190</v>
      </c>
      <c r="E47" s="9" t="s">
        <v>192</v>
      </c>
      <c r="F47" s="9" t="s">
        <v>194</v>
      </c>
      <c r="G47" s="25" t="s">
        <v>193</v>
      </c>
      <c r="H47" s="62" t="s">
        <v>188</v>
      </c>
      <c r="I47" s="20"/>
      <c r="X47" s="3"/>
      <c r="Y47" s="3"/>
      <c r="Z47" s="3"/>
      <c r="AA47" s="3"/>
      <c r="AB47" s="3"/>
      <c r="AC47" s="3"/>
      <c r="AD47" s="3"/>
      <c r="AE47" s="3"/>
      <c r="AF47" s="3"/>
      <c r="AG47" s="3"/>
      <c r="AH47" s="3"/>
      <c r="AI47" s="3"/>
    </row>
    <row r="48" spans="1:37" x14ac:dyDescent="0.25">
      <c r="A48" s="64"/>
      <c r="B48" s="64"/>
      <c r="C48" s="10"/>
      <c r="D48" s="10"/>
      <c r="E48" s="10"/>
      <c r="F48" s="10"/>
      <c r="G48" s="8" t="s">
        <v>23</v>
      </c>
      <c r="H48" s="62"/>
      <c r="I48" s="20"/>
      <c r="J48" s="34">
        <v>5</v>
      </c>
      <c r="K48" s="30">
        <v>4</v>
      </c>
      <c r="L48" s="30">
        <v>0</v>
      </c>
      <c r="M48" s="30">
        <v>0</v>
      </c>
      <c r="N48" s="30">
        <v>0</v>
      </c>
      <c r="O48" s="30">
        <v>5</v>
      </c>
      <c r="P48" s="30">
        <v>0</v>
      </c>
      <c r="Q48" s="30">
        <v>0</v>
      </c>
      <c r="R48" s="30">
        <v>5</v>
      </c>
      <c r="S48" s="30">
        <v>0</v>
      </c>
      <c r="T48" s="30">
        <v>5</v>
      </c>
      <c r="U48" s="30">
        <v>3</v>
      </c>
      <c r="X48" s="34">
        <f>IF(ISNA(MATCH("x",$D48:$G48)),0,MATCH("x",$D48:$G48))*J48</f>
        <v>20</v>
      </c>
      <c r="Y48" s="34">
        <f t="shared" ref="Y48" si="265">IF(ISNA(MATCH("x",$D48:$G48)),0,MATCH("x",$D48:$G48))*K48</f>
        <v>16</v>
      </c>
      <c r="Z48" s="34">
        <f t="shared" ref="Z48" si="266">IF(ISNA(MATCH("x",$D48:$G48)),0,MATCH("x",$D48:$G48))*L48</f>
        <v>0</v>
      </c>
      <c r="AA48" s="34">
        <f t="shared" ref="AA48" si="267">IF(ISNA(MATCH("x",$D48:$G48)),0,MATCH("x",$D48:$G48))*M48</f>
        <v>0</v>
      </c>
      <c r="AB48" s="34">
        <f t="shared" ref="AB48" si="268">IF(ISNA(MATCH("x",$D48:$G48)),0,MATCH("x",$D48:$G48))*N48</f>
        <v>0</v>
      </c>
      <c r="AC48" s="34">
        <f t="shared" ref="AC48" si="269">IF(ISNA(MATCH("x",$D48:$G48)),0,MATCH("x",$D48:$G48))*O48</f>
        <v>20</v>
      </c>
      <c r="AD48" s="34">
        <f t="shared" ref="AD48" si="270">IF(ISNA(MATCH("x",$D48:$G48)),0,MATCH("x",$D48:$G48))*P48</f>
        <v>0</v>
      </c>
      <c r="AE48" s="34">
        <f t="shared" ref="AE48" si="271">IF(ISNA(MATCH("x",$D48:$G48)),0,MATCH("x",$D48:$G48))*Q48</f>
        <v>0</v>
      </c>
      <c r="AF48" s="34">
        <f t="shared" ref="AF48" si="272">IF(ISNA(MATCH("x",$D48:$G48)),0,MATCH("x",$D48:$G48))*R48</f>
        <v>20</v>
      </c>
      <c r="AG48" s="34">
        <f t="shared" ref="AG48" si="273">IF(ISNA(MATCH("x",$D48:$G48)),0,MATCH("x",$D48:$G48))*S48</f>
        <v>0</v>
      </c>
      <c r="AH48" s="34">
        <f t="shared" ref="AH48" si="274">IF(ISNA(MATCH("x",$D48:$G48)),0,MATCH("x",$D48:$G48))*T48</f>
        <v>20</v>
      </c>
      <c r="AI48" s="34">
        <f t="shared" ref="AI48" si="275">IF(ISNA(MATCH("x",$D48:$G48)),0,MATCH("x",$D48:$G48))*U48</f>
        <v>12</v>
      </c>
      <c r="AJ48" s="56">
        <f>LARGE(X48:AI48,1)</f>
        <v>20</v>
      </c>
      <c r="AK48" s="56">
        <f t="shared" ref="AK48" si="276">SUM(X48:AI48)</f>
        <v>108</v>
      </c>
    </row>
    <row r="49" spans="1:37" ht="89.25" x14ac:dyDescent="0.25">
      <c r="A49" s="64" t="s">
        <v>196</v>
      </c>
      <c r="B49" s="64" t="s">
        <v>197</v>
      </c>
      <c r="C49" s="9" t="s">
        <v>198</v>
      </c>
      <c r="D49" s="9" t="s">
        <v>199</v>
      </c>
      <c r="E49" s="9" t="s">
        <v>200</v>
      </c>
      <c r="F49" s="9" t="s">
        <v>201</v>
      </c>
      <c r="G49" s="25" t="s">
        <v>74</v>
      </c>
      <c r="H49" s="62" t="s">
        <v>195</v>
      </c>
      <c r="I49" s="20"/>
      <c r="J49" s="24"/>
      <c r="X49" s="3"/>
      <c r="Y49" s="3"/>
      <c r="Z49" s="3"/>
      <c r="AA49" s="3"/>
      <c r="AB49" s="3"/>
      <c r="AC49" s="3"/>
      <c r="AD49" s="3"/>
      <c r="AE49" s="3"/>
      <c r="AF49" s="3"/>
      <c r="AG49" s="3"/>
      <c r="AH49" s="3"/>
      <c r="AI49" s="3"/>
    </row>
    <row r="50" spans="1:37" x14ac:dyDescent="0.25">
      <c r="A50" s="64"/>
      <c r="B50" s="64"/>
      <c r="C50" s="10"/>
      <c r="D50" s="10"/>
      <c r="E50" s="10"/>
      <c r="F50" s="10" t="s">
        <v>23</v>
      </c>
      <c r="G50" s="8"/>
      <c r="H50" s="62"/>
      <c r="I50" s="20"/>
      <c r="J50" s="34">
        <v>5</v>
      </c>
      <c r="K50" s="30">
        <v>0</v>
      </c>
      <c r="L50" s="30">
        <v>0</v>
      </c>
      <c r="M50" s="30">
        <v>5</v>
      </c>
      <c r="N50" s="30">
        <v>5</v>
      </c>
      <c r="O50" s="30">
        <v>5</v>
      </c>
      <c r="P50" s="30">
        <v>0</v>
      </c>
      <c r="Q50" s="30">
        <v>0</v>
      </c>
      <c r="R50" s="30">
        <v>5</v>
      </c>
      <c r="S50" s="30">
        <v>0</v>
      </c>
      <c r="T50" s="30">
        <v>0</v>
      </c>
      <c r="U50" s="30">
        <v>0</v>
      </c>
      <c r="X50" s="34">
        <f>IF(ISNA(MATCH("x",$D50:$G50)),0,MATCH("x",$D50:$G50))*J50</f>
        <v>15</v>
      </c>
      <c r="Y50" s="34">
        <f t="shared" ref="Y50" si="277">IF(ISNA(MATCH("x",$D50:$G50)),0,MATCH("x",$D50:$G50))*K50</f>
        <v>0</v>
      </c>
      <c r="Z50" s="34">
        <f t="shared" ref="Z50" si="278">IF(ISNA(MATCH("x",$D50:$G50)),0,MATCH("x",$D50:$G50))*L50</f>
        <v>0</v>
      </c>
      <c r="AA50" s="34">
        <f t="shared" ref="AA50" si="279">IF(ISNA(MATCH("x",$D50:$G50)),0,MATCH("x",$D50:$G50))*M50</f>
        <v>15</v>
      </c>
      <c r="AB50" s="34">
        <f t="shared" ref="AB50" si="280">IF(ISNA(MATCH("x",$D50:$G50)),0,MATCH("x",$D50:$G50))*N50</f>
        <v>15</v>
      </c>
      <c r="AC50" s="34">
        <f t="shared" ref="AC50" si="281">IF(ISNA(MATCH("x",$D50:$G50)),0,MATCH("x",$D50:$G50))*O50</f>
        <v>15</v>
      </c>
      <c r="AD50" s="34">
        <f t="shared" ref="AD50" si="282">IF(ISNA(MATCH("x",$D50:$G50)),0,MATCH("x",$D50:$G50))*P50</f>
        <v>0</v>
      </c>
      <c r="AE50" s="34">
        <f t="shared" ref="AE50" si="283">IF(ISNA(MATCH("x",$D50:$G50)),0,MATCH("x",$D50:$G50))*Q50</f>
        <v>0</v>
      </c>
      <c r="AF50" s="34">
        <f t="shared" ref="AF50" si="284">IF(ISNA(MATCH("x",$D50:$G50)),0,MATCH("x",$D50:$G50))*R50</f>
        <v>15</v>
      </c>
      <c r="AG50" s="34">
        <f t="shared" ref="AG50" si="285">IF(ISNA(MATCH("x",$D50:$G50)),0,MATCH("x",$D50:$G50))*S50</f>
        <v>0</v>
      </c>
      <c r="AH50" s="34">
        <f t="shared" ref="AH50" si="286">IF(ISNA(MATCH("x",$D50:$G50)),0,MATCH("x",$D50:$G50))*T50</f>
        <v>0</v>
      </c>
      <c r="AI50" s="34">
        <f t="shared" ref="AI50" si="287">IF(ISNA(MATCH("x",$D50:$G50)),0,MATCH("x",$D50:$G50))*U50</f>
        <v>0</v>
      </c>
      <c r="AJ50" s="56">
        <f>LARGE(X50:AI50,1)</f>
        <v>15</v>
      </c>
      <c r="AK50" s="56">
        <f t="shared" ref="AK50" si="288">SUM(X50:AI50)</f>
        <v>75</v>
      </c>
    </row>
    <row r="51" spans="1:37" ht="153" x14ac:dyDescent="0.25">
      <c r="A51" s="64" t="s">
        <v>203</v>
      </c>
      <c r="B51" s="64" t="s">
        <v>204</v>
      </c>
      <c r="C51" s="9" t="s">
        <v>205</v>
      </c>
      <c r="D51" s="9" t="s">
        <v>206</v>
      </c>
      <c r="E51" s="9" t="s">
        <v>207</v>
      </c>
      <c r="F51" s="9" t="s">
        <v>208</v>
      </c>
      <c r="G51" s="25" t="s">
        <v>74</v>
      </c>
      <c r="H51" s="62" t="s">
        <v>202</v>
      </c>
      <c r="I51" s="20"/>
      <c r="X51" s="3"/>
      <c r="Y51" s="3"/>
      <c r="Z51" s="3"/>
      <c r="AA51" s="3"/>
      <c r="AB51" s="3"/>
      <c r="AC51" s="3"/>
      <c r="AD51" s="3"/>
      <c r="AE51" s="3"/>
      <c r="AF51" s="3"/>
      <c r="AG51" s="3"/>
      <c r="AH51" s="3"/>
      <c r="AI51" s="3"/>
    </row>
    <row r="52" spans="1:37" x14ac:dyDescent="0.25">
      <c r="A52" s="64"/>
      <c r="B52" s="64"/>
      <c r="C52" s="10"/>
      <c r="D52" s="10"/>
      <c r="E52" s="10"/>
      <c r="F52" s="10"/>
      <c r="G52" s="8" t="s">
        <v>23</v>
      </c>
      <c r="H52" s="62"/>
      <c r="I52" s="20"/>
      <c r="J52" s="34">
        <v>5</v>
      </c>
      <c r="K52" s="30">
        <v>4</v>
      </c>
      <c r="L52" s="30">
        <v>4</v>
      </c>
      <c r="M52" s="30">
        <v>3</v>
      </c>
      <c r="N52" s="30">
        <v>3</v>
      </c>
      <c r="O52" s="30">
        <v>4</v>
      </c>
      <c r="P52" s="30">
        <v>4</v>
      </c>
      <c r="Q52" s="30">
        <v>4</v>
      </c>
      <c r="R52" s="30">
        <v>5</v>
      </c>
      <c r="S52" s="30">
        <v>3</v>
      </c>
      <c r="T52" s="30">
        <v>5</v>
      </c>
      <c r="U52" s="30">
        <v>4</v>
      </c>
      <c r="X52" s="34">
        <f>IF(ISNA(MATCH("x",$D52:$G52)),0,MATCH("x",$D52:$G52))*J52</f>
        <v>20</v>
      </c>
      <c r="Y52" s="34">
        <f t="shared" ref="Y52" si="289">IF(ISNA(MATCH("x",$D52:$G52)),0,MATCH("x",$D52:$G52))*K52</f>
        <v>16</v>
      </c>
      <c r="Z52" s="34">
        <f t="shared" ref="Z52" si="290">IF(ISNA(MATCH("x",$D52:$G52)),0,MATCH("x",$D52:$G52))*L52</f>
        <v>16</v>
      </c>
      <c r="AA52" s="34">
        <f t="shared" ref="AA52" si="291">IF(ISNA(MATCH("x",$D52:$G52)),0,MATCH("x",$D52:$G52))*M52</f>
        <v>12</v>
      </c>
      <c r="AB52" s="34">
        <f t="shared" ref="AB52" si="292">IF(ISNA(MATCH("x",$D52:$G52)),0,MATCH("x",$D52:$G52))*N52</f>
        <v>12</v>
      </c>
      <c r="AC52" s="34">
        <f t="shared" ref="AC52" si="293">IF(ISNA(MATCH("x",$D52:$G52)),0,MATCH("x",$D52:$G52))*O52</f>
        <v>16</v>
      </c>
      <c r="AD52" s="34">
        <f t="shared" ref="AD52" si="294">IF(ISNA(MATCH("x",$D52:$G52)),0,MATCH("x",$D52:$G52))*P52</f>
        <v>16</v>
      </c>
      <c r="AE52" s="34">
        <f t="shared" ref="AE52" si="295">IF(ISNA(MATCH("x",$D52:$G52)),0,MATCH("x",$D52:$G52))*Q52</f>
        <v>16</v>
      </c>
      <c r="AF52" s="34">
        <f t="shared" ref="AF52" si="296">IF(ISNA(MATCH("x",$D52:$G52)),0,MATCH("x",$D52:$G52))*R52</f>
        <v>20</v>
      </c>
      <c r="AG52" s="34">
        <f t="shared" ref="AG52" si="297">IF(ISNA(MATCH("x",$D52:$G52)),0,MATCH("x",$D52:$G52))*S52</f>
        <v>12</v>
      </c>
      <c r="AH52" s="34">
        <f t="shared" ref="AH52" si="298">IF(ISNA(MATCH("x",$D52:$G52)),0,MATCH("x",$D52:$G52))*T52</f>
        <v>20</v>
      </c>
      <c r="AI52" s="34">
        <f t="shared" ref="AI52" si="299">IF(ISNA(MATCH("x",$D52:$G52)),0,MATCH("x",$D52:$G52))*U52</f>
        <v>16</v>
      </c>
      <c r="AJ52" s="56">
        <f>LARGE(X52:AI52,1)</f>
        <v>20</v>
      </c>
      <c r="AK52" s="56">
        <f t="shared" ref="AK52" si="300">SUM(X52:AI52)</f>
        <v>192</v>
      </c>
    </row>
    <row r="53" spans="1:37" ht="76.5" x14ac:dyDescent="0.25">
      <c r="A53" s="64" t="s">
        <v>210</v>
      </c>
      <c r="B53" s="64" t="s">
        <v>213</v>
      </c>
      <c r="C53" s="9" t="s">
        <v>211</v>
      </c>
      <c r="D53" s="9" t="s">
        <v>212</v>
      </c>
      <c r="E53" s="9" t="s">
        <v>214</v>
      </c>
      <c r="F53" s="9" t="s">
        <v>226</v>
      </c>
      <c r="G53" s="25" t="s">
        <v>74</v>
      </c>
      <c r="H53" s="60" t="s">
        <v>209</v>
      </c>
      <c r="I53" s="20"/>
      <c r="J53" s="24"/>
      <c r="X53" s="3"/>
      <c r="Y53" s="3"/>
      <c r="Z53" s="3"/>
      <c r="AA53" s="3"/>
      <c r="AB53" s="3"/>
      <c r="AC53" s="3"/>
      <c r="AD53" s="3"/>
      <c r="AE53" s="3"/>
      <c r="AF53" s="3"/>
      <c r="AG53" s="3"/>
      <c r="AH53" s="3"/>
      <c r="AI53" s="3"/>
    </row>
    <row r="54" spans="1:37" x14ac:dyDescent="0.25">
      <c r="A54" s="64"/>
      <c r="B54" s="64"/>
      <c r="C54" s="10"/>
      <c r="D54" s="10"/>
      <c r="E54" s="10"/>
      <c r="F54" s="10"/>
      <c r="G54" s="8" t="s">
        <v>23</v>
      </c>
      <c r="H54" s="61"/>
      <c r="I54" s="20"/>
      <c r="J54" s="34">
        <v>2</v>
      </c>
      <c r="K54" s="30">
        <v>3</v>
      </c>
      <c r="L54" s="30">
        <v>0</v>
      </c>
      <c r="M54" s="30">
        <v>3</v>
      </c>
      <c r="N54" s="30">
        <v>0</v>
      </c>
      <c r="O54" s="30">
        <v>2</v>
      </c>
      <c r="P54" s="30">
        <v>0</v>
      </c>
      <c r="Q54" s="30">
        <v>0</v>
      </c>
      <c r="R54" s="30">
        <v>0</v>
      </c>
      <c r="S54" s="30">
        <v>0</v>
      </c>
      <c r="T54" s="30">
        <v>0</v>
      </c>
      <c r="U54" s="30">
        <v>0</v>
      </c>
      <c r="X54" s="34">
        <f>IF(ISNA(MATCH("x",$D54:$G54)),0,MATCH("x",$D54:$G54))*J54</f>
        <v>8</v>
      </c>
      <c r="Y54" s="34">
        <f t="shared" ref="Y54" si="301">IF(ISNA(MATCH("x",$D54:$G54)),0,MATCH("x",$D54:$G54))*K54</f>
        <v>12</v>
      </c>
      <c r="Z54" s="34">
        <f t="shared" ref="Z54" si="302">IF(ISNA(MATCH("x",$D54:$G54)),0,MATCH("x",$D54:$G54))*L54</f>
        <v>0</v>
      </c>
      <c r="AA54" s="34">
        <f t="shared" ref="AA54" si="303">IF(ISNA(MATCH("x",$D54:$G54)),0,MATCH("x",$D54:$G54))*M54</f>
        <v>12</v>
      </c>
      <c r="AB54" s="34">
        <f t="shared" ref="AB54" si="304">IF(ISNA(MATCH("x",$D54:$G54)),0,MATCH("x",$D54:$G54))*N54</f>
        <v>0</v>
      </c>
      <c r="AC54" s="34">
        <f t="shared" ref="AC54" si="305">IF(ISNA(MATCH("x",$D54:$G54)),0,MATCH("x",$D54:$G54))*O54</f>
        <v>8</v>
      </c>
      <c r="AD54" s="34">
        <f t="shared" ref="AD54" si="306">IF(ISNA(MATCH("x",$D54:$G54)),0,MATCH("x",$D54:$G54))*P54</f>
        <v>0</v>
      </c>
      <c r="AE54" s="34">
        <f t="shared" ref="AE54" si="307">IF(ISNA(MATCH("x",$D54:$G54)),0,MATCH("x",$D54:$G54))*Q54</f>
        <v>0</v>
      </c>
      <c r="AF54" s="34">
        <f t="shared" ref="AF54" si="308">IF(ISNA(MATCH("x",$D54:$G54)),0,MATCH("x",$D54:$G54))*R54</f>
        <v>0</v>
      </c>
      <c r="AG54" s="34">
        <f t="shared" ref="AG54" si="309">IF(ISNA(MATCH("x",$D54:$G54)),0,MATCH("x",$D54:$G54))*S54</f>
        <v>0</v>
      </c>
      <c r="AH54" s="34">
        <f t="shared" ref="AH54" si="310">IF(ISNA(MATCH("x",$D54:$G54)),0,MATCH("x",$D54:$G54))*T54</f>
        <v>0</v>
      </c>
      <c r="AI54" s="34">
        <f t="shared" ref="AI54" si="311">IF(ISNA(MATCH("x",$D54:$G54)),0,MATCH("x",$D54:$G54))*U54</f>
        <v>0</v>
      </c>
      <c r="AJ54" s="56">
        <f>LARGE(X54:AI54,1)</f>
        <v>12</v>
      </c>
      <c r="AK54" s="56">
        <f t="shared" ref="AK54" si="312">SUM(X54:AI54)</f>
        <v>40</v>
      </c>
    </row>
    <row r="55" spans="1:37" ht="76.5" x14ac:dyDescent="0.25">
      <c r="A55" s="64" t="s">
        <v>227</v>
      </c>
      <c r="B55" s="64" t="s">
        <v>230</v>
      </c>
      <c r="C55" s="9" t="s">
        <v>231</v>
      </c>
      <c r="D55" s="9" t="s">
        <v>232</v>
      </c>
      <c r="E55" s="9" t="s">
        <v>233</v>
      </c>
      <c r="F55" s="9" t="s">
        <v>234</v>
      </c>
      <c r="G55" s="25" t="s">
        <v>74</v>
      </c>
      <c r="H55" s="60" t="s">
        <v>209</v>
      </c>
      <c r="I55" s="20"/>
      <c r="X55" s="3"/>
      <c r="Y55" s="3"/>
      <c r="Z55" s="3"/>
      <c r="AA55" s="3"/>
      <c r="AB55" s="3"/>
      <c r="AC55" s="3"/>
      <c r="AD55" s="3"/>
      <c r="AE55" s="3"/>
      <c r="AF55" s="3"/>
      <c r="AG55" s="3"/>
      <c r="AH55" s="3"/>
      <c r="AI55" s="3"/>
    </row>
    <row r="56" spans="1:37" x14ac:dyDescent="0.25">
      <c r="A56" s="64"/>
      <c r="B56" s="64"/>
      <c r="C56" s="10"/>
      <c r="D56" s="10"/>
      <c r="E56" s="10"/>
      <c r="F56" s="10" t="s">
        <v>23</v>
      </c>
      <c r="G56" s="8"/>
      <c r="H56" s="63"/>
      <c r="I56" s="20"/>
      <c r="J56" s="34">
        <v>5</v>
      </c>
      <c r="K56" s="30">
        <v>4</v>
      </c>
      <c r="L56" s="30">
        <v>0</v>
      </c>
      <c r="M56" s="30">
        <v>0</v>
      </c>
      <c r="N56" s="30">
        <v>4</v>
      </c>
      <c r="O56" s="30">
        <v>4</v>
      </c>
      <c r="P56" s="30">
        <v>0</v>
      </c>
      <c r="Q56" s="30">
        <v>0</v>
      </c>
      <c r="R56" s="30">
        <v>3</v>
      </c>
      <c r="S56" s="30">
        <v>3</v>
      </c>
      <c r="T56" s="30">
        <v>3</v>
      </c>
      <c r="U56" s="30">
        <v>3</v>
      </c>
      <c r="X56" s="34">
        <f>IF(ISNA(MATCH("x",$D56:$G56)),0,MATCH("x",$D56:$G56))*J56</f>
        <v>15</v>
      </c>
      <c r="Y56" s="34">
        <f t="shared" ref="Y56" si="313">IF(ISNA(MATCH("x",$D56:$G56)),0,MATCH("x",$D56:$G56))*K56</f>
        <v>12</v>
      </c>
      <c r="Z56" s="34">
        <f t="shared" ref="Z56" si="314">IF(ISNA(MATCH("x",$D56:$G56)),0,MATCH("x",$D56:$G56))*L56</f>
        <v>0</v>
      </c>
      <c r="AA56" s="34">
        <f t="shared" ref="AA56" si="315">IF(ISNA(MATCH("x",$D56:$G56)),0,MATCH("x",$D56:$G56))*M56</f>
        <v>0</v>
      </c>
      <c r="AB56" s="34">
        <f t="shared" ref="AB56" si="316">IF(ISNA(MATCH("x",$D56:$G56)),0,MATCH("x",$D56:$G56))*N56</f>
        <v>12</v>
      </c>
      <c r="AC56" s="34">
        <f t="shared" ref="AC56" si="317">IF(ISNA(MATCH("x",$D56:$G56)),0,MATCH("x",$D56:$G56))*O56</f>
        <v>12</v>
      </c>
      <c r="AD56" s="34">
        <f t="shared" ref="AD56" si="318">IF(ISNA(MATCH("x",$D56:$G56)),0,MATCH("x",$D56:$G56))*P56</f>
        <v>0</v>
      </c>
      <c r="AE56" s="34">
        <f t="shared" ref="AE56" si="319">IF(ISNA(MATCH("x",$D56:$G56)),0,MATCH("x",$D56:$G56))*Q56</f>
        <v>0</v>
      </c>
      <c r="AF56" s="34">
        <f t="shared" ref="AF56" si="320">IF(ISNA(MATCH("x",$D56:$G56)),0,MATCH("x",$D56:$G56))*R56</f>
        <v>9</v>
      </c>
      <c r="AG56" s="34">
        <f t="shared" ref="AG56" si="321">IF(ISNA(MATCH("x",$D56:$G56)),0,MATCH("x",$D56:$G56))*S56</f>
        <v>9</v>
      </c>
      <c r="AH56" s="34">
        <f t="shared" ref="AH56" si="322">IF(ISNA(MATCH("x",$D56:$G56)),0,MATCH("x",$D56:$G56))*T56</f>
        <v>9</v>
      </c>
      <c r="AI56" s="34">
        <f t="shared" ref="AI56" si="323">IF(ISNA(MATCH("x",$D56:$G56)),0,MATCH("x",$D56:$G56))*U56</f>
        <v>9</v>
      </c>
      <c r="AJ56" s="56">
        <f>LARGE(X56:AI56,1)</f>
        <v>15</v>
      </c>
      <c r="AK56" s="56">
        <f t="shared" ref="AK56" si="324">SUM(X56:AI56)</f>
        <v>87</v>
      </c>
    </row>
    <row r="57" spans="1:37" ht="76.5" x14ac:dyDescent="0.25">
      <c r="A57" s="64" t="s">
        <v>228</v>
      </c>
      <c r="B57" s="64" t="s">
        <v>235</v>
      </c>
      <c r="C57" s="9" t="s">
        <v>237</v>
      </c>
      <c r="D57" s="9" t="s">
        <v>238</v>
      </c>
      <c r="E57" s="9" t="s">
        <v>239</v>
      </c>
      <c r="F57" s="9" t="s">
        <v>240</v>
      </c>
      <c r="G57" s="25" t="s">
        <v>74</v>
      </c>
      <c r="H57" s="63"/>
      <c r="I57" s="20"/>
      <c r="J57" s="24"/>
      <c r="X57" s="3"/>
      <c r="Y57" s="3"/>
      <c r="Z57" s="3"/>
      <c r="AA57" s="3"/>
      <c r="AB57" s="3"/>
      <c r="AC57" s="3"/>
      <c r="AD57" s="3"/>
      <c r="AE57" s="3"/>
      <c r="AF57" s="3"/>
      <c r="AG57" s="3"/>
      <c r="AH57" s="3"/>
      <c r="AI57" s="3"/>
    </row>
    <row r="58" spans="1:37" x14ac:dyDescent="0.25">
      <c r="A58" s="64"/>
      <c r="B58" s="64"/>
      <c r="C58" s="10"/>
      <c r="D58" s="10"/>
      <c r="E58" s="10"/>
      <c r="F58" s="10"/>
      <c r="G58" s="8" t="s">
        <v>23</v>
      </c>
      <c r="H58" s="63"/>
      <c r="I58" s="20"/>
      <c r="J58" s="34">
        <v>2</v>
      </c>
      <c r="K58" s="30">
        <v>5</v>
      </c>
      <c r="L58" s="30">
        <v>0</v>
      </c>
      <c r="M58" s="30">
        <v>0</v>
      </c>
      <c r="N58" s="30">
        <v>0</v>
      </c>
      <c r="O58" s="30">
        <v>0</v>
      </c>
      <c r="P58" s="30">
        <v>0</v>
      </c>
      <c r="Q58" s="30">
        <v>0</v>
      </c>
      <c r="R58" s="30">
        <v>4</v>
      </c>
      <c r="S58" s="30">
        <v>3</v>
      </c>
      <c r="T58" s="30">
        <v>4</v>
      </c>
      <c r="U58" s="30">
        <v>0</v>
      </c>
      <c r="X58" s="34">
        <f>IF(ISNA(MATCH("x",$D58:$G58)),0,MATCH("x",$D58:$G58))*J58</f>
        <v>8</v>
      </c>
      <c r="Y58" s="34">
        <f t="shared" ref="Y58" si="325">IF(ISNA(MATCH("x",$D58:$G58)),0,MATCH("x",$D58:$G58))*K58</f>
        <v>20</v>
      </c>
      <c r="Z58" s="34">
        <f t="shared" ref="Z58" si="326">IF(ISNA(MATCH("x",$D58:$G58)),0,MATCH("x",$D58:$G58))*L58</f>
        <v>0</v>
      </c>
      <c r="AA58" s="34">
        <f t="shared" ref="AA58" si="327">IF(ISNA(MATCH("x",$D58:$G58)),0,MATCH("x",$D58:$G58))*M58</f>
        <v>0</v>
      </c>
      <c r="AB58" s="34">
        <f t="shared" ref="AB58" si="328">IF(ISNA(MATCH("x",$D58:$G58)),0,MATCH("x",$D58:$G58))*N58</f>
        <v>0</v>
      </c>
      <c r="AC58" s="34">
        <f t="shared" ref="AC58" si="329">IF(ISNA(MATCH("x",$D58:$G58)),0,MATCH("x",$D58:$G58))*O58</f>
        <v>0</v>
      </c>
      <c r="AD58" s="34">
        <f t="shared" ref="AD58" si="330">IF(ISNA(MATCH("x",$D58:$G58)),0,MATCH("x",$D58:$G58))*P58</f>
        <v>0</v>
      </c>
      <c r="AE58" s="34">
        <f t="shared" ref="AE58" si="331">IF(ISNA(MATCH("x",$D58:$G58)),0,MATCH("x",$D58:$G58))*Q58</f>
        <v>0</v>
      </c>
      <c r="AF58" s="34">
        <f t="shared" ref="AF58" si="332">IF(ISNA(MATCH("x",$D58:$G58)),0,MATCH("x",$D58:$G58))*R58</f>
        <v>16</v>
      </c>
      <c r="AG58" s="34">
        <f t="shared" ref="AG58" si="333">IF(ISNA(MATCH("x",$D58:$G58)),0,MATCH("x",$D58:$G58))*S58</f>
        <v>12</v>
      </c>
      <c r="AH58" s="34">
        <f t="shared" ref="AH58" si="334">IF(ISNA(MATCH("x",$D58:$G58)),0,MATCH("x",$D58:$G58))*T58</f>
        <v>16</v>
      </c>
      <c r="AI58" s="34">
        <f t="shared" ref="AI58" si="335">IF(ISNA(MATCH("x",$D58:$G58)),0,MATCH("x",$D58:$G58))*U58</f>
        <v>0</v>
      </c>
      <c r="AJ58" s="56">
        <f>LARGE(X58:AI58,1)</f>
        <v>20</v>
      </c>
      <c r="AK58" s="56">
        <f t="shared" ref="AK58" si="336">SUM(X58:AI58)</f>
        <v>72</v>
      </c>
    </row>
    <row r="59" spans="1:37" ht="76.5" x14ac:dyDescent="0.25">
      <c r="A59" s="64" t="s">
        <v>229</v>
      </c>
      <c r="B59" s="64" t="s">
        <v>236</v>
      </c>
      <c r="C59" s="9" t="s">
        <v>237</v>
      </c>
      <c r="D59" s="9" t="s">
        <v>238</v>
      </c>
      <c r="E59" s="9" t="s">
        <v>239</v>
      </c>
      <c r="F59" s="9" t="s">
        <v>240</v>
      </c>
      <c r="G59" s="25" t="s">
        <v>74</v>
      </c>
      <c r="H59" s="63"/>
      <c r="I59" s="20"/>
      <c r="X59" s="3"/>
      <c r="Y59" s="3"/>
      <c r="Z59" s="3"/>
      <c r="AA59" s="3"/>
      <c r="AB59" s="3"/>
      <c r="AC59" s="3"/>
      <c r="AD59" s="3"/>
      <c r="AE59" s="3"/>
      <c r="AF59" s="3"/>
      <c r="AG59" s="3"/>
      <c r="AH59" s="3"/>
      <c r="AI59" s="3"/>
    </row>
    <row r="60" spans="1:37" x14ac:dyDescent="0.25">
      <c r="A60" s="64"/>
      <c r="B60" s="64"/>
      <c r="C60" s="10"/>
      <c r="D60" s="10"/>
      <c r="E60" s="10"/>
      <c r="F60" s="10"/>
      <c r="G60" s="8" t="s">
        <v>23</v>
      </c>
      <c r="H60" s="61"/>
      <c r="I60" s="20"/>
      <c r="J60" s="34">
        <v>5</v>
      </c>
      <c r="K60" s="30">
        <v>3</v>
      </c>
      <c r="L60" s="30">
        <v>0</v>
      </c>
      <c r="M60" s="30">
        <v>0</v>
      </c>
      <c r="N60" s="30">
        <v>0</v>
      </c>
      <c r="O60" s="30">
        <v>4</v>
      </c>
      <c r="P60" s="30">
        <v>0</v>
      </c>
      <c r="Q60" s="30">
        <v>0</v>
      </c>
      <c r="R60" s="30">
        <v>4</v>
      </c>
      <c r="S60" s="30">
        <v>3</v>
      </c>
      <c r="T60" s="30">
        <v>4</v>
      </c>
      <c r="U60" s="30">
        <v>4</v>
      </c>
      <c r="X60" s="34">
        <f>IF(ISNA(MATCH("x",$D60:$G60)),0,MATCH("x",$D60:$G60))*J60</f>
        <v>20</v>
      </c>
      <c r="Y60" s="34">
        <f t="shared" ref="Y60" si="337">IF(ISNA(MATCH("x",$D60:$G60)),0,MATCH("x",$D60:$G60))*K60</f>
        <v>12</v>
      </c>
      <c r="Z60" s="34">
        <f t="shared" ref="Z60" si="338">IF(ISNA(MATCH("x",$D60:$G60)),0,MATCH("x",$D60:$G60))*L60</f>
        <v>0</v>
      </c>
      <c r="AA60" s="34">
        <f t="shared" ref="AA60" si="339">IF(ISNA(MATCH("x",$D60:$G60)),0,MATCH("x",$D60:$G60))*M60</f>
        <v>0</v>
      </c>
      <c r="AB60" s="34">
        <f t="shared" ref="AB60" si="340">IF(ISNA(MATCH("x",$D60:$G60)),0,MATCH("x",$D60:$G60))*N60</f>
        <v>0</v>
      </c>
      <c r="AC60" s="34">
        <f t="shared" ref="AC60" si="341">IF(ISNA(MATCH("x",$D60:$G60)),0,MATCH("x",$D60:$G60))*O60</f>
        <v>16</v>
      </c>
      <c r="AD60" s="34">
        <f t="shared" ref="AD60" si="342">IF(ISNA(MATCH("x",$D60:$G60)),0,MATCH("x",$D60:$G60))*P60</f>
        <v>0</v>
      </c>
      <c r="AE60" s="34">
        <f t="shared" ref="AE60" si="343">IF(ISNA(MATCH("x",$D60:$G60)),0,MATCH("x",$D60:$G60))*Q60</f>
        <v>0</v>
      </c>
      <c r="AF60" s="34">
        <f t="shared" ref="AF60" si="344">IF(ISNA(MATCH("x",$D60:$G60)),0,MATCH("x",$D60:$G60))*R60</f>
        <v>16</v>
      </c>
      <c r="AG60" s="34">
        <f t="shared" ref="AG60" si="345">IF(ISNA(MATCH("x",$D60:$G60)),0,MATCH("x",$D60:$G60))*S60</f>
        <v>12</v>
      </c>
      <c r="AH60" s="34">
        <f t="shared" ref="AH60" si="346">IF(ISNA(MATCH("x",$D60:$G60)),0,MATCH("x",$D60:$G60))*T60</f>
        <v>16</v>
      </c>
      <c r="AI60" s="34">
        <f t="shared" ref="AI60" si="347">IF(ISNA(MATCH("x",$D60:$G60)),0,MATCH("x",$D60:$G60))*U60</f>
        <v>16</v>
      </c>
      <c r="AJ60" s="56">
        <f>LARGE(X60:AI60,1)</f>
        <v>20</v>
      </c>
      <c r="AK60" s="56">
        <f t="shared" ref="AK60:AK70" si="348">SUM(X60:AI60)</f>
        <v>108</v>
      </c>
    </row>
    <row r="61" spans="1:37" ht="195.95" customHeight="1" x14ac:dyDescent="0.25">
      <c r="A61" s="64" t="s">
        <v>242</v>
      </c>
      <c r="B61" s="64" t="s">
        <v>243</v>
      </c>
      <c r="C61" s="9" t="s">
        <v>244</v>
      </c>
      <c r="D61" s="11" t="s">
        <v>245</v>
      </c>
      <c r="E61" s="9" t="s">
        <v>246</v>
      </c>
      <c r="F61" s="11" t="s">
        <v>247</v>
      </c>
      <c r="G61" s="25" t="s">
        <v>74</v>
      </c>
      <c r="H61" s="60" t="s">
        <v>241</v>
      </c>
      <c r="I61" s="20"/>
      <c r="X61" s="3"/>
      <c r="Y61" s="3"/>
      <c r="Z61" s="3"/>
      <c r="AA61" s="3"/>
      <c r="AB61" s="3"/>
      <c r="AC61" s="3"/>
      <c r="AD61" s="3"/>
      <c r="AE61" s="3"/>
      <c r="AF61" s="3"/>
      <c r="AG61" s="3"/>
      <c r="AH61" s="3"/>
      <c r="AI61" s="3"/>
    </row>
    <row r="62" spans="1:37" x14ac:dyDescent="0.25">
      <c r="A62" s="64"/>
      <c r="B62" s="64"/>
      <c r="C62" s="10"/>
      <c r="D62" s="10"/>
      <c r="E62" s="10"/>
      <c r="F62" s="10"/>
      <c r="G62" s="8" t="s">
        <v>23</v>
      </c>
      <c r="H62" s="63"/>
      <c r="I62" s="20"/>
      <c r="J62" s="34">
        <v>0</v>
      </c>
      <c r="K62" s="30">
        <v>0</v>
      </c>
      <c r="L62" s="30">
        <v>0</v>
      </c>
      <c r="M62" s="30">
        <v>5</v>
      </c>
      <c r="N62" s="30">
        <v>0</v>
      </c>
      <c r="O62" s="30">
        <v>4</v>
      </c>
      <c r="P62" s="30">
        <v>0</v>
      </c>
      <c r="Q62" s="30">
        <v>0</v>
      </c>
      <c r="R62" s="30">
        <v>5</v>
      </c>
      <c r="S62" s="30">
        <v>0</v>
      </c>
      <c r="T62" s="30">
        <v>5</v>
      </c>
      <c r="U62" s="30">
        <v>0</v>
      </c>
      <c r="X62" s="34">
        <f>IF(ISNA(MATCH("x",$D62:$G62)),0,MATCH("x",$D62:$G62))*J62</f>
        <v>0</v>
      </c>
      <c r="Y62" s="34">
        <f t="shared" ref="Y62" si="349">IF(ISNA(MATCH("x",$D62:$G62)),0,MATCH("x",$D62:$G62))*K62</f>
        <v>0</v>
      </c>
      <c r="Z62" s="34">
        <f t="shared" ref="Z62" si="350">IF(ISNA(MATCH("x",$D62:$G62)),0,MATCH("x",$D62:$G62))*L62</f>
        <v>0</v>
      </c>
      <c r="AA62" s="34">
        <f t="shared" ref="AA62" si="351">IF(ISNA(MATCH("x",$D62:$G62)),0,MATCH("x",$D62:$G62))*M62</f>
        <v>20</v>
      </c>
      <c r="AB62" s="34">
        <f t="shared" ref="AB62" si="352">IF(ISNA(MATCH("x",$D62:$G62)),0,MATCH("x",$D62:$G62))*N62</f>
        <v>0</v>
      </c>
      <c r="AC62" s="34">
        <f t="shared" ref="AC62" si="353">IF(ISNA(MATCH("x",$D62:$G62)),0,MATCH("x",$D62:$G62))*O62</f>
        <v>16</v>
      </c>
      <c r="AD62" s="34">
        <f t="shared" ref="AD62" si="354">IF(ISNA(MATCH("x",$D62:$G62)),0,MATCH("x",$D62:$G62))*P62</f>
        <v>0</v>
      </c>
      <c r="AE62" s="34">
        <f t="shared" ref="AE62" si="355">IF(ISNA(MATCH("x",$D62:$G62)),0,MATCH("x",$D62:$G62))*Q62</f>
        <v>0</v>
      </c>
      <c r="AF62" s="34">
        <f t="shared" ref="AF62" si="356">IF(ISNA(MATCH("x",$D62:$G62)),0,MATCH("x",$D62:$G62))*R62</f>
        <v>20</v>
      </c>
      <c r="AG62" s="34">
        <f t="shared" ref="AG62" si="357">IF(ISNA(MATCH("x",$D62:$G62)),0,MATCH("x",$D62:$G62))*S62</f>
        <v>0</v>
      </c>
      <c r="AH62" s="34">
        <f t="shared" ref="AH62" si="358">IF(ISNA(MATCH("x",$D62:$G62)),0,MATCH("x",$D62:$G62))*T62</f>
        <v>20</v>
      </c>
      <c r="AI62" s="34">
        <f t="shared" ref="AI62" si="359">IF(ISNA(MATCH("x",$D62:$G62)),0,MATCH("x",$D62:$G62))*U62</f>
        <v>0</v>
      </c>
      <c r="AJ62" s="56">
        <f>LARGE(X62:AI62,1)</f>
        <v>20</v>
      </c>
      <c r="AK62" s="56">
        <f t="shared" si="348"/>
        <v>76</v>
      </c>
    </row>
    <row r="63" spans="1:37" ht="89.25" x14ac:dyDescent="0.25">
      <c r="A63" s="65" t="s">
        <v>248</v>
      </c>
      <c r="B63" s="64" t="s">
        <v>249</v>
      </c>
      <c r="C63" s="9" t="s">
        <v>251</v>
      </c>
      <c r="D63" s="9" t="s">
        <v>252</v>
      </c>
      <c r="E63" s="9" t="s">
        <v>250</v>
      </c>
      <c r="F63" s="9" t="s">
        <v>253</v>
      </c>
      <c r="G63" s="25" t="s">
        <v>254</v>
      </c>
      <c r="H63" s="63"/>
      <c r="I63" s="20"/>
      <c r="X63" s="3"/>
      <c r="Y63" s="3"/>
      <c r="Z63" s="3"/>
      <c r="AA63" s="3"/>
      <c r="AB63" s="3"/>
      <c r="AC63" s="3"/>
      <c r="AD63" s="3"/>
      <c r="AE63" s="3"/>
      <c r="AF63" s="3"/>
      <c r="AG63" s="3"/>
      <c r="AH63" s="3"/>
      <c r="AI63" s="3"/>
    </row>
    <row r="64" spans="1:37" x14ac:dyDescent="0.25">
      <c r="A64" s="66"/>
      <c r="B64" s="64"/>
      <c r="C64" s="10"/>
      <c r="D64" s="10"/>
      <c r="E64" s="10"/>
      <c r="F64" s="10"/>
      <c r="G64" s="8" t="s">
        <v>23</v>
      </c>
      <c r="H64" s="63"/>
      <c r="I64" s="20"/>
      <c r="J64" s="34">
        <v>4</v>
      </c>
      <c r="K64" s="30">
        <v>0</v>
      </c>
      <c r="L64" s="30">
        <v>0</v>
      </c>
      <c r="M64" s="30">
        <v>5</v>
      </c>
      <c r="N64" s="30">
        <v>0</v>
      </c>
      <c r="O64" s="30">
        <v>3</v>
      </c>
      <c r="P64" s="30">
        <v>5</v>
      </c>
      <c r="Q64" s="30">
        <v>5</v>
      </c>
      <c r="R64" s="30">
        <v>5</v>
      </c>
      <c r="S64" s="30">
        <v>0</v>
      </c>
      <c r="T64" s="30">
        <v>5</v>
      </c>
      <c r="U64" s="30">
        <v>0</v>
      </c>
      <c r="X64" s="34">
        <f>IF(ISNA(MATCH("x",$D64:$G64)),0,MATCH("x",$D64:$G64))*J64</f>
        <v>16</v>
      </c>
      <c r="Y64" s="34">
        <f t="shared" ref="Y64" si="360">IF(ISNA(MATCH("x",$D64:$G64)),0,MATCH("x",$D64:$G64))*K64</f>
        <v>0</v>
      </c>
      <c r="Z64" s="34">
        <f t="shared" ref="Z64" si="361">IF(ISNA(MATCH("x",$D64:$G64)),0,MATCH("x",$D64:$G64))*L64</f>
        <v>0</v>
      </c>
      <c r="AA64" s="34">
        <f t="shared" ref="AA64" si="362">IF(ISNA(MATCH("x",$D64:$G64)),0,MATCH("x",$D64:$G64))*M64</f>
        <v>20</v>
      </c>
      <c r="AB64" s="34">
        <f t="shared" ref="AB64" si="363">IF(ISNA(MATCH("x",$D64:$G64)),0,MATCH("x",$D64:$G64))*N64</f>
        <v>0</v>
      </c>
      <c r="AC64" s="34">
        <f t="shared" ref="AC64" si="364">IF(ISNA(MATCH("x",$D64:$G64)),0,MATCH("x",$D64:$G64))*O64</f>
        <v>12</v>
      </c>
      <c r="AD64" s="34">
        <f t="shared" ref="AD64" si="365">IF(ISNA(MATCH("x",$D64:$G64)),0,MATCH("x",$D64:$G64))*P64</f>
        <v>20</v>
      </c>
      <c r="AE64" s="34">
        <f t="shared" ref="AE64" si="366">IF(ISNA(MATCH("x",$D64:$G64)),0,MATCH("x",$D64:$G64))*Q64</f>
        <v>20</v>
      </c>
      <c r="AF64" s="34">
        <f t="shared" ref="AF64" si="367">IF(ISNA(MATCH("x",$D64:$G64)),0,MATCH("x",$D64:$G64))*R64</f>
        <v>20</v>
      </c>
      <c r="AG64" s="34">
        <f t="shared" ref="AG64" si="368">IF(ISNA(MATCH("x",$D64:$G64)),0,MATCH("x",$D64:$G64))*S64</f>
        <v>0</v>
      </c>
      <c r="AH64" s="34">
        <f t="shared" ref="AH64" si="369">IF(ISNA(MATCH("x",$D64:$G64)),0,MATCH("x",$D64:$G64))*T64</f>
        <v>20</v>
      </c>
      <c r="AI64" s="34">
        <f t="shared" ref="AI64" si="370">IF(ISNA(MATCH("x",$D64:$G64)),0,MATCH("x",$D64:$G64))*U64</f>
        <v>0</v>
      </c>
      <c r="AJ64" s="56">
        <f>LARGE(X64:AI64,1)</f>
        <v>20</v>
      </c>
      <c r="AK64" s="56">
        <f t="shared" si="348"/>
        <v>128</v>
      </c>
    </row>
    <row r="65" spans="1:37" ht="114.75" x14ac:dyDescent="0.25">
      <c r="A65" s="65" t="s">
        <v>255</v>
      </c>
      <c r="B65" s="64" t="s">
        <v>259</v>
      </c>
      <c r="C65" s="9" t="s">
        <v>260</v>
      </c>
      <c r="D65" s="9" t="s">
        <v>261</v>
      </c>
      <c r="E65" s="9" t="s">
        <v>256</v>
      </c>
      <c r="F65" s="9" t="s">
        <v>257</v>
      </c>
      <c r="G65" s="25" t="s">
        <v>74</v>
      </c>
      <c r="H65" s="63"/>
      <c r="I65" s="20"/>
      <c r="X65" s="3"/>
      <c r="Y65" s="3"/>
      <c r="Z65" s="3"/>
      <c r="AA65" s="3"/>
      <c r="AB65" s="3"/>
      <c r="AC65" s="3"/>
      <c r="AD65" s="3"/>
      <c r="AE65" s="3"/>
      <c r="AF65" s="3"/>
      <c r="AG65" s="3"/>
      <c r="AH65" s="3"/>
      <c r="AI65" s="3"/>
    </row>
    <row r="66" spans="1:37" x14ac:dyDescent="0.25">
      <c r="A66" s="66"/>
      <c r="B66" s="64"/>
      <c r="C66" s="10"/>
      <c r="D66" s="10"/>
      <c r="E66" s="10"/>
      <c r="F66" s="10"/>
      <c r="G66" s="8" t="s">
        <v>23</v>
      </c>
      <c r="H66" s="61"/>
      <c r="I66" s="20"/>
      <c r="J66" s="34">
        <v>5</v>
      </c>
      <c r="K66" s="30">
        <v>0</v>
      </c>
      <c r="L66" s="30">
        <v>0</v>
      </c>
      <c r="M66" s="30">
        <v>5</v>
      </c>
      <c r="N66" s="30">
        <v>0</v>
      </c>
      <c r="O66" s="30">
        <v>3</v>
      </c>
      <c r="P66" s="30">
        <v>0</v>
      </c>
      <c r="Q66" s="30">
        <v>0</v>
      </c>
      <c r="R66" s="30">
        <v>5</v>
      </c>
      <c r="S66" s="30">
        <v>0</v>
      </c>
      <c r="T66" s="30">
        <v>5</v>
      </c>
      <c r="U66" s="30">
        <v>0</v>
      </c>
      <c r="X66" s="34">
        <f>IF(ISNA(MATCH("x",$D66:$G66)),0,MATCH("x",$D66:$G66))*J66</f>
        <v>20</v>
      </c>
      <c r="Y66" s="34">
        <f t="shared" ref="Y66" si="371">IF(ISNA(MATCH("x",$D66:$G66)),0,MATCH("x",$D66:$G66))*K66</f>
        <v>0</v>
      </c>
      <c r="Z66" s="34">
        <f t="shared" ref="Z66" si="372">IF(ISNA(MATCH("x",$D66:$G66)),0,MATCH("x",$D66:$G66))*L66</f>
        <v>0</v>
      </c>
      <c r="AA66" s="34">
        <f t="shared" ref="AA66" si="373">IF(ISNA(MATCH("x",$D66:$G66)),0,MATCH("x",$D66:$G66))*M66</f>
        <v>20</v>
      </c>
      <c r="AB66" s="34">
        <f t="shared" ref="AB66" si="374">IF(ISNA(MATCH("x",$D66:$G66)),0,MATCH("x",$D66:$G66))*N66</f>
        <v>0</v>
      </c>
      <c r="AC66" s="34">
        <f t="shared" ref="AC66" si="375">IF(ISNA(MATCH("x",$D66:$G66)),0,MATCH("x",$D66:$G66))*O66</f>
        <v>12</v>
      </c>
      <c r="AD66" s="34">
        <f t="shared" ref="AD66" si="376">IF(ISNA(MATCH("x",$D66:$G66)),0,MATCH("x",$D66:$G66))*P66</f>
        <v>0</v>
      </c>
      <c r="AE66" s="34">
        <f t="shared" ref="AE66" si="377">IF(ISNA(MATCH("x",$D66:$G66)),0,MATCH("x",$D66:$G66))*Q66</f>
        <v>0</v>
      </c>
      <c r="AF66" s="34">
        <f t="shared" ref="AF66" si="378">IF(ISNA(MATCH("x",$D66:$G66)),0,MATCH("x",$D66:$G66))*R66</f>
        <v>20</v>
      </c>
      <c r="AG66" s="34">
        <f t="shared" ref="AG66" si="379">IF(ISNA(MATCH("x",$D66:$G66)),0,MATCH("x",$D66:$G66))*S66</f>
        <v>0</v>
      </c>
      <c r="AH66" s="34">
        <f t="shared" ref="AH66" si="380">IF(ISNA(MATCH("x",$D66:$G66)),0,MATCH("x",$D66:$G66))*T66</f>
        <v>20</v>
      </c>
      <c r="AI66" s="34">
        <f t="shared" ref="AI66" si="381">IF(ISNA(MATCH("x",$D66:$G66)),0,MATCH("x",$D66:$G66))*U66</f>
        <v>0</v>
      </c>
      <c r="AJ66" s="56">
        <f>LARGE(X66:AI66,1)</f>
        <v>20</v>
      </c>
      <c r="AK66" s="56">
        <f t="shared" si="348"/>
        <v>92</v>
      </c>
    </row>
    <row r="67" spans="1:37" ht="140.25" x14ac:dyDescent="0.25">
      <c r="A67" s="64" t="s">
        <v>262</v>
      </c>
      <c r="B67" s="64" t="s">
        <v>423</v>
      </c>
      <c r="C67" s="9" t="s">
        <v>263</v>
      </c>
      <c r="D67" s="9" t="s">
        <v>264</v>
      </c>
      <c r="E67" s="9" t="s">
        <v>265</v>
      </c>
      <c r="F67" s="9" t="s">
        <v>266</v>
      </c>
      <c r="G67" s="25" t="s">
        <v>74</v>
      </c>
      <c r="H67" s="60" t="s">
        <v>258</v>
      </c>
      <c r="I67" s="20"/>
      <c r="X67" s="3"/>
      <c r="Y67" s="3"/>
      <c r="Z67" s="3"/>
      <c r="AA67" s="3"/>
      <c r="AB67" s="3"/>
      <c r="AC67" s="3"/>
      <c r="AD67" s="3"/>
      <c r="AE67" s="3"/>
      <c r="AF67" s="3"/>
      <c r="AG67" s="3"/>
      <c r="AH67" s="3"/>
      <c r="AI67" s="3"/>
    </row>
    <row r="68" spans="1:37" x14ac:dyDescent="0.25">
      <c r="A68" s="64"/>
      <c r="B68" s="64"/>
      <c r="C68" s="10"/>
      <c r="D68" s="10"/>
      <c r="E68" s="10"/>
      <c r="F68" s="10"/>
      <c r="G68" s="8" t="s">
        <v>23</v>
      </c>
      <c r="H68" s="61"/>
      <c r="I68" s="20"/>
      <c r="J68" s="34">
        <v>5</v>
      </c>
      <c r="K68" s="30">
        <v>3</v>
      </c>
      <c r="L68" s="30">
        <v>5</v>
      </c>
      <c r="M68" s="30">
        <v>5</v>
      </c>
      <c r="N68" s="30">
        <v>0</v>
      </c>
      <c r="O68" s="30">
        <v>3</v>
      </c>
      <c r="P68" s="30">
        <v>0</v>
      </c>
      <c r="Q68" s="30">
        <v>0</v>
      </c>
      <c r="R68" s="30">
        <v>5</v>
      </c>
      <c r="S68" s="30">
        <v>0</v>
      </c>
      <c r="T68" s="30">
        <v>5</v>
      </c>
      <c r="U68" s="30">
        <v>0</v>
      </c>
      <c r="X68" s="34">
        <f>IF(ISNA(MATCH("x",$D68:$G68)),0,MATCH("x",$D68:$G68))*J68</f>
        <v>20</v>
      </c>
      <c r="Y68" s="34">
        <f t="shared" ref="Y68" si="382">IF(ISNA(MATCH("x",$D68:$G68)),0,MATCH("x",$D68:$G68))*K68</f>
        <v>12</v>
      </c>
      <c r="Z68" s="34">
        <f t="shared" ref="Z68" si="383">IF(ISNA(MATCH("x",$D68:$G68)),0,MATCH("x",$D68:$G68))*L68</f>
        <v>20</v>
      </c>
      <c r="AA68" s="34">
        <f t="shared" ref="AA68" si="384">IF(ISNA(MATCH("x",$D68:$G68)),0,MATCH("x",$D68:$G68))*M68</f>
        <v>20</v>
      </c>
      <c r="AB68" s="34">
        <f t="shared" ref="AB68" si="385">IF(ISNA(MATCH("x",$D68:$G68)),0,MATCH("x",$D68:$G68))*N68</f>
        <v>0</v>
      </c>
      <c r="AC68" s="34">
        <f t="shared" ref="AC68" si="386">IF(ISNA(MATCH("x",$D68:$G68)),0,MATCH("x",$D68:$G68))*O68</f>
        <v>12</v>
      </c>
      <c r="AD68" s="34">
        <f t="shared" ref="AD68" si="387">IF(ISNA(MATCH("x",$D68:$G68)),0,MATCH("x",$D68:$G68))*P68</f>
        <v>0</v>
      </c>
      <c r="AE68" s="34">
        <f t="shared" ref="AE68" si="388">IF(ISNA(MATCH("x",$D68:$G68)),0,MATCH("x",$D68:$G68))*Q68</f>
        <v>0</v>
      </c>
      <c r="AF68" s="34">
        <f t="shared" ref="AF68" si="389">IF(ISNA(MATCH("x",$D68:$G68)),0,MATCH("x",$D68:$G68))*R68</f>
        <v>20</v>
      </c>
      <c r="AG68" s="34">
        <f t="shared" ref="AG68" si="390">IF(ISNA(MATCH("x",$D68:$G68)),0,MATCH("x",$D68:$G68))*S68</f>
        <v>0</v>
      </c>
      <c r="AH68" s="34">
        <f t="shared" ref="AH68" si="391">IF(ISNA(MATCH("x",$D68:$G68)),0,MATCH("x",$D68:$G68))*T68</f>
        <v>20</v>
      </c>
      <c r="AI68" s="34">
        <f t="shared" ref="AI68" si="392">IF(ISNA(MATCH("x",$D68:$G68)),0,MATCH("x",$D68:$G68))*U68</f>
        <v>0</v>
      </c>
      <c r="AJ68" s="56">
        <f>LARGE(X68:AI68,1)</f>
        <v>20</v>
      </c>
      <c r="AK68" s="56">
        <f t="shared" si="348"/>
        <v>124</v>
      </c>
    </row>
    <row r="69" spans="1:37" ht="89.25" x14ac:dyDescent="0.25">
      <c r="A69" s="64" t="s">
        <v>268</v>
      </c>
      <c r="B69" s="64" t="s">
        <v>269</v>
      </c>
      <c r="C69" s="9" t="s">
        <v>271</v>
      </c>
      <c r="D69" s="9" t="s">
        <v>270</v>
      </c>
      <c r="E69" s="9" t="s">
        <v>272</v>
      </c>
      <c r="F69" s="9" t="s">
        <v>273</v>
      </c>
      <c r="G69" s="25" t="s">
        <v>74</v>
      </c>
      <c r="H69" s="60" t="s">
        <v>267</v>
      </c>
      <c r="I69" s="20"/>
      <c r="X69" s="3"/>
      <c r="Y69" s="3"/>
      <c r="Z69" s="3"/>
      <c r="AA69" s="3"/>
      <c r="AB69" s="3"/>
      <c r="AC69" s="3"/>
      <c r="AD69" s="3"/>
      <c r="AE69" s="3"/>
      <c r="AF69" s="3"/>
      <c r="AG69" s="3"/>
      <c r="AH69" s="3"/>
      <c r="AI69" s="3"/>
    </row>
    <row r="70" spans="1:37" x14ac:dyDescent="0.25">
      <c r="A70" s="64"/>
      <c r="B70" s="64"/>
      <c r="C70" s="10"/>
      <c r="D70" s="10"/>
      <c r="E70" s="10" t="s">
        <v>23</v>
      </c>
      <c r="F70" s="10"/>
      <c r="G70" s="8"/>
      <c r="H70" s="61"/>
      <c r="I70" s="20"/>
      <c r="J70" s="34">
        <v>0</v>
      </c>
      <c r="K70" s="30">
        <v>0</v>
      </c>
      <c r="L70" s="30">
        <v>0</v>
      </c>
      <c r="M70" s="30">
        <v>5</v>
      </c>
      <c r="N70" s="30">
        <v>4</v>
      </c>
      <c r="O70" s="30">
        <v>5</v>
      </c>
      <c r="P70" s="30">
        <v>0</v>
      </c>
      <c r="Q70" s="30">
        <v>0</v>
      </c>
      <c r="R70" s="30">
        <v>0</v>
      </c>
      <c r="S70" s="30">
        <v>0</v>
      </c>
      <c r="T70" s="30">
        <v>0</v>
      </c>
      <c r="U70" s="30">
        <v>0</v>
      </c>
      <c r="X70" s="34">
        <f>IF(ISNA(MATCH("x",$D70:$G70)),0,MATCH("x",$D70:$G70))*J70</f>
        <v>0</v>
      </c>
      <c r="Y70" s="34">
        <f t="shared" ref="Y70" si="393">IF(ISNA(MATCH("x",$D70:$G70)),0,MATCH("x",$D70:$G70))*K70</f>
        <v>0</v>
      </c>
      <c r="Z70" s="34">
        <f t="shared" ref="Z70" si="394">IF(ISNA(MATCH("x",$D70:$G70)),0,MATCH("x",$D70:$G70))*L70</f>
        <v>0</v>
      </c>
      <c r="AA70" s="34">
        <f t="shared" ref="AA70" si="395">IF(ISNA(MATCH("x",$D70:$G70)),0,MATCH("x",$D70:$G70))*M70</f>
        <v>10</v>
      </c>
      <c r="AB70" s="34">
        <f t="shared" ref="AB70" si="396">IF(ISNA(MATCH("x",$D70:$G70)),0,MATCH("x",$D70:$G70))*N70</f>
        <v>8</v>
      </c>
      <c r="AC70" s="34">
        <f t="shared" ref="AC70" si="397">IF(ISNA(MATCH("x",$D70:$G70)),0,MATCH("x",$D70:$G70))*O70</f>
        <v>10</v>
      </c>
      <c r="AD70" s="34">
        <f t="shared" ref="AD70" si="398">IF(ISNA(MATCH("x",$D70:$G70)),0,MATCH("x",$D70:$G70))*P70</f>
        <v>0</v>
      </c>
      <c r="AE70" s="34">
        <f t="shared" ref="AE70" si="399">IF(ISNA(MATCH("x",$D70:$G70)),0,MATCH("x",$D70:$G70))*Q70</f>
        <v>0</v>
      </c>
      <c r="AF70" s="34">
        <f t="shared" ref="AF70" si="400">IF(ISNA(MATCH("x",$D70:$G70)),0,MATCH("x",$D70:$G70))*R70</f>
        <v>0</v>
      </c>
      <c r="AG70" s="34">
        <f t="shared" ref="AG70" si="401">IF(ISNA(MATCH("x",$D70:$G70)),0,MATCH("x",$D70:$G70))*S70</f>
        <v>0</v>
      </c>
      <c r="AH70" s="34">
        <f t="shared" ref="AH70" si="402">IF(ISNA(MATCH("x",$D70:$G70)),0,MATCH("x",$D70:$G70))*T70</f>
        <v>0</v>
      </c>
      <c r="AI70" s="34">
        <f t="shared" ref="AI70" si="403">IF(ISNA(MATCH("x",$D70:$G70)),0,MATCH("x",$D70:$G70))*U70</f>
        <v>0</v>
      </c>
      <c r="AJ70" s="56">
        <f>LARGE(X70:AI70,1)</f>
        <v>10</v>
      </c>
      <c r="AK70" s="56">
        <f t="shared" si="348"/>
        <v>28</v>
      </c>
    </row>
    <row r="71" spans="1:37" x14ac:dyDescent="0.25">
      <c r="X71" s="3"/>
      <c r="Y71" s="3"/>
      <c r="Z71" s="3"/>
      <c r="AA71" s="3"/>
      <c r="AB71" s="3"/>
      <c r="AC71" s="3"/>
      <c r="AD71" s="3"/>
      <c r="AE71" s="3"/>
      <c r="AF71" s="3"/>
      <c r="AG71" s="3"/>
      <c r="AH71" s="3"/>
      <c r="AI71" s="3"/>
    </row>
    <row r="73" spans="1:37" x14ac:dyDescent="0.25">
      <c r="B73" s="15" t="s">
        <v>274</v>
      </c>
      <c r="C73" s="7">
        <f>COUNTA(A1:A70)</f>
        <v>35</v>
      </c>
    </row>
  </sheetData>
  <mergeCells count="89">
    <mergeCell ref="B1:B2"/>
    <mergeCell ref="A1:A2"/>
    <mergeCell ref="A3:A4"/>
    <mergeCell ref="B3:B4"/>
    <mergeCell ref="A5:A6"/>
    <mergeCell ref="B5:B6"/>
    <mergeCell ref="A7:A8"/>
    <mergeCell ref="B7:B8"/>
    <mergeCell ref="A9:A10"/>
    <mergeCell ref="B9:B10"/>
    <mergeCell ref="A31:A32"/>
    <mergeCell ref="B31:B32"/>
    <mergeCell ref="A11:A12"/>
    <mergeCell ref="B11:B12"/>
    <mergeCell ref="A13:A14"/>
    <mergeCell ref="B13:B14"/>
    <mergeCell ref="A15:A16"/>
    <mergeCell ref="B15:B16"/>
    <mergeCell ref="A17:A18"/>
    <mergeCell ref="B17:B18"/>
    <mergeCell ref="A19:A20"/>
    <mergeCell ref="B19:B20"/>
    <mergeCell ref="A21:A22"/>
    <mergeCell ref="B21:B22"/>
    <mergeCell ref="A25:A26"/>
    <mergeCell ref="B25:B26"/>
    <mergeCell ref="H25:H32"/>
    <mergeCell ref="A23:A24"/>
    <mergeCell ref="B23:B24"/>
    <mergeCell ref="A27:A28"/>
    <mergeCell ref="B27:B28"/>
    <mergeCell ref="A29:A30"/>
    <mergeCell ref="B29:B30"/>
    <mergeCell ref="H1:H8"/>
    <mergeCell ref="H11:H12"/>
    <mergeCell ref="H13:H18"/>
    <mergeCell ref="H19:H20"/>
    <mergeCell ref="H21:H24"/>
    <mergeCell ref="H9:H10"/>
    <mergeCell ref="A33:A34"/>
    <mergeCell ref="B33:B34"/>
    <mergeCell ref="A35:A36"/>
    <mergeCell ref="B35:B36"/>
    <mergeCell ref="A37:A38"/>
    <mergeCell ref="B37:B38"/>
    <mergeCell ref="A39:A40"/>
    <mergeCell ref="B39:B40"/>
    <mergeCell ref="A41:A42"/>
    <mergeCell ref="B41:B42"/>
    <mergeCell ref="A43:A44"/>
    <mergeCell ref="B43:B44"/>
    <mergeCell ref="A45:A46"/>
    <mergeCell ref="B45:B46"/>
    <mergeCell ref="A47:A48"/>
    <mergeCell ref="B47:B48"/>
    <mergeCell ref="A49:A50"/>
    <mergeCell ref="B49:B50"/>
    <mergeCell ref="A51:A52"/>
    <mergeCell ref="B51:B52"/>
    <mergeCell ref="A53:A54"/>
    <mergeCell ref="B53:B54"/>
    <mergeCell ref="A55:A56"/>
    <mergeCell ref="B55:B56"/>
    <mergeCell ref="A57:A58"/>
    <mergeCell ref="B57:B58"/>
    <mergeCell ref="A59:A60"/>
    <mergeCell ref="B59:B60"/>
    <mergeCell ref="A61:A62"/>
    <mergeCell ref="B61:B62"/>
    <mergeCell ref="A69:A70"/>
    <mergeCell ref="B69:B70"/>
    <mergeCell ref="A63:A64"/>
    <mergeCell ref="B63:B64"/>
    <mergeCell ref="A65:A66"/>
    <mergeCell ref="B65:B66"/>
    <mergeCell ref="A67:A68"/>
    <mergeCell ref="B67:B68"/>
    <mergeCell ref="H69:H70"/>
    <mergeCell ref="H33:H36"/>
    <mergeCell ref="H37:H38"/>
    <mergeCell ref="H39:H42"/>
    <mergeCell ref="H43:H46"/>
    <mergeCell ref="H47:H48"/>
    <mergeCell ref="H49:H50"/>
    <mergeCell ref="H51:H52"/>
    <mergeCell ref="H53:H54"/>
    <mergeCell ref="H55:H60"/>
    <mergeCell ref="H61:H66"/>
    <mergeCell ref="H67:H68"/>
  </mergeCells>
  <phoneticPr fontId="6" type="noConversion"/>
  <pageMargins left="0.25" right="0.25" top="0.75" bottom="0.75" header="0.3" footer="0.3"/>
  <pageSetup paperSize="9" orientation="landscape" horizontalDpi="4294967292" verticalDpi="4294967292" r:id="rId1"/>
  <ignoredErrors>
    <ignoredError sqref="C73" emptyCellReference="1"/>
  </ignoredErrors>
  <extLst>
    <ext xmlns:mx="http://schemas.microsoft.com/office/mac/excel/2008/main" uri="{64002731-A6B0-56B0-2670-7721B7C09600}">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2"/>
  <sheetViews>
    <sheetView showGridLines="0" view="pageLayout" zoomScale="125" zoomScaleNormal="125" zoomScalePageLayoutView="125" workbookViewId="0">
      <selection sqref="A1:A2"/>
    </sheetView>
  </sheetViews>
  <sheetFormatPr defaultColWidth="11.42578125" defaultRowHeight="15" x14ac:dyDescent="0.25"/>
  <cols>
    <col min="1" max="1" width="10.7109375" style="6" customWidth="1"/>
    <col min="2" max="2" width="24.42578125" style="1" customWidth="1"/>
    <col min="3" max="7" width="15.28515625" style="5" customWidth="1"/>
    <col min="8" max="8" width="30.42578125" style="13" customWidth="1"/>
    <col min="9" max="9" width="7.140625" style="13" customWidth="1"/>
    <col min="10" max="21" width="5.140625" style="30" customWidth="1"/>
    <col min="22" max="22" width="2.85546875" style="30" customWidth="1"/>
    <col min="23" max="23" width="3.42578125" customWidth="1"/>
    <col min="24" max="35" width="5.140625" customWidth="1"/>
    <col min="36" max="36" width="7.140625" customWidth="1"/>
    <col min="37" max="37" width="6.85546875" style="56" customWidth="1"/>
  </cols>
  <sheetData>
    <row r="1" spans="1:37" ht="101.25" x14ac:dyDescent="0.25">
      <c r="A1" s="64" t="s">
        <v>275</v>
      </c>
      <c r="B1" s="64" t="s">
        <v>276</v>
      </c>
      <c r="C1" s="9" t="s">
        <v>277</v>
      </c>
      <c r="D1" s="9" t="s">
        <v>278</v>
      </c>
      <c r="E1" s="9" t="s">
        <v>279</v>
      </c>
      <c r="F1" s="9" t="s">
        <v>280</v>
      </c>
      <c r="G1" s="9" t="s">
        <v>281</v>
      </c>
      <c r="H1" s="62" t="s">
        <v>424</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x14ac:dyDescent="0.25">
      <c r="A2" s="64"/>
      <c r="B2" s="64"/>
      <c r="C2" s="10"/>
      <c r="D2" s="10"/>
      <c r="E2" s="10" t="s">
        <v>23</v>
      </c>
      <c r="F2" s="10"/>
      <c r="G2" s="14"/>
      <c r="H2" s="62"/>
      <c r="I2" s="12"/>
      <c r="J2" s="28">
        <v>5</v>
      </c>
      <c r="K2" s="28">
        <v>0</v>
      </c>
      <c r="L2" s="28">
        <v>0</v>
      </c>
      <c r="M2" s="28">
        <v>0</v>
      </c>
      <c r="N2" s="28">
        <v>0</v>
      </c>
      <c r="O2" s="28">
        <v>3</v>
      </c>
      <c r="P2" s="28">
        <v>0</v>
      </c>
      <c r="Q2" s="28">
        <v>0</v>
      </c>
      <c r="R2" s="28">
        <v>5</v>
      </c>
      <c r="S2" s="28">
        <v>0</v>
      </c>
      <c r="T2" s="28">
        <v>4</v>
      </c>
      <c r="U2" s="28">
        <v>4</v>
      </c>
      <c r="V2" s="3"/>
      <c r="W2" s="3"/>
      <c r="X2" s="34">
        <f>IF(ISNA(MATCH("x",$D2:$G2)),0,MATCH("x",$D2:$G2))*J2</f>
        <v>10</v>
      </c>
      <c r="Y2" s="34">
        <f t="shared" ref="Y2:AI2" si="0">IF(ISNA(MATCH("x",$D2:$G2)),0,MATCH("x",$D2:$G2))*K2</f>
        <v>0</v>
      </c>
      <c r="Z2" s="34">
        <f t="shared" si="0"/>
        <v>0</v>
      </c>
      <c r="AA2" s="34">
        <f t="shared" si="0"/>
        <v>0</v>
      </c>
      <c r="AB2" s="34">
        <f t="shared" si="0"/>
        <v>0</v>
      </c>
      <c r="AC2" s="34">
        <f t="shared" si="0"/>
        <v>6</v>
      </c>
      <c r="AD2" s="34">
        <f t="shared" si="0"/>
        <v>0</v>
      </c>
      <c r="AE2" s="34">
        <f t="shared" si="0"/>
        <v>0</v>
      </c>
      <c r="AF2" s="34">
        <f t="shared" si="0"/>
        <v>10</v>
      </c>
      <c r="AG2" s="34">
        <f t="shared" si="0"/>
        <v>0</v>
      </c>
      <c r="AH2" s="34">
        <f t="shared" si="0"/>
        <v>8</v>
      </c>
      <c r="AI2" s="34">
        <f t="shared" si="0"/>
        <v>8</v>
      </c>
      <c r="AJ2" s="3">
        <f>LARGE(W2:AH2,1)</f>
        <v>10</v>
      </c>
      <c r="AK2" s="56">
        <f>SUM(X2:AI2)</f>
        <v>42</v>
      </c>
    </row>
    <row r="3" spans="1:37" ht="114.75" x14ac:dyDescent="0.25">
      <c r="A3" s="65" t="s">
        <v>283</v>
      </c>
      <c r="B3" s="64" t="s">
        <v>284</v>
      </c>
      <c r="C3" s="9" t="s">
        <v>285</v>
      </c>
      <c r="D3" s="9" t="s">
        <v>286</v>
      </c>
      <c r="E3" s="9" t="s">
        <v>287</v>
      </c>
      <c r="F3" s="9" t="s">
        <v>288</v>
      </c>
      <c r="G3" s="9" t="s">
        <v>289</v>
      </c>
      <c r="H3" s="67" t="s">
        <v>282</v>
      </c>
      <c r="I3" s="12"/>
      <c r="J3" s="34"/>
      <c r="K3" s="28"/>
      <c r="L3" s="28"/>
      <c r="M3" s="28"/>
      <c r="N3" s="28"/>
      <c r="O3" s="28"/>
      <c r="P3" s="28"/>
      <c r="Q3" s="28"/>
      <c r="R3" s="28"/>
      <c r="S3" s="28"/>
      <c r="T3" s="28"/>
      <c r="U3" s="28"/>
      <c r="V3" s="28"/>
      <c r="W3" s="3"/>
      <c r="X3" s="3"/>
      <c r="Y3" s="3"/>
      <c r="Z3" s="3"/>
      <c r="AA3" s="3"/>
      <c r="AB3" s="3"/>
      <c r="AC3" s="3"/>
      <c r="AD3" s="3"/>
      <c r="AE3" s="3"/>
      <c r="AF3" s="3"/>
      <c r="AG3" s="3"/>
      <c r="AH3" s="3"/>
      <c r="AI3" s="3"/>
      <c r="AJ3" s="3"/>
    </row>
    <row r="4" spans="1:37" x14ac:dyDescent="0.25">
      <c r="A4" s="66"/>
      <c r="B4" s="64"/>
      <c r="C4" s="10"/>
      <c r="D4" s="10"/>
      <c r="E4" s="10"/>
      <c r="F4" s="10" t="s">
        <v>23</v>
      </c>
      <c r="G4" s="14"/>
      <c r="H4" s="68"/>
      <c r="I4" s="12"/>
      <c r="J4" s="34">
        <v>3</v>
      </c>
      <c r="K4" s="28">
        <v>0</v>
      </c>
      <c r="L4" s="28">
        <v>4</v>
      </c>
      <c r="M4" s="28">
        <v>4</v>
      </c>
      <c r="N4" s="28">
        <v>0</v>
      </c>
      <c r="O4" s="28">
        <v>3</v>
      </c>
      <c r="P4" s="28">
        <v>5</v>
      </c>
      <c r="Q4" s="28">
        <v>0</v>
      </c>
      <c r="R4" s="28">
        <v>3</v>
      </c>
      <c r="S4" s="28">
        <v>0</v>
      </c>
      <c r="T4" s="28">
        <v>4</v>
      </c>
      <c r="U4" s="28">
        <v>5</v>
      </c>
      <c r="V4" s="28"/>
      <c r="W4" s="3"/>
      <c r="X4" s="34">
        <f>IF(ISNA(MATCH("x",$D4:$G4)),0,MATCH("x",$D4:$G4))*J4</f>
        <v>9</v>
      </c>
      <c r="Y4" s="34">
        <f t="shared" ref="Y4:AI4" si="1">IF(ISNA(MATCH("x",$D4:$G4)),0,MATCH("x",$D4:$G4))*K4</f>
        <v>0</v>
      </c>
      <c r="Z4" s="34">
        <f t="shared" si="1"/>
        <v>12</v>
      </c>
      <c r="AA4" s="34">
        <f t="shared" si="1"/>
        <v>12</v>
      </c>
      <c r="AB4" s="34">
        <f t="shared" si="1"/>
        <v>0</v>
      </c>
      <c r="AC4" s="34">
        <f t="shared" si="1"/>
        <v>9</v>
      </c>
      <c r="AD4" s="34">
        <f t="shared" si="1"/>
        <v>15</v>
      </c>
      <c r="AE4" s="34">
        <f t="shared" si="1"/>
        <v>0</v>
      </c>
      <c r="AF4" s="34">
        <f t="shared" si="1"/>
        <v>9</v>
      </c>
      <c r="AG4" s="34">
        <f t="shared" si="1"/>
        <v>0</v>
      </c>
      <c r="AH4" s="34">
        <f t="shared" si="1"/>
        <v>12</v>
      </c>
      <c r="AI4" s="34">
        <f t="shared" si="1"/>
        <v>15</v>
      </c>
      <c r="AJ4" s="3">
        <f>LARGE(W4:AH4,1)</f>
        <v>15</v>
      </c>
      <c r="AK4" s="56">
        <f>SUM(X4:AI4)</f>
        <v>93</v>
      </c>
    </row>
    <row r="5" spans="1:37" ht="102" x14ac:dyDescent="0.25">
      <c r="A5" s="65" t="s">
        <v>295</v>
      </c>
      <c r="B5" s="64" t="s">
        <v>290</v>
      </c>
      <c r="C5" s="9" t="s">
        <v>291</v>
      </c>
      <c r="D5" s="9" t="s">
        <v>292</v>
      </c>
      <c r="E5" s="9" t="s">
        <v>293</v>
      </c>
      <c r="F5" s="9" t="s">
        <v>294</v>
      </c>
      <c r="G5" s="9" t="s">
        <v>296</v>
      </c>
      <c r="H5" s="68"/>
      <c r="I5" s="12"/>
      <c r="J5" s="34"/>
      <c r="K5" s="28"/>
      <c r="L5" s="28"/>
      <c r="M5" s="28"/>
      <c r="N5" s="28"/>
      <c r="O5" s="28"/>
      <c r="P5" s="28"/>
      <c r="Q5" s="28"/>
      <c r="R5" s="28"/>
      <c r="S5" s="28"/>
      <c r="T5" s="28"/>
      <c r="U5" s="28"/>
      <c r="V5" s="28"/>
      <c r="W5" s="3"/>
      <c r="X5" s="3"/>
      <c r="Y5" s="3"/>
      <c r="Z5" s="3"/>
      <c r="AA5" s="3"/>
      <c r="AB5" s="3"/>
      <c r="AC5" s="3"/>
      <c r="AD5" s="3"/>
      <c r="AE5" s="3"/>
      <c r="AF5" s="3"/>
      <c r="AG5" s="3"/>
      <c r="AH5" s="3"/>
      <c r="AI5" s="3"/>
      <c r="AJ5" s="3"/>
    </row>
    <row r="6" spans="1:37" x14ac:dyDescent="0.25">
      <c r="A6" s="66"/>
      <c r="B6" s="64"/>
      <c r="C6" s="10"/>
      <c r="D6" s="10"/>
      <c r="E6" s="10"/>
      <c r="F6" s="10" t="s">
        <v>23</v>
      </c>
      <c r="G6" s="14"/>
      <c r="H6" s="69"/>
      <c r="I6" s="12"/>
      <c r="J6" s="34">
        <v>3</v>
      </c>
      <c r="K6" s="28">
        <v>3</v>
      </c>
      <c r="L6" s="28">
        <v>4</v>
      </c>
      <c r="M6" s="28">
        <v>3</v>
      </c>
      <c r="N6" s="28">
        <v>0</v>
      </c>
      <c r="O6" s="28">
        <v>5</v>
      </c>
      <c r="P6" s="28">
        <v>5</v>
      </c>
      <c r="Q6" s="28">
        <v>0</v>
      </c>
      <c r="R6" s="28">
        <v>3</v>
      </c>
      <c r="S6" s="28">
        <v>0</v>
      </c>
      <c r="T6" s="28">
        <v>5</v>
      </c>
      <c r="U6" s="28">
        <v>5</v>
      </c>
      <c r="V6" s="28"/>
      <c r="W6" s="3"/>
      <c r="X6" s="34">
        <f>IF(ISNA(MATCH("x",$D6:$G6)),0,MATCH("x",$D6:$G6))*J6</f>
        <v>9</v>
      </c>
      <c r="Y6" s="34">
        <f t="shared" ref="Y6:AI6" si="2">IF(ISNA(MATCH("x",$D6:$G6)),0,MATCH("x",$D6:$G6))*K6</f>
        <v>9</v>
      </c>
      <c r="Z6" s="34">
        <f t="shared" si="2"/>
        <v>12</v>
      </c>
      <c r="AA6" s="34">
        <f t="shared" si="2"/>
        <v>9</v>
      </c>
      <c r="AB6" s="34">
        <f t="shared" si="2"/>
        <v>0</v>
      </c>
      <c r="AC6" s="34">
        <f t="shared" si="2"/>
        <v>15</v>
      </c>
      <c r="AD6" s="34">
        <f t="shared" si="2"/>
        <v>15</v>
      </c>
      <c r="AE6" s="34">
        <f t="shared" si="2"/>
        <v>0</v>
      </c>
      <c r="AF6" s="34">
        <f t="shared" si="2"/>
        <v>9</v>
      </c>
      <c r="AG6" s="34">
        <f t="shared" si="2"/>
        <v>0</v>
      </c>
      <c r="AH6" s="34">
        <f t="shared" si="2"/>
        <v>15</v>
      </c>
      <c r="AI6" s="34">
        <f t="shared" si="2"/>
        <v>15</v>
      </c>
      <c r="AJ6" s="3">
        <f>LARGE(W6:AH6,1)</f>
        <v>15</v>
      </c>
      <c r="AK6" s="56">
        <f>SUM(X6:AI6)</f>
        <v>108</v>
      </c>
    </row>
    <row r="7" spans="1:37" ht="204" x14ac:dyDescent="0.25">
      <c r="A7" s="65" t="s">
        <v>297</v>
      </c>
      <c r="B7" s="64" t="s">
        <v>298</v>
      </c>
      <c r="C7" s="9" t="s">
        <v>299</v>
      </c>
      <c r="D7" s="9" t="s">
        <v>300</v>
      </c>
      <c r="E7" s="9" t="s">
        <v>301</v>
      </c>
      <c r="F7" s="9" t="s">
        <v>302</v>
      </c>
      <c r="G7" s="9" t="s">
        <v>303</v>
      </c>
      <c r="H7" s="70" t="s">
        <v>282</v>
      </c>
      <c r="I7" s="12"/>
      <c r="J7" s="34"/>
      <c r="K7" s="28"/>
      <c r="L7" s="28"/>
      <c r="M7" s="28"/>
      <c r="N7" s="28"/>
      <c r="O7" s="28"/>
      <c r="P7" s="28"/>
      <c r="Q7" s="28"/>
      <c r="R7" s="28"/>
      <c r="S7" s="28"/>
      <c r="T7" s="28"/>
      <c r="U7" s="28"/>
      <c r="V7" s="28"/>
      <c r="W7" s="3"/>
      <c r="X7" s="3"/>
      <c r="Y7" s="3"/>
      <c r="Z7" s="3"/>
      <c r="AA7" s="3"/>
      <c r="AB7" s="3"/>
      <c r="AC7" s="3"/>
      <c r="AD7" s="3"/>
      <c r="AE7" s="3"/>
      <c r="AF7" s="3"/>
      <c r="AG7" s="3"/>
      <c r="AH7" s="3"/>
      <c r="AI7" s="3"/>
      <c r="AJ7" s="3"/>
    </row>
    <row r="8" spans="1:37" s="30" customFormat="1" x14ac:dyDescent="0.25">
      <c r="A8" s="66"/>
      <c r="B8" s="64"/>
      <c r="C8" s="10"/>
      <c r="D8" s="10"/>
      <c r="E8" s="10"/>
      <c r="F8" s="10"/>
      <c r="G8" s="10" t="s">
        <v>23</v>
      </c>
      <c r="H8" s="70"/>
      <c r="I8" s="12"/>
      <c r="J8" s="34">
        <v>3</v>
      </c>
      <c r="K8" s="58">
        <v>3</v>
      </c>
      <c r="L8" s="58">
        <v>5</v>
      </c>
      <c r="M8" s="58">
        <v>3</v>
      </c>
      <c r="N8" s="58">
        <v>0</v>
      </c>
      <c r="O8" s="58">
        <v>5</v>
      </c>
      <c r="P8" s="58">
        <v>5</v>
      </c>
      <c r="Q8" s="58">
        <v>0</v>
      </c>
      <c r="R8" s="58">
        <v>3</v>
      </c>
      <c r="S8" s="58">
        <v>0</v>
      </c>
      <c r="T8" s="58">
        <v>5</v>
      </c>
      <c r="U8" s="58">
        <v>5</v>
      </c>
      <c r="V8" s="58"/>
      <c r="W8" s="58"/>
      <c r="X8" s="34">
        <f>IF(ISNA(MATCH("x",$D8:$G8)),0,MATCH("x",$D8:$G8))*J8</f>
        <v>12</v>
      </c>
      <c r="Y8" s="34">
        <f t="shared" ref="Y8:AI8" si="3">IF(ISNA(MATCH("x",$D8:$G8)),0,MATCH("x",$D8:$G8))*K8</f>
        <v>12</v>
      </c>
      <c r="Z8" s="34">
        <f t="shared" si="3"/>
        <v>20</v>
      </c>
      <c r="AA8" s="34">
        <f t="shared" si="3"/>
        <v>12</v>
      </c>
      <c r="AB8" s="34">
        <f t="shared" si="3"/>
        <v>0</v>
      </c>
      <c r="AC8" s="34">
        <f t="shared" si="3"/>
        <v>20</v>
      </c>
      <c r="AD8" s="34">
        <f t="shared" si="3"/>
        <v>20</v>
      </c>
      <c r="AE8" s="34">
        <f t="shared" si="3"/>
        <v>0</v>
      </c>
      <c r="AF8" s="34">
        <f t="shared" si="3"/>
        <v>12</v>
      </c>
      <c r="AG8" s="34">
        <f t="shared" si="3"/>
        <v>0</v>
      </c>
      <c r="AH8" s="34">
        <f t="shared" si="3"/>
        <v>20</v>
      </c>
      <c r="AI8" s="34">
        <f t="shared" si="3"/>
        <v>20</v>
      </c>
      <c r="AJ8" s="58">
        <f>LARGE(W8:AH8,1)</f>
        <v>20</v>
      </c>
      <c r="AK8" s="58">
        <f>SUM(X8:AI8)</f>
        <v>148</v>
      </c>
    </row>
    <row r="9" spans="1:37" ht="114.75" x14ac:dyDescent="0.25">
      <c r="A9" s="64" t="s">
        <v>305</v>
      </c>
      <c r="B9" s="64" t="s">
        <v>306</v>
      </c>
      <c r="C9" s="9" t="s">
        <v>314</v>
      </c>
      <c r="D9" s="9" t="s">
        <v>315</v>
      </c>
      <c r="E9" s="9" t="s">
        <v>316</v>
      </c>
      <c r="F9" s="9" t="s">
        <v>317</v>
      </c>
      <c r="G9" s="9" t="s">
        <v>310</v>
      </c>
      <c r="H9" s="62" t="s">
        <v>304</v>
      </c>
      <c r="I9" s="12"/>
      <c r="J9" s="28"/>
      <c r="K9" s="28"/>
      <c r="L9" s="28"/>
      <c r="M9" s="28"/>
      <c r="N9" s="28"/>
      <c r="O9" s="28"/>
      <c r="P9" s="28"/>
      <c r="Q9" s="28"/>
      <c r="R9" s="28"/>
      <c r="S9" s="28"/>
      <c r="T9" s="28"/>
      <c r="U9" s="28"/>
      <c r="V9" s="28"/>
      <c r="W9" s="3"/>
      <c r="X9" s="3"/>
      <c r="Y9" s="3"/>
      <c r="Z9" s="3"/>
      <c r="AA9" s="3"/>
      <c r="AB9" s="3"/>
      <c r="AC9" s="3"/>
      <c r="AD9" s="3"/>
      <c r="AE9" s="3"/>
      <c r="AF9" s="3"/>
      <c r="AG9" s="3"/>
      <c r="AH9" s="3"/>
      <c r="AI9" s="3"/>
      <c r="AJ9" s="3"/>
    </row>
    <row r="10" spans="1:37" s="30" customFormat="1" x14ac:dyDescent="0.25">
      <c r="A10" s="64"/>
      <c r="B10" s="64"/>
      <c r="C10" s="10"/>
      <c r="D10" s="10"/>
      <c r="E10" s="10"/>
      <c r="F10" s="10"/>
      <c r="G10" s="10" t="s">
        <v>23</v>
      </c>
      <c r="H10" s="62"/>
      <c r="I10" s="12"/>
      <c r="J10" s="34">
        <v>5</v>
      </c>
      <c r="K10" s="58">
        <v>4</v>
      </c>
      <c r="L10" s="58">
        <v>0</v>
      </c>
      <c r="M10" s="58">
        <v>0</v>
      </c>
      <c r="N10" s="58">
        <v>0</v>
      </c>
      <c r="O10" s="58">
        <v>5</v>
      </c>
      <c r="P10" s="58">
        <v>0</v>
      </c>
      <c r="Q10" s="58">
        <v>2</v>
      </c>
      <c r="R10" s="58">
        <v>5</v>
      </c>
      <c r="S10" s="58">
        <v>5</v>
      </c>
      <c r="T10" s="58">
        <v>4</v>
      </c>
      <c r="U10" s="58">
        <v>4</v>
      </c>
      <c r="V10" s="58"/>
      <c r="W10" s="58"/>
      <c r="X10" s="34">
        <f>IF(ISNA(MATCH("x",$D10:$G10)),0,MATCH("x",$D10:$G10))*J10</f>
        <v>20</v>
      </c>
      <c r="Y10" s="34">
        <f t="shared" ref="Y10:AI10" si="4">IF(ISNA(MATCH("x",$D10:$G10)),0,MATCH("x",$D10:$G10))*K10</f>
        <v>16</v>
      </c>
      <c r="Z10" s="34">
        <f t="shared" si="4"/>
        <v>0</v>
      </c>
      <c r="AA10" s="34">
        <f t="shared" si="4"/>
        <v>0</v>
      </c>
      <c r="AB10" s="34">
        <f t="shared" si="4"/>
        <v>0</v>
      </c>
      <c r="AC10" s="34">
        <f t="shared" si="4"/>
        <v>20</v>
      </c>
      <c r="AD10" s="34">
        <f t="shared" si="4"/>
        <v>0</v>
      </c>
      <c r="AE10" s="34">
        <f t="shared" si="4"/>
        <v>8</v>
      </c>
      <c r="AF10" s="34">
        <f t="shared" si="4"/>
        <v>20</v>
      </c>
      <c r="AG10" s="34">
        <f t="shared" si="4"/>
        <v>20</v>
      </c>
      <c r="AH10" s="34">
        <f t="shared" si="4"/>
        <v>16</v>
      </c>
      <c r="AI10" s="34">
        <f t="shared" si="4"/>
        <v>16</v>
      </c>
      <c r="AJ10" s="58">
        <f>LARGE(W10:AH10,1)</f>
        <v>20</v>
      </c>
      <c r="AK10" s="58">
        <f>SUM(X10:AI10)</f>
        <v>136</v>
      </c>
    </row>
    <row r="11" spans="1:37" ht="178.5" x14ac:dyDescent="0.25">
      <c r="A11" s="64" t="s">
        <v>312</v>
      </c>
      <c r="B11" s="64" t="s">
        <v>313</v>
      </c>
      <c r="C11" s="9" t="s">
        <v>318</v>
      </c>
      <c r="D11" s="9" t="s">
        <v>319</v>
      </c>
      <c r="E11" s="9" t="s">
        <v>320</v>
      </c>
      <c r="F11" s="9" t="s">
        <v>321</v>
      </c>
      <c r="G11" s="9" t="s">
        <v>322</v>
      </c>
      <c r="H11" s="62" t="s">
        <v>304</v>
      </c>
      <c r="I11" s="12"/>
      <c r="J11" s="28"/>
      <c r="K11" s="28"/>
      <c r="L11" s="28"/>
      <c r="M11" s="28"/>
      <c r="N11" s="28"/>
      <c r="O11" s="28"/>
      <c r="P11" s="28"/>
      <c r="Q11" s="28"/>
      <c r="R11" s="28"/>
      <c r="S11" s="28"/>
      <c r="T11" s="28"/>
      <c r="U11" s="28"/>
      <c r="V11" s="28"/>
      <c r="W11" s="3"/>
      <c r="X11" s="3"/>
      <c r="Y11" s="3"/>
      <c r="Z11" s="3"/>
      <c r="AA11" s="3"/>
      <c r="AB11" s="3"/>
      <c r="AC11" s="3"/>
      <c r="AD11" s="3"/>
      <c r="AE11" s="3"/>
      <c r="AF11" s="3"/>
      <c r="AG11" s="3"/>
      <c r="AH11" s="3"/>
      <c r="AI11" s="3"/>
      <c r="AJ11" s="3"/>
    </row>
    <row r="12" spans="1:37" x14ac:dyDescent="0.25">
      <c r="A12" s="64"/>
      <c r="B12" s="64"/>
      <c r="C12" s="10"/>
      <c r="D12" s="10"/>
      <c r="E12" s="10"/>
      <c r="F12" s="10" t="s">
        <v>23</v>
      </c>
      <c r="G12" s="14"/>
      <c r="H12" s="62"/>
      <c r="I12" s="12"/>
      <c r="J12" s="34">
        <v>5</v>
      </c>
      <c r="K12" s="28">
        <v>5</v>
      </c>
      <c r="L12" s="28">
        <v>0</v>
      </c>
      <c r="M12" s="28">
        <v>5</v>
      </c>
      <c r="N12" s="28">
        <v>0</v>
      </c>
      <c r="O12" s="28">
        <v>5</v>
      </c>
      <c r="P12" s="28">
        <v>0</v>
      </c>
      <c r="Q12" s="28">
        <v>5</v>
      </c>
      <c r="R12" s="28">
        <v>3</v>
      </c>
      <c r="S12" s="28">
        <v>5</v>
      </c>
      <c r="T12" s="28">
        <v>4</v>
      </c>
      <c r="U12" s="28">
        <v>5</v>
      </c>
      <c r="V12" s="28"/>
      <c r="W12" s="3"/>
      <c r="X12" s="34">
        <f>IF(ISNA(MATCH("x",$D12:$G12)),0,MATCH("x",$D12:$G12))*J12</f>
        <v>15</v>
      </c>
      <c r="Y12" s="34">
        <f t="shared" ref="Y12:AI12" si="5">IF(ISNA(MATCH("x",$D12:$G12)),0,MATCH("x",$D12:$G12))*K12</f>
        <v>15</v>
      </c>
      <c r="Z12" s="34">
        <f t="shared" si="5"/>
        <v>0</v>
      </c>
      <c r="AA12" s="34">
        <f t="shared" si="5"/>
        <v>15</v>
      </c>
      <c r="AB12" s="34">
        <f t="shared" si="5"/>
        <v>0</v>
      </c>
      <c r="AC12" s="34">
        <f t="shared" si="5"/>
        <v>15</v>
      </c>
      <c r="AD12" s="34">
        <f t="shared" si="5"/>
        <v>0</v>
      </c>
      <c r="AE12" s="34">
        <f t="shared" si="5"/>
        <v>15</v>
      </c>
      <c r="AF12" s="34">
        <f t="shared" si="5"/>
        <v>9</v>
      </c>
      <c r="AG12" s="34">
        <f t="shared" si="5"/>
        <v>15</v>
      </c>
      <c r="AH12" s="34">
        <f t="shared" si="5"/>
        <v>12</v>
      </c>
      <c r="AI12" s="34">
        <f t="shared" si="5"/>
        <v>15</v>
      </c>
      <c r="AJ12" s="3">
        <f>LARGE(W12:AH12,1)</f>
        <v>15</v>
      </c>
      <c r="AK12" s="56">
        <f>SUM(X12:AI12)</f>
        <v>126</v>
      </c>
    </row>
    <row r="13" spans="1:37" ht="98.1" customHeight="1" x14ac:dyDescent="0.25">
      <c r="A13" s="71" t="s">
        <v>323</v>
      </c>
      <c r="B13" s="71" t="s">
        <v>324</v>
      </c>
      <c r="C13" s="21" t="s">
        <v>307</v>
      </c>
      <c r="D13" s="21" t="s">
        <v>311</v>
      </c>
      <c r="E13" s="21" t="s">
        <v>308</v>
      </c>
      <c r="F13" s="21" t="s">
        <v>309</v>
      </c>
      <c r="G13" s="21" t="s">
        <v>310</v>
      </c>
      <c r="H13" s="73" t="s">
        <v>325</v>
      </c>
      <c r="I13" s="12"/>
      <c r="J13" s="28"/>
      <c r="K13" s="28"/>
      <c r="L13" s="28"/>
      <c r="M13" s="28"/>
      <c r="N13" s="28"/>
      <c r="O13" s="28"/>
      <c r="P13" s="28"/>
      <c r="Q13" s="28"/>
      <c r="R13" s="28"/>
      <c r="S13" s="28"/>
      <c r="T13" s="28"/>
      <c r="U13" s="28"/>
      <c r="V13" s="28"/>
      <c r="W13" s="3"/>
      <c r="X13" s="3"/>
      <c r="Y13" s="3"/>
      <c r="Z13" s="3"/>
      <c r="AA13" s="3"/>
      <c r="AB13" s="3"/>
      <c r="AC13" s="3"/>
      <c r="AD13" s="3"/>
      <c r="AE13" s="3"/>
      <c r="AF13" s="3"/>
      <c r="AG13" s="3"/>
      <c r="AH13" s="3"/>
      <c r="AI13" s="3"/>
      <c r="AJ13" s="3"/>
    </row>
    <row r="14" spans="1:37" s="30" customFormat="1" x14ac:dyDescent="0.25">
      <c r="A14" s="72"/>
      <c r="B14" s="72"/>
      <c r="C14" s="22"/>
      <c r="D14" s="22"/>
      <c r="E14" s="22"/>
      <c r="F14" s="22"/>
      <c r="G14" s="22" t="s">
        <v>23</v>
      </c>
      <c r="H14" s="74"/>
      <c r="I14" s="12"/>
      <c r="J14" s="34">
        <v>5</v>
      </c>
      <c r="K14" s="58">
        <v>5</v>
      </c>
      <c r="L14" s="58">
        <v>5</v>
      </c>
      <c r="M14" s="58">
        <v>0</v>
      </c>
      <c r="N14" s="58">
        <v>0</v>
      </c>
      <c r="O14" s="58">
        <v>4</v>
      </c>
      <c r="P14" s="58">
        <v>0</v>
      </c>
      <c r="Q14" s="58">
        <v>0</v>
      </c>
      <c r="R14" s="58">
        <v>5</v>
      </c>
      <c r="S14" s="58">
        <v>0</v>
      </c>
      <c r="T14" s="58">
        <v>4</v>
      </c>
      <c r="U14" s="58">
        <v>5</v>
      </c>
      <c r="V14" s="58"/>
      <c r="W14" s="58"/>
      <c r="X14" s="34">
        <f>IF(ISNA(MATCH("x",$D14:$G14)),0,MATCH("x",$D14:$G14))*J14</f>
        <v>20</v>
      </c>
      <c r="Y14" s="34">
        <f t="shared" ref="Y14:AI14" si="6">IF(ISNA(MATCH("x",$D14:$G14)),0,MATCH("x",$D14:$G14))*K14</f>
        <v>20</v>
      </c>
      <c r="Z14" s="34">
        <f t="shared" si="6"/>
        <v>20</v>
      </c>
      <c r="AA14" s="34">
        <f t="shared" si="6"/>
        <v>0</v>
      </c>
      <c r="AB14" s="34">
        <f t="shared" si="6"/>
        <v>0</v>
      </c>
      <c r="AC14" s="34">
        <f t="shared" si="6"/>
        <v>16</v>
      </c>
      <c r="AD14" s="34">
        <f t="shared" si="6"/>
        <v>0</v>
      </c>
      <c r="AE14" s="34">
        <f t="shared" si="6"/>
        <v>0</v>
      </c>
      <c r="AF14" s="34">
        <f t="shared" si="6"/>
        <v>20</v>
      </c>
      <c r="AG14" s="34">
        <f t="shared" si="6"/>
        <v>0</v>
      </c>
      <c r="AH14" s="34">
        <f t="shared" si="6"/>
        <v>16</v>
      </c>
      <c r="AI14" s="34">
        <f t="shared" si="6"/>
        <v>20</v>
      </c>
      <c r="AJ14" s="58">
        <f>LARGE(W14:AH14,1)</f>
        <v>20</v>
      </c>
      <c r="AK14" s="58">
        <f>SUM(X14:AI14)</f>
        <v>132</v>
      </c>
    </row>
    <row r="15" spans="1:37" ht="127.5" x14ac:dyDescent="0.25">
      <c r="A15" s="64" t="s">
        <v>326</v>
      </c>
      <c r="B15" s="64" t="s">
        <v>327</v>
      </c>
      <c r="C15" s="9" t="s">
        <v>328</v>
      </c>
      <c r="D15" s="9" t="s">
        <v>329</v>
      </c>
      <c r="E15" s="9" t="s">
        <v>330</v>
      </c>
      <c r="F15" s="9" t="s">
        <v>331</v>
      </c>
      <c r="G15" s="9" t="s">
        <v>332</v>
      </c>
      <c r="H15" s="62" t="s">
        <v>333</v>
      </c>
      <c r="I15" s="12"/>
      <c r="J15" s="28"/>
      <c r="K15" s="28"/>
      <c r="L15" s="28"/>
      <c r="M15" s="28"/>
      <c r="N15" s="28"/>
      <c r="O15" s="28"/>
      <c r="P15" s="28"/>
      <c r="Q15" s="28"/>
      <c r="R15" s="28"/>
      <c r="S15" s="28"/>
      <c r="T15" s="28"/>
      <c r="U15" s="28"/>
      <c r="V15" s="28"/>
      <c r="W15" s="3"/>
      <c r="X15" s="3"/>
      <c r="Y15" s="3"/>
      <c r="Z15" s="3"/>
      <c r="AA15" s="3"/>
      <c r="AB15" s="3"/>
      <c r="AC15" s="3"/>
      <c r="AD15" s="3"/>
      <c r="AE15" s="3"/>
      <c r="AF15" s="3"/>
      <c r="AG15" s="3"/>
      <c r="AH15" s="3"/>
      <c r="AI15" s="3"/>
      <c r="AJ15" s="3"/>
    </row>
    <row r="16" spans="1:37" x14ac:dyDescent="0.25">
      <c r="A16" s="64"/>
      <c r="B16" s="64"/>
      <c r="C16" s="10"/>
      <c r="D16" s="10"/>
      <c r="E16" s="10"/>
      <c r="F16" s="10" t="s">
        <v>23</v>
      </c>
      <c r="G16" s="14"/>
      <c r="H16" s="62"/>
      <c r="I16" s="12"/>
      <c r="J16" s="34">
        <v>0</v>
      </c>
      <c r="K16" s="28">
        <v>0</v>
      </c>
      <c r="L16" s="28">
        <v>0</v>
      </c>
      <c r="M16" s="28">
        <v>5</v>
      </c>
      <c r="N16" s="28">
        <v>0</v>
      </c>
      <c r="O16" s="28">
        <v>0</v>
      </c>
      <c r="P16" s="28">
        <v>0</v>
      </c>
      <c r="Q16" s="28">
        <v>0</v>
      </c>
      <c r="R16" s="28">
        <v>5</v>
      </c>
      <c r="S16" s="28">
        <v>0</v>
      </c>
      <c r="T16" s="28">
        <v>0</v>
      </c>
      <c r="U16" s="28">
        <v>0</v>
      </c>
      <c r="V16" s="28"/>
      <c r="W16" s="3"/>
      <c r="X16" s="34">
        <f>IF(ISNA(MATCH("x",$D16:$G16)),0,MATCH("x",$D16:$G16))*J16</f>
        <v>0</v>
      </c>
      <c r="Y16" s="34">
        <f t="shared" ref="Y16:AI16" si="7">IF(ISNA(MATCH("x",$D16:$G16)),0,MATCH("x",$D16:$G16))*K16</f>
        <v>0</v>
      </c>
      <c r="Z16" s="34">
        <f t="shared" si="7"/>
        <v>0</v>
      </c>
      <c r="AA16" s="34">
        <f t="shared" si="7"/>
        <v>15</v>
      </c>
      <c r="AB16" s="34">
        <f t="shared" si="7"/>
        <v>0</v>
      </c>
      <c r="AC16" s="34">
        <f t="shared" si="7"/>
        <v>0</v>
      </c>
      <c r="AD16" s="34">
        <f t="shared" si="7"/>
        <v>0</v>
      </c>
      <c r="AE16" s="34">
        <f t="shared" si="7"/>
        <v>0</v>
      </c>
      <c r="AF16" s="34">
        <f t="shared" si="7"/>
        <v>15</v>
      </c>
      <c r="AG16" s="34">
        <f t="shared" si="7"/>
        <v>0</v>
      </c>
      <c r="AH16" s="34">
        <f t="shared" si="7"/>
        <v>0</v>
      </c>
      <c r="AI16" s="34">
        <f t="shared" si="7"/>
        <v>0</v>
      </c>
      <c r="AJ16" s="3">
        <f>LARGE(W16:AH16,1)</f>
        <v>15</v>
      </c>
      <c r="AK16" s="56">
        <f>SUM(X16:AI16)</f>
        <v>30</v>
      </c>
    </row>
    <row r="17" spans="1:36" ht="14.1" customHeight="1" x14ac:dyDescent="0.25">
      <c r="A17" s="12"/>
      <c r="B17" s="12"/>
      <c r="C17" s="17"/>
      <c r="D17" s="17"/>
      <c r="E17" s="17"/>
      <c r="F17" s="17"/>
      <c r="G17" s="18"/>
      <c r="H17" s="20"/>
      <c r="I17" s="12"/>
      <c r="J17" s="28"/>
      <c r="K17" s="28"/>
      <c r="L17" s="28"/>
      <c r="M17" s="28"/>
      <c r="N17" s="28"/>
      <c r="O17" s="28"/>
      <c r="P17" s="28"/>
      <c r="Q17" s="28"/>
      <c r="R17" s="28"/>
      <c r="S17" s="28"/>
      <c r="T17" s="28"/>
      <c r="U17" s="28"/>
      <c r="V17" s="28"/>
      <c r="W17" s="3"/>
      <c r="X17" s="3"/>
      <c r="Y17" s="3"/>
      <c r="Z17" s="3"/>
      <c r="AA17" s="3"/>
      <c r="AB17" s="3"/>
      <c r="AC17" s="3"/>
      <c r="AD17" s="3"/>
      <c r="AE17" s="3"/>
      <c r="AF17" s="3"/>
      <c r="AG17" s="3"/>
      <c r="AH17" s="3"/>
      <c r="AI17" s="3"/>
      <c r="AJ17" s="3"/>
    </row>
    <row r="18" spans="1:36" ht="14.1" customHeight="1" x14ac:dyDescent="0.25">
      <c r="A18" s="12"/>
      <c r="B18" s="15" t="s">
        <v>274</v>
      </c>
      <c r="C18" s="16">
        <f>COUNTA(A1:A16)</f>
        <v>8</v>
      </c>
      <c r="D18" s="17"/>
      <c r="E18" s="17"/>
      <c r="F18" s="17"/>
      <c r="G18" s="18"/>
      <c r="H18" s="20"/>
      <c r="I18" s="12"/>
      <c r="J18" s="34"/>
      <c r="K18" s="28"/>
      <c r="L18" s="28"/>
      <c r="M18" s="28"/>
      <c r="N18" s="28"/>
      <c r="O18" s="28"/>
      <c r="P18" s="28"/>
      <c r="Q18" s="28"/>
      <c r="R18" s="28"/>
      <c r="S18" s="28"/>
      <c r="T18" s="28"/>
      <c r="U18" s="28"/>
      <c r="V18" s="28"/>
      <c r="W18" s="3"/>
      <c r="X18" s="34"/>
      <c r="Y18" s="34"/>
      <c r="Z18" s="34"/>
      <c r="AA18" s="34"/>
      <c r="AB18" s="34"/>
      <c r="AC18" s="34"/>
      <c r="AD18" s="34"/>
      <c r="AE18" s="34"/>
      <c r="AF18" s="34"/>
      <c r="AG18" s="34"/>
      <c r="AH18" s="34"/>
      <c r="AI18" s="34"/>
      <c r="AJ18" s="3"/>
    </row>
    <row r="19" spans="1:36" x14ac:dyDescent="0.25">
      <c r="X19" s="3"/>
      <c r="Y19" s="3"/>
      <c r="Z19" s="3"/>
      <c r="AA19" s="3"/>
      <c r="AB19" s="3"/>
      <c r="AC19" s="3"/>
      <c r="AD19" s="3"/>
      <c r="AE19" s="3"/>
      <c r="AF19" s="3"/>
      <c r="AG19" s="3"/>
      <c r="AH19" s="3"/>
      <c r="AI19" s="3"/>
      <c r="AJ19" s="3"/>
    </row>
    <row r="20" spans="1:36" x14ac:dyDescent="0.25">
      <c r="AJ20" s="3"/>
    </row>
    <row r="21" spans="1:36" x14ac:dyDescent="0.25">
      <c r="AJ21" s="3"/>
    </row>
    <row r="22" spans="1:36" x14ac:dyDescent="0.25">
      <c r="AJ22" s="3"/>
    </row>
    <row r="23" spans="1:36" x14ac:dyDescent="0.25">
      <c r="AJ23" s="3"/>
    </row>
    <row r="24" spans="1:36" x14ac:dyDescent="0.25">
      <c r="AJ24" s="3"/>
    </row>
    <row r="26" spans="1:36" x14ac:dyDescent="0.25">
      <c r="AJ26" s="3"/>
    </row>
    <row r="28" spans="1:36" x14ac:dyDescent="0.25">
      <c r="AJ28" s="3"/>
    </row>
    <row r="30" spans="1:36" x14ac:dyDescent="0.25">
      <c r="AJ30" s="3"/>
    </row>
    <row r="32" spans="1:36" x14ac:dyDescent="0.25">
      <c r="AJ32" s="3"/>
    </row>
    <row r="34" spans="36:36" x14ac:dyDescent="0.25">
      <c r="AJ34" s="3"/>
    </row>
    <row r="36" spans="36:36" x14ac:dyDescent="0.25">
      <c r="AJ36" s="3"/>
    </row>
    <row r="38" spans="36:36" x14ac:dyDescent="0.25">
      <c r="AJ38" s="3"/>
    </row>
    <row r="40" spans="36:36" x14ac:dyDescent="0.25">
      <c r="AJ40" s="3"/>
    </row>
    <row r="42" spans="36:36" x14ac:dyDescent="0.25">
      <c r="AJ42" s="3"/>
    </row>
    <row r="44" spans="36:36" x14ac:dyDescent="0.25">
      <c r="AJ44" s="3"/>
    </row>
    <row r="46" spans="36:36" x14ac:dyDescent="0.25">
      <c r="AJ46" s="3"/>
    </row>
    <row r="48" spans="36:36" x14ac:dyDescent="0.25">
      <c r="AJ48" s="3"/>
    </row>
    <row r="50" spans="36:36" x14ac:dyDescent="0.25">
      <c r="AJ50" s="3"/>
    </row>
    <row r="52" spans="36:36" x14ac:dyDescent="0.25">
      <c r="AJ52" s="3"/>
    </row>
    <row r="54" spans="36:36" x14ac:dyDescent="0.25">
      <c r="AJ54" s="3"/>
    </row>
    <row r="56" spans="36:36" x14ac:dyDescent="0.25">
      <c r="AJ56" s="3"/>
    </row>
    <row r="58" spans="36:36" x14ac:dyDescent="0.25">
      <c r="AJ58" s="3"/>
    </row>
    <row r="60" spans="36:36" x14ac:dyDescent="0.25">
      <c r="AJ60" s="3"/>
    </row>
    <row r="62" spans="36:36" x14ac:dyDescent="0.25">
      <c r="AJ62" s="3"/>
    </row>
    <row r="64" spans="36:36" x14ac:dyDescent="0.25">
      <c r="AJ64" s="3"/>
    </row>
    <row r="66" spans="36:36" x14ac:dyDescent="0.25">
      <c r="AJ66" s="3"/>
    </row>
    <row r="68" spans="36:36" x14ac:dyDescent="0.25">
      <c r="AJ68" s="3"/>
    </row>
    <row r="70" spans="36:36" x14ac:dyDescent="0.25">
      <c r="AJ70" s="3"/>
    </row>
    <row r="72" spans="36:36" x14ac:dyDescent="0.25">
      <c r="AJ72" s="3"/>
    </row>
  </sheetData>
  <mergeCells count="23">
    <mergeCell ref="A13:A14"/>
    <mergeCell ref="B13:B14"/>
    <mergeCell ref="H13:H14"/>
    <mergeCell ref="A15:A16"/>
    <mergeCell ref="B15:B16"/>
    <mergeCell ref="H15:H16"/>
    <mergeCell ref="A9:A10"/>
    <mergeCell ref="B9:B10"/>
    <mergeCell ref="H9:H10"/>
    <mergeCell ref="A11:A12"/>
    <mergeCell ref="B11:B12"/>
    <mergeCell ref="H11:H12"/>
    <mergeCell ref="A5:A6"/>
    <mergeCell ref="B5:B6"/>
    <mergeCell ref="H3:H6"/>
    <mergeCell ref="A7:A8"/>
    <mergeCell ref="B7:B8"/>
    <mergeCell ref="H7:H8"/>
    <mergeCell ref="A1:A2"/>
    <mergeCell ref="B1:B2"/>
    <mergeCell ref="A3:A4"/>
    <mergeCell ref="B3:B4"/>
    <mergeCell ref="H1:H2"/>
  </mergeCells>
  <phoneticPr fontId="6" type="noConversion"/>
  <pageMargins left="0.25" right="0.25" top="0.75" bottom="0.75" header="0.3" footer="0.3"/>
  <pageSetup paperSize="9" orientation="landscape" horizontalDpi="4294967292" verticalDpi="4294967292" r:id="rId1"/>
  <extLst>
    <ext xmlns:mx="http://schemas.microsoft.com/office/mac/excel/2008/main" uri="{64002731-A6B0-56B0-2670-7721B7C09600}">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2"/>
  <sheetViews>
    <sheetView showGridLines="0" view="pageLayout" zoomScale="125" zoomScaleNormal="125" zoomScalePageLayoutView="125" workbookViewId="0">
      <selection sqref="A1:A2"/>
    </sheetView>
  </sheetViews>
  <sheetFormatPr defaultColWidth="11.42578125" defaultRowHeight="15" x14ac:dyDescent="0.25"/>
  <cols>
    <col min="1" max="1" width="10.7109375" style="6" customWidth="1"/>
    <col min="2" max="2" width="24.42578125" style="1" customWidth="1"/>
    <col min="3" max="7" width="15.28515625" style="5" customWidth="1"/>
    <col min="8" max="8" width="27.7109375" style="13" customWidth="1"/>
    <col min="9" max="9" width="7.140625" style="13" customWidth="1"/>
    <col min="10" max="21" width="5.140625" style="30" customWidth="1"/>
    <col min="22" max="22" width="2.85546875" style="30" customWidth="1"/>
    <col min="23" max="23" width="3.42578125" customWidth="1"/>
    <col min="24" max="35" width="5.140625" customWidth="1"/>
    <col min="36" max="36" width="7.140625" customWidth="1"/>
    <col min="37" max="37" width="6.85546875" style="56" customWidth="1"/>
  </cols>
  <sheetData>
    <row r="1" spans="1:37" ht="182.1" customHeight="1" x14ac:dyDescent="0.25">
      <c r="A1" s="64" t="s">
        <v>334</v>
      </c>
      <c r="B1" s="64" t="s">
        <v>335</v>
      </c>
      <c r="C1" s="9" t="s">
        <v>336</v>
      </c>
      <c r="D1" s="9" t="s">
        <v>337</v>
      </c>
      <c r="E1" s="9" t="s">
        <v>338</v>
      </c>
      <c r="F1" s="9" t="s">
        <v>339</v>
      </c>
      <c r="G1" s="9" t="s">
        <v>340</v>
      </c>
      <c r="H1" s="64" t="s">
        <v>373</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s="30" customFormat="1" x14ac:dyDescent="0.25">
      <c r="A2" s="64"/>
      <c r="B2" s="64"/>
      <c r="C2" s="10"/>
      <c r="D2" s="10"/>
      <c r="E2" s="10"/>
      <c r="F2" s="10"/>
      <c r="G2" s="10" t="s">
        <v>23</v>
      </c>
      <c r="H2" s="64"/>
      <c r="I2" s="12"/>
      <c r="J2" s="58">
        <v>5</v>
      </c>
      <c r="K2" s="58">
        <v>0</v>
      </c>
      <c r="L2" s="58">
        <v>0</v>
      </c>
      <c r="M2" s="58">
        <v>0</v>
      </c>
      <c r="N2" s="58">
        <v>0</v>
      </c>
      <c r="O2" s="58">
        <v>5</v>
      </c>
      <c r="P2" s="58">
        <v>0</v>
      </c>
      <c r="Q2" s="58">
        <v>0</v>
      </c>
      <c r="R2" s="58">
        <v>5</v>
      </c>
      <c r="S2" s="58">
        <v>0</v>
      </c>
      <c r="T2" s="58">
        <v>4</v>
      </c>
      <c r="U2" s="58">
        <v>4</v>
      </c>
      <c r="V2" s="58"/>
      <c r="W2" s="58"/>
      <c r="X2" s="34">
        <f>IF(ISNA(MATCH("x",$D2:$G2)),0,MATCH("x",$D2:$G2))*J2</f>
        <v>20</v>
      </c>
      <c r="Y2" s="34">
        <f t="shared" ref="Y2:AI2" si="0">IF(ISNA(MATCH("x",$D2:$G2)),0,MATCH("x",$D2:$G2))*K2</f>
        <v>0</v>
      </c>
      <c r="Z2" s="34">
        <f t="shared" si="0"/>
        <v>0</v>
      </c>
      <c r="AA2" s="34">
        <f t="shared" si="0"/>
        <v>0</v>
      </c>
      <c r="AB2" s="34">
        <f t="shared" si="0"/>
        <v>0</v>
      </c>
      <c r="AC2" s="34">
        <f t="shared" si="0"/>
        <v>20</v>
      </c>
      <c r="AD2" s="34">
        <f t="shared" si="0"/>
        <v>0</v>
      </c>
      <c r="AE2" s="34">
        <f t="shared" si="0"/>
        <v>0</v>
      </c>
      <c r="AF2" s="34">
        <f t="shared" si="0"/>
        <v>20</v>
      </c>
      <c r="AG2" s="34">
        <f t="shared" si="0"/>
        <v>0</v>
      </c>
      <c r="AH2" s="34">
        <f t="shared" si="0"/>
        <v>16</v>
      </c>
      <c r="AI2" s="34">
        <f t="shared" si="0"/>
        <v>16</v>
      </c>
      <c r="AJ2" s="58">
        <f>LARGE(W2:AH2,1)</f>
        <v>20</v>
      </c>
      <c r="AK2" s="58">
        <f>SUM(X2:AI2)</f>
        <v>92</v>
      </c>
    </row>
    <row r="3" spans="1:37" ht="191.25" x14ac:dyDescent="0.25">
      <c r="A3" s="64" t="s">
        <v>341</v>
      </c>
      <c r="B3" s="64" t="s">
        <v>346</v>
      </c>
      <c r="C3" s="9" t="s">
        <v>347</v>
      </c>
      <c r="D3" s="9" t="s">
        <v>348</v>
      </c>
      <c r="E3" s="9" t="s">
        <v>349</v>
      </c>
      <c r="F3" s="9" t="s">
        <v>350</v>
      </c>
      <c r="G3" s="9" t="s">
        <v>351</v>
      </c>
      <c r="H3" s="64"/>
      <c r="I3" s="12"/>
      <c r="J3" s="34"/>
      <c r="K3" s="28"/>
      <c r="L3" s="28"/>
      <c r="M3" s="28"/>
      <c r="N3" s="28"/>
      <c r="O3" s="28"/>
      <c r="P3" s="28"/>
      <c r="Q3" s="28"/>
      <c r="R3" s="28"/>
      <c r="S3" s="28"/>
      <c r="T3" s="28"/>
      <c r="U3" s="28"/>
      <c r="V3" s="28"/>
      <c r="W3" s="3"/>
      <c r="X3" s="3"/>
      <c r="Y3" s="3"/>
      <c r="Z3" s="3"/>
      <c r="AA3" s="3"/>
      <c r="AB3" s="3"/>
      <c r="AC3" s="3"/>
      <c r="AD3" s="3"/>
      <c r="AE3" s="3"/>
      <c r="AF3" s="3"/>
      <c r="AG3" s="3"/>
      <c r="AH3" s="3"/>
      <c r="AI3" s="3"/>
      <c r="AJ3" s="3"/>
    </row>
    <row r="4" spans="1:37" s="30" customFormat="1" x14ac:dyDescent="0.25">
      <c r="A4" s="64"/>
      <c r="B4" s="64"/>
      <c r="C4" s="10"/>
      <c r="D4" s="10"/>
      <c r="E4" s="10"/>
      <c r="F4" s="10"/>
      <c r="G4" s="10" t="s">
        <v>23</v>
      </c>
      <c r="H4" s="64"/>
      <c r="I4" s="12"/>
      <c r="J4" s="34">
        <v>5</v>
      </c>
      <c r="K4" s="58">
        <v>0</v>
      </c>
      <c r="L4" s="58">
        <v>0</v>
      </c>
      <c r="M4" s="58">
        <v>0</v>
      </c>
      <c r="N4" s="58">
        <v>0</v>
      </c>
      <c r="O4" s="58">
        <v>5</v>
      </c>
      <c r="P4" s="58">
        <v>0</v>
      </c>
      <c r="Q4" s="58">
        <v>0</v>
      </c>
      <c r="R4" s="58">
        <v>5</v>
      </c>
      <c r="S4" s="58">
        <v>0</v>
      </c>
      <c r="T4" s="58">
        <v>4</v>
      </c>
      <c r="U4" s="58">
        <v>4</v>
      </c>
      <c r="V4" s="58"/>
      <c r="W4" s="58"/>
      <c r="X4" s="34">
        <f>IF(ISNA(MATCH("x",$D4:$G4)),0,MATCH("x",$D4:$G4))*J4</f>
        <v>20</v>
      </c>
      <c r="Y4" s="34">
        <f t="shared" ref="Y4:AI4" si="1">IF(ISNA(MATCH("x",$D4:$G4)),0,MATCH("x",$D4:$G4))*K4</f>
        <v>0</v>
      </c>
      <c r="Z4" s="34">
        <f t="shared" si="1"/>
        <v>0</v>
      </c>
      <c r="AA4" s="34">
        <f t="shared" si="1"/>
        <v>0</v>
      </c>
      <c r="AB4" s="34">
        <f t="shared" si="1"/>
        <v>0</v>
      </c>
      <c r="AC4" s="34">
        <f t="shared" si="1"/>
        <v>20</v>
      </c>
      <c r="AD4" s="34">
        <f t="shared" si="1"/>
        <v>0</v>
      </c>
      <c r="AE4" s="34">
        <f t="shared" si="1"/>
        <v>0</v>
      </c>
      <c r="AF4" s="34">
        <f t="shared" si="1"/>
        <v>20</v>
      </c>
      <c r="AG4" s="34">
        <f t="shared" si="1"/>
        <v>0</v>
      </c>
      <c r="AH4" s="34">
        <f t="shared" si="1"/>
        <v>16</v>
      </c>
      <c r="AI4" s="34">
        <f t="shared" si="1"/>
        <v>16</v>
      </c>
      <c r="AJ4" s="58">
        <f>LARGE(W4:AH4,1)</f>
        <v>20</v>
      </c>
      <c r="AK4" s="58">
        <f>SUM(X4:AI4)</f>
        <v>92</v>
      </c>
    </row>
    <row r="5" spans="1:37" ht="216" customHeight="1" x14ac:dyDescent="0.25">
      <c r="A5" s="64" t="s">
        <v>342</v>
      </c>
      <c r="B5" s="64" t="s">
        <v>352</v>
      </c>
      <c r="C5" s="9" t="s">
        <v>353</v>
      </c>
      <c r="D5" s="9" t="s">
        <v>359</v>
      </c>
      <c r="E5" s="9" t="s">
        <v>354</v>
      </c>
      <c r="F5" s="9" t="s">
        <v>358</v>
      </c>
      <c r="G5" s="9" t="s">
        <v>351</v>
      </c>
      <c r="H5" s="66" t="s">
        <v>373</v>
      </c>
      <c r="I5" s="12"/>
      <c r="J5" s="34"/>
      <c r="K5" s="28"/>
      <c r="L5" s="28"/>
      <c r="M5" s="28"/>
      <c r="N5" s="28"/>
      <c r="O5" s="28"/>
      <c r="P5" s="28"/>
      <c r="Q5" s="28"/>
      <c r="R5" s="28"/>
      <c r="S5" s="28"/>
      <c r="T5" s="28"/>
      <c r="U5" s="28"/>
      <c r="V5" s="28"/>
      <c r="W5" s="3"/>
      <c r="X5" s="3"/>
      <c r="Y5" s="3"/>
      <c r="Z5" s="3"/>
      <c r="AA5" s="3"/>
      <c r="AB5" s="3"/>
      <c r="AC5" s="3"/>
      <c r="AD5" s="3"/>
      <c r="AE5" s="3"/>
      <c r="AF5" s="3"/>
      <c r="AG5" s="3"/>
      <c r="AH5" s="3"/>
      <c r="AI5" s="3"/>
      <c r="AJ5" s="3"/>
    </row>
    <row r="6" spans="1:37" s="30" customFormat="1" x14ac:dyDescent="0.25">
      <c r="A6" s="64"/>
      <c r="B6" s="64"/>
      <c r="C6" s="10"/>
      <c r="D6" s="10"/>
      <c r="E6" s="10"/>
      <c r="F6" s="10"/>
      <c r="G6" s="10" t="s">
        <v>23</v>
      </c>
      <c r="H6" s="64"/>
      <c r="I6" s="12"/>
      <c r="J6" s="34">
        <v>5</v>
      </c>
      <c r="K6" s="58">
        <v>0</v>
      </c>
      <c r="L6" s="58">
        <v>0</v>
      </c>
      <c r="M6" s="58">
        <v>0</v>
      </c>
      <c r="N6" s="58">
        <v>0</v>
      </c>
      <c r="O6" s="58">
        <v>3</v>
      </c>
      <c r="P6" s="58">
        <v>0</v>
      </c>
      <c r="Q6" s="58">
        <v>0</v>
      </c>
      <c r="R6" s="58">
        <v>5</v>
      </c>
      <c r="S6" s="58">
        <v>0</v>
      </c>
      <c r="T6" s="58">
        <v>3</v>
      </c>
      <c r="U6" s="58">
        <v>3</v>
      </c>
      <c r="V6" s="58"/>
      <c r="W6" s="58"/>
      <c r="X6" s="34">
        <f>IF(ISNA(MATCH("x",$D6:$G6)),0,MATCH("x",$D6:$G6))*J6</f>
        <v>20</v>
      </c>
      <c r="Y6" s="34">
        <f t="shared" ref="Y6:AI6" si="2">IF(ISNA(MATCH("x",$D6:$G6)),0,MATCH("x",$D6:$G6))*K6</f>
        <v>0</v>
      </c>
      <c r="Z6" s="34">
        <f t="shared" si="2"/>
        <v>0</v>
      </c>
      <c r="AA6" s="34">
        <f t="shared" si="2"/>
        <v>0</v>
      </c>
      <c r="AB6" s="34">
        <f t="shared" si="2"/>
        <v>0</v>
      </c>
      <c r="AC6" s="34">
        <f t="shared" si="2"/>
        <v>12</v>
      </c>
      <c r="AD6" s="34">
        <f t="shared" si="2"/>
        <v>0</v>
      </c>
      <c r="AE6" s="34">
        <f t="shared" si="2"/>
        <v>0</v>
      </c>
      <c r="AF6" s="34">
        <f t="shared" si="2"/>
        <v>20</v>
      </c>
      <c r="AG6" s="34">
        <f t="shared" si="2"/>
        <v>0</v>
      </c>
      <c r="AH6" s="34">
        <f t="shared" si="2"/>
        <v>12</v>
      </c>
      <c r="AI6" s="34">
        <f t="shared" si="2"/>
        <v>12</v>
      </c>
      <c r="AJ6" s="58">
        <f>LARGE(W6:AH6,1)</f>
        <v>20</v>
      </c>
      <c r="AK6" s="58">
        <f>SUM(X6:AI6)</f>
        <v>76</v>
      </c>
    </row>
    <row r="7" spans="1:37" ht="165.75" x14ac:dyDescent="0.25">
      <c r="A7" s="64" t="s">
        <v>343</v>
      </c>
      <c r="B7" s="64" t="s">
        <v>355</v>
      </c>
      <c r="C7" s="9" t="s">
        <v>356</v>
      </c>
      <c r="D7" s="9" t="s">
        <v>357</v>
      </c>
      <c r="E7" s="9" t="s">
        <v>360</v>
      </c>
      <c r="F7" s="9" t="s">
        <v>361</v>
      </c>
      <c r="G7" s="9" t="s">
        <v>351</v>
      </c>
      <c r="H7" s="64"/>
      <c r="I7" s="12"/>
      <c r="J7" s="34"/>
      <c r="K7" s="28"/>
      <c r="L7" s="28"/>
      <c r="M7" s="28"/>
      <c r="N7" s="28"/>
      <c r="O7" s="28"/>
      <c r="P7" s="28"/>
      <c r="Q7" s="28"/>
      <c r="R7" s="28"/>
      <c r="S7" s="28"/>
      <c r="T7" s="28"/>
      <c r="U7" s="28"/>
      <c r="V7" s="28"/>
      <c r="W7" s="3"/>
      <c r="X7" s="3"/>
      <c r="Y7" s="3"/>
      <c r="Z7" s="3"/>
      <c r="AA7" s="3"/>
      <c r="AB7" s="3"/>
      <c r="AC7" s="3"/>
      <c r="AD7" s="3"/>
      <c r="AE7" s="3"/>
      <c r="AF7" s="3"/>
      <c r="AG7" s="3"/>
      <c r="AH7" s="3"/>
      <c r="AI7" s="3"/>
      <c r="AJ7" s="3"/>
    </row>
    <row r="8" spans="1:37" s="30" customFormat="1" x14ac:dyDescent="0.25">
      <c r="A8" s="64"/>
      <c r="B8" s="64"/>
      <c r="C8" s="10"/>
      <c r="D8" s="10"/>
      <c r="E8" s="10"/>
      <c r="F8" s="10"/>
      <c r="G8" s="10" t="s">
        <v>23</v>
      </c>
      <c r="H8" s="64"/>
      <c r="I8" s="12"/>
      <c r="J8" s="34">
        <v>5</v>
      </c>
      <c r="K8" s="58">
        <v>0</v>
      </c>
      <c r="L8" s="58">
        <v>0</v>
      </c>
      <c r="M8" s="58">
        <v>0</v>
      </c>
      <c r="N8" s="58">
        <v>0</v>
      </c>
      <c r="O8" s="58">
        <v>0</v>
      </c>
      <c r="P8" s="58">
        <v>0</v>
      </c>
      <c r="Q8" s="58">
        <v>0</v>
      </c>
      <c r="R8" s="58">
        <v>0</v>
      </c>
      <c r="S8" s="58">
        <v>0</v>
      </c>
      <c r="T8" s="58">
        <v>5</v>
      </c>
      <c r="U8" s="58">
        <v>0</v>
      </c>
      <c r="V8" s="58"/>
      <c r="W8" s="58"/>
      <c r="X8" s="34">
        <f>IF(ISNA(MATCH("x",$D8:$G8)),0,MATCH("x",$D8:$G8))*J8</f>
        <v>20</v>
      </c>
      <c r="Y8" s="34">
        <f t="shared" ref="Y8:AI8" si="3">IF(ISNA(MATCH("x",$D8:$G8)),0,MATCH("x",$D8:$G8))*K8</f>
        <v>0</v>
      </c>
      <c r="Z8" s="34">
        <f t="shared" si="3"/>
        <v>0</v>
      </c>
      <c r="AA8" s="34">
        <f t="shared" si="3"/>
        <v>0</v>
      </c>
      <c r="AB8" s="34">
        <f t="shared" si="3"/>
        <v>0</v>
      </c>
      <c r="AC8" s="34">
        <f t="shared" si="3"/>
        <v>0</v>
      </c>
      <c r="AD8" s="34">
        <f t="shared" si="3"/>
        <v>0</v>
      </c>
      <c r="AE8" s="34">
        <f t="shared" si="3"/>
        <v>0</v>
      </c>
      <c r="AF8" s="34">
        <f t="shared" si="3"/>
        <v>0</v>
      </c>
      <c r="AG8" s="34">
        <f t="shared" si="3"/>
        <v>0</v>
      </c>
      <c r="AH8" s="34">
        <f t="shared" si="3"/>
        <v>20</v>
      </c>
      <c r="AI8" s="34">
        <f t="shared" si="3"/>
        <v>0</v>
      </c>
      <c r="AJ8" s="58">
        <f>LARGE(W8:AH8,1)</f>
        <v>20</v>
      </c>
      <c r="AK8" s="58">
        <f>SUM(X8:AI8)</f>
        <v>40</v>
      </c>
    </row>
    <row r="9" spans="1:37" ht="153.94999999999999" customHeight="1" x14ac:dyDescent="0.25">
      <c r="A9" s="64" t="s">
        <v>344</v>
      </c>
      <c r="B9" s="64" t="s">
        <v>362</v>
      </c>
      <c r="C9" s="9" t="s">
        <v>363</v>
      </c>
      <c r="D9" s="9" t="s">
        <v>366</v>
      </c>
      <c r="E9" s="9" t="s">
        <v>365</v>
      </c>
      <c r="F9" s="9" t="s">
        <v>367</v>
      </c>
      <c r="G9" s="9" t="s">
        <v>364</v>
      </c>
      <c r="H9" s="65" t="s">
        <v>373</v>
      </c>
      <c r="I9" s="12"/>
      <c r="J9" s="28"/>
      <c r="K9" s="28"/>
      <c r="L9" s="28"/>
      <c r="M9" s="28"/>
      <c r="N9" s="28"/>
      <c r="O9" s="28"/>
      <c r="P9" s="28"/>
      <c r="Q9" s="28"/>
      <c r="R9" s="28"/>
      <c r="S9" s="28"/>
      <c r="T9" s="28"/>
      <c r="U9" s="28"/>
      <c r="V9" s="28"/>
      <c r="W9" s="3"/>
      <c r="X9" s="3"/>
      <c r="Y9" s="3"/>
      <c r="Z9" s="3"/>
      <c r="AA9" s="3"/>
      <c r="AB9" s="3"/>
      <c r="AC9" s="3"/>
      <c r="AD9" s="3"/>
      <c r="AE9" s="3"/>
      <c r="AF9" s="3"/>
      <c r="AG9" s="3"/>
      <c r="AH9" s="3"/>
      <c r="AI9" s="3"/>
      <c r="AJ9" s="3"/>
    </row>
    <row r="10" spans="1:37" s="30" customFormat="1" x14ac:dyDescent="0.25">
      <c r="A10" s="64"/>
      <c r="B10" s="64"/>
      <c r="C10" s="10"/>
      <c r="D10" s="10"/>
      <c r="E10" s="10"/>
      <c r="F10" s="10"/>
      <c r="G10" s="10" t="s">
        <v>23</v>
      </c>
      <c r="H10" s="77"/>
      <c r="I10" s="12"/>
      <c r="J10" s="34">
        <v>5</v>
      </c>
      <c r="K10" s="58">
        <v>0</v>
      </c>
      <c r="L10" s="58">
        <v>0</v>
      </c>
      <c r="M10" s="58">
        <v>0</v>
      </c>
      <c r="N10" s="58">
        <v>0</v>
      </c>
      <c r="O10" s="58">
        <v>5</v>
      </c>
      <c r="P10" s="58">
        <v>0</v>
      </c>
      <c r="Q10" s="58">
        <v>0</v>
      </c>
      <c r="R10" s="58">
        <v>5</v>
      </c>
      <c r="S10" s="58">
        <v>0</v>
      </c>
      <c r="T10" s="58">
        <v>4</v>
      </c>
      <c r="U10" s="58">
        <v>5</v>
      </c>
      <c r="V10" s="58"/>
      <c r="W10" s="58"/>
      <c r="X10" s="34">
        <f>IF(ISNA(MATCH("x",$D10:$G10)),0,MATCH("x",$D10:$G10))*J10</f>
        <v>20</v>
      </c>
      <c r="Y10" s="34">
        <f t="shared" ref="Y10:AI10" si="4">IF(ISNA(MATCH("x",$D10:$G10)),0,MATCH("x",$D10:$G10))*K10</f>
        <v>0</v>
      </c>
      <c r="Z10" s="34">
        <f t="shared" si="4"/>
        <v>0</v>
      </c>
      <c r="AA10" s="34">
        <f t="shared" si="4"/>
        <v>0</v>
      </c>
      <c r="AB10" s="34">
        <f t="shared" si="4"/>
        <v>0</v>
      </c>
      <c r="AC10" s="34">
        <f t="shared" si="4"/>
        <v>20</v>
      </c>
      <c r="AD10" s="34">
        <f t="shared" si="4"/>
        <v>0</v>
      </c>
      <c r="AE10" s="34">
        <f t="shared" si="4"/>
        <v>0</v>
      </c>
      <c r="AF10" s="34">
        <f t="shared" si="4"/>
        <v>20</v>
      </c>
      <c r="AG10" s="34">
        <f t="shared" si="4"/>
        <v>0</v>
      </c>
      <c r="AH10" s="34">
        <f t="shared" si="4"/>
        <v>16</v>
      </c>
      <c r="AI10" s="34">
        <f t="shared" si="4"/>
        <v>20</v>
      </c>
      <c r="AJ10" s="58">
        <f>LARGE(W10:AH10,1)</f>
        <v>20</v>
      </c>
      <c r="AK10" s="58">
        <f>SUM(X10:AI10)</f>
        <v>96</v>
      </c>
    </row>
    <row r="11" spans="1:37" ht="191.25" x14ac:dyDescent="0.25">
      <c r="A11" s="64" t="s">
        <v>345</v>
      </c>
      <c r="B11" s="64" t="s">
        <v>368</v>
      </c>
      <c r="C11" s="9" t="s">
        <v>370</v>
      </c>
      <c r="D11" s="9" t="s">
        <v>369</v>
      </c>
      <c r="E11" s="9" t="s">
        <v>371</v>
      </c>
      <c r="F11" s="9" t="s">
        <v>372</v>
      </c>
      <c r="G11" s="9" t="s">
        <v>351</v>
      </c>
      <c r="H11" s="77"/>
      <c r="I11" s="12"/>
      <c r="J11" s="28"/>
      <c r="K11" s="28"/>
      <c r="L11" s="28"/>
      <c r="M11" s="28"/>
      <c r="N11" s="28"/>
      <c r="O11" s="28"/>
      <c r="P11" s="28"/>
      <c r="Q11" s="28"/>
      <c r="R11" s="28"/>
      <c r="S11" s="28"/>
      <c r="T11" s="28"/>
      <c r="U11" s="28"/>
      <c r="V11" s="28"/>
      <c r="W11" s="3"/>
      <c r="X11" s="3"/>
      <c r="Y11" s="3"/>
      <c r="Z11" s="3"/>
      <c r="AA11" s="3"/>
      <c r="AB11" s="3"/>
      <c r="AC11" s="3"/>
      <c r="AD11" s="3"/>
      <c r="AE11" s="3"/>
      <c r="AF11" s="3"/>
      <c r="AG11" s="3"/>
      <c r="AH11" s="3"/>
      <c r="AI11" s="3"/>
      <c r="AJ11" s="3"/>
    </row>
    <row r="12" spans="1:37" s="30" customFormat="1" x14ac:dyDescent="0.25">
      <c r="A12" s="64"/>
      <c r="B12" s="64"/>
      <c r="C12" s="10"/>
      <c r="D12" s="10"/>
      <c r="E12" s="10"/>
      <c r="F12" s="10"/>
      <c r="G12" s="10" t="s">
        <v>23</v>
      </c>
      <c r="H12" s="66"/>
      <c r="I12" s="12"/>
      <c r="J12" s="34">
        <v>5</v>
      </c>
      <c r="K12" s="58">
        <v>0</v>
      </c>
      <c r="L12" s="58">
        <v>0</v>
      </c>
      <c r="M12" s="58">
        <v>0</v>
      </c>
      <c r="N12" s="58">
        <v>0</v>
      </c>
      <c r="O12" s="58">
        <v>0</v>
      </c>
      <c r="P12" s="58">
        <v>0</v>
      </c>
      <c r="Q12" s="58">
        <v>0</v>
      </c>
      <c r="R12" s="58">
        <v>4</v>
      </c>
      <c r="S12" s="58">
        <v>0</v>
      </c>
      <c r="T12" s="58">
        <v>5</v>
      </c>
      <c r="U12" s="58">
        <v>0</v>
      </c>
      <c r="V12" s="58"/>
      <c r="W12" s="58"/>
      <c r="X12" s="34">
        <f>IF(ISNA(MATCH("x",$D12:$G12)),0,MATCH("x",$D12:$G12))*J12</f>
        <v>20</v>
      </c>
      <c r="Y12" s="34">
        <f t="shared" ref="Y12:AI12" si="5">IF(ISNA(MATCH("x",$D12:$G12)),0,MATCH("x",$D12:$G12))*K12</f>
        <v>0</v>
      </c>
      <c r="Z12" s="34">
        <f t="shared" si="5"/>
        <v>0</v>
      </c>
      <c r="AA12" s="34">
        <f t="shared" si="5"/>
        <v>0</v>
      </c>
      <c r="AB12" s="34">
        <f t="shared" si="5"/>
        <v>0</v>
      </c>
      <c r="AC12" s="34">
        <f t="shared" si="5"/>
        <v>0</v>
      </c>
      <c r="AD12" s="34">
        <f t="shared" si="5"/>
        <v>0</v>
      </c>
      <c r="AE12" s="34">
        <f t="shared" si="5"/>
        <v>0</v>
      </c>
      <c r="AF12" s="34">
        <f t="shared" si="5"/>
        <v>16</v>
      </c>
      <c r="AG12" s="34">
        <f t="shared" si="5"/>
        <v>0</v>
      </c>
      <c r="AH12" s="34">
        <f t="shared" si="5"/>
        <v>20</v>
      </c>
      <c r="AI12" s="34">
        <f t="shared" si="5"/>
        <v>0</v>
      </c>
      <c r="AJ12" s="58">
        <f>LARGE(W12:AH12,1)</f>
        <v>20</v>
      </c>
      <c r="AK12" s="58">
        <f>SUM(X12:AI12)</f>
        <v>56</v>
      </c>
    </row>
    <row r="13" spans="1:37" ht="98.1" customHeight="1" x14ac:dyDescent="0.25">
      <c r="A13" s="71" t="s">
        <v>375</v>
      </c>
      <c r="B13" s="71" t="s">
        <v>384</v>
      </c>
      <c r="C13" s="21" t="s">
        <v>376</v>
      </c>
      <c r="D13" s="21" t="s">
        <v>377</v>
      </c>
      <c r="E13" s="21" t="s">
        <v>378</v>
      </c>
      <c r="F13" s="21" t="s">
        <v>379</v>
      </c>
      <c r="G13" s="21" t="s">
        <v>380</v>
      </c>
      <c r="H13" s="75" t="s">
        <v>374</v>
      </c>
      <c r="I13" s="12"/>
      <c r="J13" s="28"/>
      <c r="K13" s="28"/>
      <c r="L13" s="28"/>
      <c r="M13" s="28"/>
      <c r="N13" s="28"/>
      <c r="O13" s="28"/>
      <c r="P13" s="28"/>
      <c r="Q13" s="28"/>
      <c r="R13" s="28"/>
      <c r="S13" s="28"/>
      <c r="T13" s="28"/>
      <c r="U13" s="28"/>
      <c r="V13" s="28"/>
      <c r="W13" s="3"/>
      <c r="X13" s="3"/>
      <c r="Y13" s="3"/>
      <c r="Z13" s="3"/>
      <c r="AA13" s="3"/>
      <c r="AB13" s="3"/>
      <c r="AC13" s="3"/>
      <c r="AD13" s="3"/>
      <c r="AE13" s="3"/>
      <c r="AF13" s="3"/>
      <c r="AG13" s="3"/>
      <c r="AH13" s="3"/>
      <c r="AI13" s="3"/>
      <c r="AJ13" s="3"/>
    </row>
    <row r="14" spans="1:37" x14ac:dyDescent="0.25">
      <c r="A14" s="72"/>
      <c r="B14" s="72"/>
      <c r="C14" s="22"/>
      <c r="D14" s="22"/>
      <c r="E14" s="22" t="s">
        <v>23</v>
      </c>
      <c r="F14" s="22"/>
      <c r="G14" s="23"/>
      <c r="H14" s="76"/>
      <c r="I14" s="12"/>
      <c r="J14" s="34">
        <v>5</v>
      </c>
      <c r="K14" s="28">
        <v>5</v>
      </c>
      <c r="L14" s="28">
        <v>0</v>
      </c>
      <c r="M14" s="28">
        <v>4</v>
      </c>
      <c r="N14" s="28">
        <v>0</v>
      </c>
      <c r="O14" s="28">
        <v>5</v>
      </c>
      <c r="P14" s="28">
        <v>0</v>
      </c>
      <c r="Q14" s="28">
        <v>5</v>
      </c>
      <c r="R14" s="28">
        <v>4</v>
      </c>
      <c r="S14" s="28">
        <v>0</v>
      </c>
      <c r="T14" s="28">
        <v>5</v>
      </c>
      <c r="U14" s="28">
        <v>5</v>
      </c>
      <c r="V14" s="28"/>
      <c r="W14" s="3"/>
      <c r="X14" s="34">
        <f>IF(ISNA(MATCH("x",$D14:$G14)),0,MATCH("x",$D14:$G14))*J14</f>
        <v>10</v>
      </c>
      <c r="Y14" s="34">
        <f t="shared" ref="Y14:AI14" si="6">IF(ISNA(MATCH("x",$D14:$G14)),0,MATCH("x",$D14:$G14))*K14</f>
        <v>10</v>
      </c>
      <c r="Z14" s="34">
        <f t="shared" si="6"/>
        <v>0</v>
      </c>
      <c r="AA14" s="34">
        <f t="shared" si="6"/>
        <v>8</v>
      </c>
      <c r="AB14" s="34">
        <f t="shared" si="6"/>
        <v>0</v>
      </c>
      <c r="AC14" s="34">
        <f t="shared" si="6"/>
        <v>10</v>
      </c>
      <c r="AD14" s="34">
        <f t="shared" si="6"/>
        <v>0</v>
      </c>
      <c r="AE14" s="34">
        <f t="shared" si="6"/>
        <v>10</v>
      </c>
      <c r="AF14" s="34">
        <f t="shared" si="6"/>
        <v>8</v>
      </c>
      <c r="AG14" s="34">
        <f t="shared" si="6"/>
        <v>0</v>
      </c>
      <c r="AH14" s="34">
        <f t="shared" si="6"/>
        <v>10</v>
      </c>
      <c r="AI14" s="34">
        <f t="shared" si="6"/>
        <v>10</v>
      </c>
      <c r="AJ14" s="3">
        <f>LARGE(W14:AH14,1)</f>
        <v>10</v>
      </c>
      <c r="AK14" s="56">
        <f>SUM(X14:AI14)</f>
        <v>76</v>
      </c>
    </row>
    <row r="15" spans="1:37" ht="165.75" x14ac:dyDescent="0.25">
      <c r="A15" s="64" t="s">
        <v>382</v>
      </c>
      <c r="B15" s="71" t="s">
        <v>383</v>
      </c>
      <c r="C15" s="9" t="s">
        <v>385</v>
      </c>
      <c r="D15" s="9" t="s">
        <v>386</v>
      </c>
      <c r="E15" s="9" t="s">
        <v>388</v>
      </c>
      <c r="F15" s="9" t="s">
        <v>387</v>
      </c>
      <c r="G15" s="9" t="s">
        <v>389</v>
      </c>
      <c r="H15" s="62" t="s">
        <v>381</v>
      </c>
      <c r="I15" s="12"/>
      <c r="J15" s="28"/>
      <c r="K15" s="28"/>
      <c r="L15" s="28"/>
      <c r="M15" s="28"/>
      <c r="N15" s="28"/>
      <c r="O15" s="28"/>
      <c r="P15" s="28"/>
      <c r="Q15" s="28"/>
      <c r="R15" s="28"/>
      <c r="S15" s="28"/>
      <c r="T15" s="28"/>
      <c r="U15" s="28"/>
      <c r="V15" s="28"/>
      <c r="W15" s="3"/>
      <c r="X15" s="3"/>
      <c r="Y15" s="3"/>
      <c r="Z15" s="3"/>
      <c r="AA15" s="3"/>
      <c r="AB15" s="3"/>
      <c r="AC15" s="3"/>
      <c r="AD15" s="3"/>
      <c r="AE15" s="3"/>
      <c r="AF15" s="3"/>
      <c r="AG15" s="3"/>
      <c r="AH15" s="3"/>
      <c r="AI15" s="3"/>
      <c r="AJ15" s="3"/>
    </row>
    <row r="16" spans="1:37" x14ac:dyDescent="0.25">
      <c r="A16" s="64"/>
      <c r="B16" s="72"/>
      <c r="C16" s="10"/>
      <c r="D16" s="10"/>
      <c r="E16" s="10" t="s">
        <v>23</v>
      </c>
      <c r="F16" s="10"/>
      <c r="G16" s="14"/>
      <c r="H16" s="62"/>
      <c r="I16" s="12"/>
      <c r="J16" s="34">
        <v>5</v>
      </c>
      <c r="K16" s="28">
        <v>4</v>
      </c>
      <c r="L16" s="28">
        <v>0</v>
      </c>
      <c r="M16" s="28">
        <v>0</v>
      </c>
      <c r="N16" s="28">
        <v>0</v>
      </c>
      <c r="O16" s="28">
        <v>5</v>
      </c>
      <c r="P16" s="28">
        <v>5</v>
      </c>
      <c r="Q16" s="28">
        <v>5</v>
      </c>
      <c r="R16" s="28">
        <v>5</v>
      </c>
      <c r="S16" s="28">
        <v>3</v>
      </c>
      <c r="T16" s="28">
        <v>5</v>
      </c>
      <c r="U16" s="28">
        <v>5</v>
      </c>
      <c r="V16" s="28"/>
      <c r="W16" s="3"/>
      <c r="X16" s="34">
        <f>IF(ISNA(MATCH("x",$D16:$G16)),0,MATCH("x",$D16:$G16))*J16</f>
        <v>10</v>
      </c>
      <c r="Y16" s="34">
        <f t="shared" ref="Y16:AI16" si="7">IF(ISNA(MATCH("x",$D16:$G16)),0,MATCH("x",$D16:$G16))*K16</f>
        <v>8</v>
      </c>
      <c r="Z16" s="34">
        <f t="shared" si="7"/>
        <v>0</v>
      </c>
      <c r="AA16" s="34">
        <f t="shared" si="7"/>
        <v>0</v>
      </c>
      <c r="AB16" s="34">
        <f t="shared" si="7"/>
        <v>0</v>
      </c>
      <c r="AC16" s="34">
        <f t="shared" si="7"/>
        <v>10</v>
      </c>
      <c r="AD16" s="34">
        <f t="shared" si="7"/>
        <v>10</v>
      </c>
      <c r="AE16" s="34">
        <f t="shared" si="7"/>
        <v>10</v>
      </c>
      <c r="AF16" s="34">
        <f t="shared" si="7"/>
        <v>10</v>
      </c>
      <c r="AG16" s="34">
        <f t="shared" si="7"/>
        <v>6</v>
      </c>
      <c r="AH16" s="34">
        <f t="shared" si="7"/>
        <v>10</v>
      </c>
      <c r="AI16" s="34">
        <f t="shared" si="7"/>
        <v>10</v>
      </c>
      <c r="AJ16" s="3">
        <f>LARGE(W16:AH16,1)</f>
        <v>10</v>
      </c>
      <c r="AK16" s="56">
        <f>SUM(X16:AI16)</f>
        <v>84</v>
      </c>
    </row>
    <row r="17" spans="1:36" ht="14.1" customHeight="1" x14ac:dyDescent="0.25">
      <c r="A17" s="12"/>
      <c r="B17" s="12"/>
      <c r="C17" s="17"/>
      <c r="D17" s="17"/>
      <c r="E17" s="17"/>
      <c r="F17" s="17"/>
      <c r="G17" s="18"/>
      <c r="H17" s="20"/>
      <c r="I17" s="12"/>
      <c r="J17" s="28"/>
      <c r="K17" s="28"/>
      <c r="L17" s="28"/>
      <c r="M17" s="28"/>
      <c r="N17" s="28"/>
      <c r="O17" s="28"/>
      <c r="P17" s="28"/>
      <c r="Q17" s="28"/>
      <c r="R17" s="28"/>
      <c r="S17" s="28"/>
      <c r="T17" s="28"/>
      <c r="U17" s="28"/>
      <c r="V17" s="28"/>
      <c r="W17" s="3"/>
      <c r="X17" s="3"/>
      <c r="Y17" s="3"/>
      <c r="Z17" s="3"/>
      <c r="AA17" s="3"/>
      <c r="AB17" s="3"/>
      <c r="AC17" s="3"/>
      <c r="AD17" s="3"/>
      <c r="AE17" s="3"/>
      <c r="AF17" s="3"/>
      <c r="AG17" s="3"/>
      <c r="AH17" s="3"/>
      <c r="AI17" s="3"/>
      <c r="AJ17" s="3"/>
    </row>
    <row r="18" spans="1:36" ht="14.1" customHeight="1" x14ac:dyDescent="0.25">
      <c r="A18" s="12"/>
      <c r="B18" s="15" t="s">
        <v>274</v>
      </c>
      <c r="C18" s="16">
        <f>COUNTA(A1:A16)</f>
        <v>8</v>
      </c>
      <c r="D18" s="17"/>
      <c r="E18" s="17"/>
      <c r="F18" s="17"/>
      <c r="G18" s="18"/>
      <c r="H18" s="20"/>
      <c r="I18" s="12"/>
      <c r="J18" s="34"/>
      <c r="K18" s="28"/>
      <c r="L18" s="28"/>
      <c r="M18" s="28"/>
      <c r="N18" s="28"/>
      <c r="O18" s="28"/>
      <c r="P18" s="28"/>
      <c r="Q18" s="28"/>
      <c r="R18" s="28"/>
      <c r="S18" s="28"/>
      <c r="T18" s="28"/>
      <c r="U18" s="28"/>
      <c r="V18" s="28"/>
      <c r="W18" s="3"/>
      <c r="X18" s="34"/>
      <c r="Y18" s="34"/>
      <c r="Z18" s="34"/>
      <c r="AA18" s="34"/>
      <c r="AB18" s="34"/>
      <c r="AC18" s="34"/>
      <c r="AD18" s="34"/>
      <c r="AE18" s="34"/>
      <c r="AF18" s="34"/>
      <c r="AG18" s="34"/>
      <c r="AH18" s="34"/>
      <c r="AI18" s="34"/>
      <c r="AJ18" s="3"/>
    </row>
    <row r="19" spans="1:36" ht="14.1" customHeight="1" x14ac:dyDescent="0.25">
      <c r="A19" s="12"/>
      <c r="B19" s="12"/>
      <c r="C19" s="17"/>
      <c r="D19" s="17"/>
      <c r="E19" s="17"/>
      <c r="F19" s="17"/>
      <c r="G19" s="18"/>
      <c r="H19" s="20"/>
      <c r="X19" s="3"/>
      <c r="Y19" s="3"/>
      <c r="Z19" s="3"/>
      <c r="AA19" s="3"/>
      <c r="AB19" s="3"/>
      <c r="AC19" s="3"/>
      <c r="AD19" s="3"/>
      <c r="AE19" s="3"/>
      <c r="AF19" s="3"/>
      <c r="AG19" s="3"/>
      <c r="AH19" s="3"/>
      <c r="AI19" s="3"/>
      <c r="AJ19" s="3"/>
    </row>
    <row r="20" spans="1:36" ht="14.1" customHeight="1" x14ac:dyDescent="0.25">
      <c r="A20" s="12"/>
      <c r="B20" s="12"/>
      <c r="C20" s="17"/>
      <c r="D20" s="17"/>
      <c r="E20" s="17"/>
      <c r="F20" s="17"/>
      <c r="G20" s="18"/>
      <c r="H20" s="20"/>
      <c r="AJ20" s="3"/>
    </row>
    <row r="21" spans="1:36" ht="14.1" customHeight="1" x14ac:dyDescent="0.25">
      <c r="A21" s="12"/>
      <c r="B21" s="12"/>
      <c r="C21" s="17"/>
      <c r="D21" s="17"/>
      <c r="E21" s="17"/>
      <c r="F21" s="17"/>
      <c r="G21" s="18"/>
      <c r="H21" s="20"/>
      <c r="AJ21" s="3"/>
    </row>
    <row r="22" spans="1:36" ht="14.1" customHeight="1" x14ac:dyDescent="0.25">
      <c r="A22" s="12"/>
      <c r="B22" s="12"/>
      <c r="C22" s="17"/>
      <c r="D22" s="17"/>
      <c r="E22" s="17"/>
      <c r="F22" s="17"/>
      <c r="G22" s="18"/>
      <c r="H22" s="20"/>
      <c r="AJ22" s="3"/>
    </row>
    <row r="23" spans="1:36" ht="14.1" customHeight="1" x14ac:dyDescent="0.25">
      <c r="A23" s="12"/>
      <c r="B23" s="12"/>
      <c r="C23" s="17"/>
      <c r="D23" s="17"/>
      <c r="E23" s="17"/>
      <c r="F23" s="17"/>
      <c r="G23" s="18"/>
      <c r="H23" s="19"/>
      <c r="AJ23" s="3"/>
    </row>
    <row r="24" spans="1:36" ht="14.1" customHeight="1" x14ac:dyDescent="0.25">
      <c r="A24" s="12"/>
      <c r="B24" s="12"/>
      <c r="C24" s="17"/>
      <c r="D24" s="17"/>
      <c r="E24" s="17"/>
      <c r="F24" s="17"/>
      <c r="G24" s="18"/>
      <c r="H24" s="19"/>
      <c r="AJ24" s="3"/>
    </row>
    <row r="25" spans="1:36" ht="14.1" customHeight="1" x14ac:dyDescent="0.25"/>
    <row r="26" spans="1:36" x14ac:dyDescent="0.25">
      <c r="AJ26" s="3"/>
    </row>
    <row r="28" spans="1:36" x14ac:dyDescent="0.25">
      <c r="AJ28" s="3"/>
    </row>
    <row r="30" spans="1:36" x14ac:dyDescent="0.25">
      <c r="AJ30" s="3"/>
    </row>
    <row r="32" spans="1:36" x14ac:dyDescent="0.25">
      <c r="AJ32" s="3"/>
    </row>
    <row r="34" spans="36:36" x14ac:dyDescent="0.25">
      <c r="AJ34" s="3"/>
    </row>
    <row r="36" spans="36:36" x14ac:dyDescent="0.25">
      <c r="AJ36" s="3"/>
    </row>
    <row r="38" spans="36:36" x14ac:dyDescent="0.25">
      <c r="AJ38" s="3"/>
    </row>
    <row r="40" spans="36:36" x14ac:dyDescent="0.25">
      <c r="AJ40" s="3"/>
    </row>
    <row r="42" spans="36:36" x14ac:dyDescent="0.25">
      <c r="AJ42" s="3"/>
    </row>
    <row r="44" spans="36:36" x14ac:dyDescent="0.25">
      <c r="AJ44" s="3"/>
    </row>
    <row r="46" spans="36:36" x14ac:dyDescent="0.25">
      <c r="AJ46" s="3"/>
    </row>
    <row r="48" spans="36:36" x14ac:dyDescent="0.25">
      <c r="AJ48" s="3"/>
    </row>
    <row r="50" spans="36:36" x14ac:dyDescent="0.25">
      <c r="AJ50" s="3"/>
    </row>
    <row r="52" spans="36:36" x14ac:dyDescent="0.25">
      <c r="AJ52" s="3"/>
    </row>
    <row r="54" spans="36:36" x14ac:dyDescent="0.25">
      <c r="AJ54" s="3"/>
    </row>
    <row r="56" spans="36:36" x14ac:dyDescent="0.25">
      <c r="AJ56" s="3"/>
    </row>
    <row r="58" spans="36:36" x14ac:dyDescent="0.25">
      <c r="AJ58" s="3"/>
    </row>
    <row r="60" spans="36:36" x14ac:dyDescent="0.25">
      <c r="AJ60" s="3"/>
    </row>
    <row r="62" spans="36:36" x14ac:dyDescent="0.25">
      <c r="AJ62" s="3"/>
    </row>
    <row r="64" spans="36:36" x14ac:dyDescent="0.25">
      <c r="AJ64" s="3"/>
    </row>
    <row r="66" spans="36:36" x14ac:dyDescent="0.25">
      <c r="AJ66" s="3"/>
    </row>
    <row r="68" spans="36:36" x14ac:dyDescent="0.25">
      <c r="AJ68" s="3"/>
    </row>
    <row r="70" spans="36:36" x14ac:dyDescent="0.25">
      <c r="AJ70" s="3"/>
    </row>
    <row r="72" spans="36:36" x14ac:dyDescent="0.25">
      <c r="AJ72" s="3"/>
    </row>
  </sheetData>
  <mergeCells count="21">
    <mergeCell ref="H1:H4"/>
    <mergeCell ref="A1:A2"/>
    <mergeCell ref="B1:B2"/>
    <mergeCell ref="A3:A4"/>
    <mergeCell ref="B3:B4"/>
    <mergeCell ref="H5:H8"/>
    <mergeCell ref="A15:A16"/>
    <mergeCell ref="B15:B16"/>
    <mergeCell ref="H15:H16"/>
    <mergeCell ref="A11:A12"/>
    <mergeCell ref="B11:B12"/>
    <mergeCell ref="A13:A14"/>
    <mergeCell ref="B13:B14"/>
    <mergeCell ref="H13:H14"/>
    <mergeCell ref="H9:H12"/>
    <mergeCell ref="A5:A6"/>
    <mergeCell ref="B5:B6"/>
    <mergeCell ref="A7:A8"/>
    <mergeCell ref="B7:B8"/>
    <mergeCell ref="A9:A10"/>
    <mergeCell ref="B9:B10"/>
  </mergeCells>
  <phoneticPr fontId="6" type="noConversion"/>
  <pageMargins left="0.25" right="0.25" top="0.75" bottom="0.75" header="0.3" footer="0.3"/>
  <pageSetup paperSize="9" orientation="landscape" horizontalDpi="4294967292" verticalDpi="4294967292" r:id="rId1"/>
  <extLst>
    <ext xmlns:mx="http://schemas.microsoft.com/office/mac/excel/2008/main" uri="{64002731-A6B0-56B0-2670-7721B7C09600}">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2"/>
  <sheetViews>
    <sheetView showGridLines="0" view="pageLayout" zoomScale="125" zoomScaleNormal="125" zoomScalePageLayoutView="125" workbookViewId="0">
      <selection sqref="A1:A2"/>
    </sheetView>
  </sheetViews>
  <sheetFormatPr defaultColWidth="11.42578125" defaultRowHeight="15" x14ac:dyDescent="0.25"/>
  <cols>
    <col min="1" max="1" width="10.7109375" style="6" customWidth="1"/>
    <col min="2" max="2" width="24.42578125" style="1" customWidth="1"/>
    <col min="3" max="7" width="15.28515625" style="5" customWidth="1"/>
    <col min="8" max="8" width="27.140625" style="13" customWidth="1"/>
    <col min="9" max="9" width="7.140625" style="13" customWidth="1"/>
    <col min="10" max="21" width="5.140625" style="30" customWidth="1"/>
    <col min="22" max="22" width="2.85546875" style="30" customWidth="1"/>
    <col min="23" max="23" width="3.42578125" customWidth="1"/>
    <col min="24" max="35" width="5.140625" customWidth="1"/>
    <col min="36" max="36" width="7.140625" customWidth="1"/>
    <col min="37" max="37" width="6.85546875" style="56" customWidth="1"/>
  </cols>
  <sheetData>
    <row r="1" spans="1:37" ht="182.1" customHeight="1" x14ac:dyDescent="0.25">
      <c r="A1" s="64" t="s">
        <v>390</v>
      </c>
      <c r="B1" s="64" t="s">
        <v>392</v>
      </c>
      <c r="C1" s="9" t="s">
        <v>393</v>
      </c>
      <c r="D1" s="9" t="s">
        <v>394</v>
      </c>
      <c r="E1" s="9" t="s">
        <v>395</v>
      </c>
      <c r="F1" s="9" t="s">
        <v>396</v>
      </c>
      <c r="G1" s="9" t="s">
        <v>397</v>
      </c>
      <c r="H1" s="64" t="s">
        <v>391</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x14ac:dyDescent="0.25">
      <c r="A2" s="64"/>
      <c r="B2" s="64"/>
      <c r="C2" s="10"/>
      <c r="D2" s="10"/>
      <c r="E2" s="10"/>
      <c r="F2" s="10" t="s">
        <v>23</v>
      </c>
      <c r="G2" s="14"/>
      <c r="H2" s="64"/>
      <c r="I2" s="12"/>
      <c r="J2" s="28">
        <v>5</v>
      </c>
      <c r="K2" s="28">
        <v>0</v>
      </c>
      <c r="L2" s="28">
        <v>5</v>
      </c>
      <c r="M2" s="28">
        <v>0</v>
      </c>
      <c r="N2" s="28">
        <v>0</v>
      </c>
      <c r="O2" s="28">
        <v>0</v>
      </c>
      <c r="P2" s="28">
        <v>0</v>
      </c>
      <c r="Q2" s="28">
        <v>0</v>
      </c>
      <c r="R2" s="28">
        <v>5</v>
      </c>
      <c r="S2" s="28">
        <v>0</v>
      </c>
      <c r="T2" s="28">
        <v>0</v>
      </c>
      <c r="U2" s="28">
        <v>0</v>
      </c>
      <c r="V2" s="3"/>
      <c r="W2" s="3"/>
      <c r="X2" s="34">
        <f>IF(ISNA(MATCH("x",$D2:$G2)),0,MATCH("x",$D2:$G2))*J2</f>
        <v>15</v>
      </c>
      <c r="Y2" s="34">
        <f t="shared" ref="Y2:AI2" si="0">IF(ISNA(MATCH("x",$D2:$G2)),0,MATCH("x",$D2:$G2))*K2</f>
        <v>0</v>
      </c>
      <c r="Z2" s="34">
        <f t="shared" si="0"/>
        <v>15</v>
      </c>
      <c r="AA2" s="34">
        <f t="shared" si="0"/>
        <v>0</v>
      </c>
      <c r="AB2" s="34">
        <f t="shared" si="0"/>
        <v>0</v>
      </c>
      <c r="AC2" s="34">
        <f t="shared" si="0"/>
        <v>0</v>
      </c>
      <c r="AD2" s="34">
        <f t="shared" si="0"/>
        <v>0</v>
      </c>
      <c r="AE2" s="34">
        <f t="shared" si="0"/>
        <v>0</v>
      </c>
      <c r="AF2" s="34">
        <f t="shared" si="0"/>
        <v>15</v>
      </c>
      <c r="AG2" s="34">
        <f t="shared" si="0"/>
        <v>0</v>
      </c>
      <c r="AH2" s="34">
        <f t="shared" si="0"/>
        <v>0</v>
      </c>
      <c r="AI2" s="34">
        <f t="shared" si="0"/>
        <v>0</v>
      </c>
      <c r="AJ2" s="3">
        <f>LARGE(W2:AH2,1)</f>
        <v>15</v>
      </c>
      <c r="AK2" s="56">
        <f>SUM(X2:AI2)</f>
        <v>45</v>
      </c>
    </row>
    <row r="3" spans="1:37" ht="127.5" x14ac:dyDescent="0.25">
      <c r="A3" s="64" t="s">
        <v>398</v>
      </c>
      <c r="B3" s="64" t="s">
        <v>400</v>
      </c>
      <c r="C3" s="9" t="s">
        <v>401</v>
      </c>
      <c r="D3" s="9" t="s">
        <v>402</v>
      </c>
      <c r="E3" s="9" t="s">
        <v>403</v>
      </c>
      <c r="F3" s="9" t="s">
        <v>404</v>
      </c>
      <c r="G3" s="9" t="s">
        <v>405</v>
      </c>
      <c r="H3" s="65" t="s">
        <v>399</v>
      </c>
      <c r="I3" s="12"/>
      <c r="J3" s="34"/>
      <c r="K3" s="28"/>
      <c r="L3" s="28"/>
      <c r="M3" s="28"/>
      <c r="N3" s="28"/>
      <c r="O3" s="28"/>
      <c r="P3" s="28"/>
      <c r="Q3" s="28"/>
      <c r="R3" s="28"/>
      <c r="S3" s="28"/>
      <c r="T3" s="28"/>
      <c r="U3" s="28"/>
      <c r="V3" s="28"/>
      <c r="W3" s="3"/>
      <c r="X3" s="3"/>
      <c r="Y3" s="3"/>
      <c r="Z3" s="3"/>
      <c r="AA3" s="3"/>
      <c r="AB3" s="3"/>
      <c r="AC3" s="3"/>
      <c r="AD3" s="3"/>
      <c r="AE3" s="3"/>
      <c r="AF3" s="3"/>
      <c r="AG3" s="3"/>
      <c r="AH3" s="3"/>
      <c r="AI3" s="3"/>
      <c r="AJ3" s="3"/>
    </row>
    <row r="4" spans="1:37" s="30" customFormat="1" x14ac:dyDescent="0.25">
      <c r="A4" s="64"/>
      <c r="B4" s="64"/>
      <c r="C4" s="10"/>
      <c r="D4" s="10"/>
      <c r="E4" s="10"/>
      <c r="F4" s="10"/>
      <c r="G4" s="10" t="s">
        <v>23</v>
      </c>
      <c r="H4" s="66"/>
      <c r="I4" s="12"/>
      <c r="J4" s="34">
        <v>5</v>
      </c>
      <c r="K4" s="58">
        <v>5</v>
      </c>
      <c r="L4" s="58">
        <v>0</v>
      </c>
      <c r="M4" s="58">
        <v>5</v>
      </c>
      <c r="N4" s="58">
        <v>0</v>
      </c>
      <c r="O4" s="58">
        <v>5</v>
      </c>
      <c r="P4" s="58">
        <v>0</v>
      </c>
      <c r="Q4" s="58">
        <v>0</v>
      </c>
      <c r="R4" s="58">
        <v>5</v>
      </c>
      <c r="S4" s="58">
        <v>5</v>
      </c>
      <c r="T4" s="58">
        <v>0</v>
      </c>
      <c r="U4" s="58">
        <v>0</v>
      </c>
      <c r="V4" s="58"/>
      <c r="W4" s="58"/>
      <c r="X4" s="34">
        <f>IF(ISNA(MATCH("x",$D4:$G4)),0,MATCH("x",$D4:$G4))*J4</f>
        <v>20</v>
      </c>
      <c r="Y4" s="34">
        <f t="shared" ref="Y4:AI4" si="1">IF(ISNA(MATCH("x",$D4:$G4)),0,MATCH("x",$D4:$G4))*K4</f>
        <v>20</v>
      </c>
      <c r="Z4" s="34">
        <f t="shared" si="1"/>
        <v>0</v>
      </c>
      <c r="AA4" s="34">
        <f t="shared" si="1"/>
        <v>20</v>
      </c>
      <c r="AB4" s="34">
        <f t="shared" si="1"/>
        <v>0</v>
      </c>
      <c r="AC4" s="34">
        <f t="shared" si="1"/>
        <v>20</v>
      </c>
      <c r="AD4" s="34">
        <f t="shared" si="1"/>
        <v>0</v>
      </c>
      <c r="AE4" s="34">
        <f t="shared" si="1"/>
        <v>0</v>
      </c>
      <c r="AF4" s="34">
        <f t="shared" si="1"/>
        <v>20</v>
      </c>
      <c r="AG4" s="34">
        <f t="shared" si="1"/>
        <v>20</v>
      </c>
      <c r="AH4" s="34">
        <f t="shared" si="1"/>
        <v>0</v>
      </c>
      <c r="AI4" s="34">
        <f t="shared" si="1"/>
        <v>0</v>
      </c>
      <c r="AJ4" s="58">
        <f>LARGE(W4:AH4,1)</f>
        <v>20</v>
      </c>
      <c r="AK4" s="58">
        <f>SUM(X4:AI4)</f>
        <v>120</v>
      </c>
    </row>
    <row r="5" spans="1:37" ht="14.1" customHeight="1" x14ac:dyDescent="0.25">
      <c r="A5" s="12"/>
      <c r="B5" s="12"/>
      <c r="C5" s="17"/>
      <c r="D5" s="17"/>
      <c r="E5" s="17"/>
      <c r="F5" s="17"/>
      <c r="G5" s="18"/>
      <c r="H5" s="20"/>
      <c r="I5" s="12"/>
      <c r="J5" s="28"/>
      <c r="K5" s="28"/>
      <c r="L5" s="28"/>
      <c r="M5" s="28"/>
      <c r="N5" s="28"/>
      <c r="O5" s="28"/>
      <c r="P5" s="28"/>
      <c r="Q5" s="28"/>
      <c r="R5" s="28"/>
      <c r="S5" s="28"/>
      <c r="T5" s="28"/>
      <c r="U5" s="28"/>
      <c r="V5" s="28"/>
      <c r="W5" s="3"/>
      <c r="X5" s="3"/>
      <c r="Y5" s="3"/>
      <c r="Z5" s="3"/>
      <c r="AA5" s="3"/>
      <c r="AB5" s="3"/>
      <c r="AC5" s="3"/>
      <c r="AD5" s="3"/>
      <c r="AE5" s="3"/>
      <c r="AF5" s="3"/>
      <c r="AG5" s="3"/>
      <c r="AH5" s="3"/>
      <c r="AI5" s="3"/>
      <c r="AJ5" s="3"/>
    </row>
    <row r="6" spans="1:37" ht="14.1" customHeight="1" x14ac:dyDescent="0.25">
      <c r="A6" s="12"/>
      <c r="B6" s="15" t="s">
        <v>274</v>
      </c>
      <c r="C6" s="16">
        <f>COUNTA(A1:A4)</f>
        <v>2</v>
      </c>
      <c r="D6" s="17"/>
      <c r="E6" s="17"/>
      <c r="F6" s="17"/>
      <c r="G6" s="18"/>
      <c r="H6" s="20"/>
      <c r="I6" s="12"/>
      <c r="J6" s="34"/>
      <c r="K6" s="28"/>
      <c r="L6" s="28"/>
      <c r="M6" s="28"/>
      <c r="N6" s="28"/>
      <c r="O6" s="28"/>
      <c r="P6" s="28"/>
      <c r="Q6" s="28"/>
      <c r="R6" s="28"/>
      <c r="S6" s="28"/>
      <c r="T6" s="28"/>
      <c r="U6" s="28"/>
      <c r="V6" s="28"/>
      <c r="W6" s="3"/>
      <c r="X6" s="34"/>
      <c r="Y6" s="34"/>
      <c r="Z6" s="34"/>
      <c r="AA6" s="34"/>
      <c r="AB6" s="34"/>
      <c r="AC6" s="34"/>
      <c r="AD6" s="34"/>
      <c r="AE6" s="34"/>
      <c r="AF6" s="34"/>
      <c r="AG6" s="34"/>
      <c r="AH6" s="34"/>
      <c r="AI6" s="34"/>
      <c r="AJ6" s="3"/>
    </row>
    <row r="7" spans="1:37" ht="14.1" customHeight="1" x14ac:dyDescent="0.25">
      <c r="A7" s="12"/>
      <c r="B7" s="12"/>
      <c r="C7" s="17"/>
      <c r="D7" s="17"/>
      <c r="E7" s="17"/>
      <c r="F7" s="17"/>
      <c r="G7" s="18"/>
      <c r="H7" s="20"/>
      <c r="X7" s="3"/>
      <c r="Y7" s="3"/>
      <c r="Z7" s="3"/>
      <c r="AA7" s="3"/>
      <c r="AB7" s="3"/>
      <c r="AC7" s="3"/>
      <c r="AD7" s="3"/>
      <c r="AE7" s="3"/>
      <c r="AF7" s="3"/>
      <c r="AG7" s="3"/>
      <c r="AH7" s="3"/>
      <c r="AI7" s="3"/>
      <c r="AJ7" s="3"/>
    </row>
    <row r="8" spans="1:37" ht="14.1" customHeight="1" x14ac:dyDescent="0.25">
      <c r="A8" s="12"/>
      <c r="B8" s="12"/>
      <c r="C8" s="17"/>
      <c r="D8" s="17"/>
      <c r="E8" s="17"/>
      <c r="F8" s="17"/>
      <c r="G8" s="18"/>
      <c r="H8" s="20"/>
      <c r="AJ8" s="3"/>
    </row>
    <row r="9" spans="1:37" ht="14.1" customHeight="1" x14ac:dyDescent="0.25">
      <c r="A9" s="12"/>
      <c r="B9" s="12"/>
      <c r="C9" s="17"/>
      <c r="D9" s="17"/>
      <c r="E9" s="17"/>
      <c r="F9" s="17"/>
      <c r="G9" s="18"/>
      <c r="H9" s="20"/>
      <c r="AJ9" s="3"/>
    </row>
    <row r="10" spans="1:37" ht="14.1" customHeight="1" x14ac:dyDescent="0.25">
      <c r="A10" s="12"/>
      <c r="B10" s="12"/>
      <c r="C10" s="17"/>
      <c r="D10" s="17"/>
      <c r="E10" s="17"/>
      <c r="F10" s="17"/>
      <c r="G10" s="18"/>
      <c r="H10" s="20"/>
      <c r="AJ10" s="3"/>
    </row>
    <row r="11" spans="1:37" ht="14.1" customHeight="1" x14ac:dyDescent="0.25">
      <c r="A11" s="12"/>
      <c r="B11" s="12"/>
      <c r="C11" s="17"/>
      <c r="D11" s="17"/>
      <c r="E11" s="17"/>
      <c r="F11" s="17"/>
      <c r="G11" s="18"/>
      <c r="H11" s="19"/>
      <c r="AJ11" s="3"/>
    </row>
    <row r="12" spans="1:37" ht="14.1" customHeight="1" x14ac:dyDescent="0.25">
      <c r="A12" s="12"/>
      <c r="B12" s="12"/>
      <c r="C12" s="17"/>
      <c r="D12" s="17"/>
      <c r="E12" s="17"/>
      <c r="F12" s="17"/>
      <c r="G12" s="18"/>
      <c r="H12" s="19"/>
      <c r="AJ12" s="3"/>
    </row>
    <row r="13" spans="1:37" ht="14.1" customHeight="1" x14ac:dyDescent="0.25">
      <c r="AJ13" s="3"/>
    </row>
    <row r="14" spans="1:37" x14ac:dyDescent="0.25">
      <c r="AJ14" s="3"/>
    </row>
    <row r="15" spans="1:37" x14ac:dyDescent="0.25">
      <c r="AJ15" s="3"/>
    </row>
    <row r="16" spans="1:37" x14ac:dyDescent="0.25">
      <c r="AJ16" s="3"/>
    </row>
    <row r="17" spans="36:36" x14ac:dyDescent="0.25">
      <c r="AJ17" s="3"/>
    </row>
    <row r="18" spans="36:36" x14ac:dyDescent="0.25">
      <c r="AJ18" s="3"/>
    </row>
    <row r="19" spans="36:36" x14ac:dyDescent="0.25">
      <c r="AJ19" s="3"/>
    </row>
    <row r="20" spans="36:36" x14ac:dyDescent="0.25">
      <c r="AJ20" s="3"/>
    </row>
    <row r="21" spans="36:36" x14ac:dyDescent="0.25">
      <c r="AJ21" s="3"/>
    </row>
    <row r="22" spans="36:36" x14ac:dyDescent="0.25">
      <c r="AJ22" s="3"/>
    </row>
    <row r="23" spans="36:36" x14ac:dyDescent="0.25">
      <c r="AJ23" s="3"/>
    </row>
    <row r="24" spans="36:36" x14ac:dyDescent="0.25">
      <c r="AJ24" s="3"/>
    </row>
    <row r="26" spans="36:36" x14ac:dyDescent="0.25">
      <c r="AJ26" s="3"/>
    </row>
    <row r="28" spans="36:36" x14ac:dyDescent="0.25">
      <c r="AJ28" s="3"/>
    </row>
    <row r="30" spans="36:36" x14ac:dyDescent="0.25">
      <c r="AJ30" s="3"/>
    </row>
    <row r="32" spans="36:36" x14ac:dyDescent="0.25">
      <c r="AJ32" s="3"/>
    </row>
    <row r="34" spans="36:36" x14ac:dyDescent="0.25">
      <c r="AJ34" s="3"/>
    </row>
    <row r="36" spans="36:36" x14ac:dyDescent="0.25">
      <c r="AJ36" s="3"/>
    </row>
    <row r="38" spans="36:36" x14ac:dyDescent="0.25">
      <c r="AJ38" s="3"/>
    </row>
    <row r="40" spans="36:36" x14ac:dyDescent="0.25">
      <c r="AJ40" s="3"/>
    </row>
    <row r="42" spans="36:36" x14ac:dyDescent="0.25">
      <c r="AJ42" s="3"/>
    </row>
    <row r="44" spans="36:36" x14ac:dyDescent="0.25">
      <c r="AJ44" s="3"/>
    </row>
    <row r="46" spans="36:36" x14ac:dyDescent="0.25">
      <c r="AJ46" s="3"/>
    </row>
    <row r="48" spans="36:36" x14ac:dyDescent="0.25">
      <c r="AJ48" s="3"/>
    </row>
    <row r="50" spans="36:36" x14ac:dyDescent="0.25">
      <c r="AJ50" s="3"/>
    </row>
    <row r="52" spans="36:36" x14ac:dyDescent="0.25">
      <c r="AJ52" s="3"/>
    </row>
    <row r="54" spans="36:36" x14ac:dyDescent="0.25">
      <c r="AJ54" s="3"/>
    </row>
    <row r="56" spans="36:36" x14ac:dyDescent="0.25">
      <c r="AJ56" s="3"/>
    </row>
    <row r="58" spans="36:36" x14ac:dyDescent="0.25">
      <c r="AJ58" s="3"/>
    </row>
    <row r="60" spans="36:36" x14ac:dyDescent="0.25">
      <c r="AJ60" s="3"/>
    </row>
    <row r="62" spans="36:36" x14ac:dyDescent="0.25">
      <c r="AJ62" s="3"/>
    </row>
    <row r="64" spans="36:36" x14ac:dyDescent="0.25">
      <c r="AJ64" s="3"/>
    </row>
    <row r="66" spans="36:36" x14ac:dyDescent="0.25">
      <c r="AJ66" s="3"/>
    </row>
    <row r="68" spans="36:36" x14ac:dyDescent="0.25">
      <c r="AJ68" s="3"/>
    </row>
    <row r="70" spans="36:36" x14ac:dyDescent="0.25">
      <c r="AJ70" s="3"/>
    </row>
    <row r="72" spans="36:36" x14ac:dyDescent="0.25">
      <c r="AJ72" s="3"/>
    </row>
  </sheetData>
  <mergeCells count="6">
    <mergeCell ref="H1:H2"/>
    <mergeCell ref="H3:H4"/>
    <mergeCell ref="A1:A2"/>
    <mergeCell ref="B1:B2"/>
    <mergeCell ref="A3:A4"/>
    <mergeCell ref="B3:B4"/>
  </mergeCells>
  <phoneticPr fontId="6" type="noConversion"/>
  <pageMargins left="0.25" right="0.25" top="0.75" bottom="0.75" header="0.3" footer="0.3"/>
  <pageSetup paperSize="9" orientation="landscape" horizontalDpi="4294967292" verticalDpi="4294967292" r:id="rId1"/>
  <extLst>
    <ext xmlns:mx="http://schemas.microsoft.com/office/mac/excel/2008/main" uri="{64002731-A6B0-56B0-2670-7721B7C09600}">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election sqref="A1:D11"/>
    </sheetView>
  </sheetViews>
  <sheetFormatPr defaultColWidth="11.42578125" defaultRowHeight="15" x14ac:dyDescent="0.25"/>
  <cols>
    <col min="2" max="2" width="93.5703125" customWidth="1"/>
    <col min="3" max="4" width="11.28515625" customWidth="1"/>
  </cols>
  <sheetData>
    <row r="1" spans="1:4" s="26" customFormat="1" ht="12" x14ac:dyDescent="0.2">
      <c r="A1" s="43" t="s">
        <v>427</v>
      </c>
      <c r="B1" s="26" t="s">
        <v>425</v>
      </c>
      <c r="C1" s="42" t="s">
        <v>426</v>
      </c>
      <c r="D1" s="42" t="s">
        <v>643</v>
      </c>
    </row>
    <row r="2" spans="1:4" s="26" customFormat="1" x14ac:dyDescent="0.25">
      <c r="A2" t="str">
        <f>PM.1!A51</f>
        <v>PM.1.11.Q1</v>
      </c>
      <c r="B2" t="str">
        <f>PM.1!B51</f>
        <v>É gerado algum plano de projeto?</v>
      </c>
      <c r="C2">
        <f>PM.1!AJ52</f>
        <v>20</v>
      </c>
      <c r="D2">
        <f>PM.1!AK52</f>
        <v>192</v>
      </c>
    </row>
    <row r="3" spans="1:4" x14ac:dyDescent="0.25">
      <c r="A3" t="str">
        <f>PM.1!A15</f>
        <v>PM.1.3.Q2</v>
      </c>
      <c r="B3" t="str">
        <f>PM.1!B15</f>
        <v>O processo de desenvolvimento de SW prevê atividades de verificação, validação e revisão para garantir a qualidade do produto</v>
      </c>
      <c r="C3">
        <f>PM.1!AJ16</f>
        <v>20</v>
      </c>
      <c r="D3">
        <f>PM.1!AK16</f>
        <v>168</v>
      </c>
    </row>
    <row r="4" spans="1:4" x14ac:dyDescent="0.25">
      <c r="A4" t="str">
        <f>PM.2!A7</f>
        <v>PM.2.2.Q3</v>
      </c>
      <c r="B4" t="str">
        <f>PM.2!B7</f>
        <v>Como são aprovadas as solicitações de mudança no projeto?</v>
      </c>
      <c r="C4">
        <f>PM.2!AJ8</f>
        <v>20</v>
      </c>
      <c r="D4">
        <f>PM.2!AK8</f>
        <v>148</v>
      </c>
    </row>
    <row r="5" spans="1:4" x14ac:dyDescent="0.25">
      <c r="A5" t="str">
        <f>PM.2!A9</f>
        <v>PM.2.3.Q1</v>
      </c>
      <c r="B5" t="str">
        <f>PM.2!B9</f>
        <v>Como o GP/LE acompanha a equipe?</v>
      </c>
      <c r="C5">
        <f>PM.2!AJ10</f>
        <v>20</v>
      </c>
      <c r="D5">
        <f>PM.2!AK10</f>
        <v>136</v>
      </c>
    </row>
    <row r="6" spans="1:4" x14ac:dyDescent="0.25">
      <c r="A6" t="str">
        <f>PM.2!A13</f>
        <v>PM.2.4.Q1</v>
      </c>
      <c r="B6" t="str">
        <f>PM.2!B13</f>
        <v>Como o cliente acompanha o projeto?</v>
      </c>
      <c r="C6">
        <f>PM.2!AJ14</f>
        <v>20</v>
      </c>
      <c r="D6">
        <f>PM.2!AK14</f>
        <v>132</v>
      </c>
    </row>
    <row r="7" spans="1:4" x14ac:dyDescent="0.25">
      <c r="A7" t="str">
        <f>PM.1!A63</f>
        <v>PM.1.13.Q2</v>
      </c>
      <c r="B7" t="str">
        <f>PM.1!B63</f>
        <v>Como são tratados os problemas e inconsistências encontrados na análise de viabilidade do projeto?</v>
      </c>
      <c r="C7">
        <f>PM.1!AJ64</f>
        <v>20</v>
      </c>
      <c r="D7">
        <f>PM.1!AK64</f>
        <v>128</v>
      </c>
    </row>
    <row r="8" spans="1:4" x14ac:dyDescent="0.25">
      <c r="A8" t="str">
        <f>PM.2!A11</f>
        <v>PM.2.3.Q2</v>
      </c>
      <c r="B8" t="str">
        <f>PM.2!B11</f>
        <v>Como os problemas identificados durante a execução do projeto são tratados?</v>
      </c>
      <c r="C8">
        <f>PM.2!AJ12</f>
        <v>15</v>
      </c>
      <c r="D8">
        <f>PM.2!AK12</f>
        <v>126</v>
      </c>
    </row>
    <row r="9" spans="1:4" x14ac:dyDescent="0.25">
      <c r="A9" t="str">
        <f>PM.1!A67</f>
        <v>PM.1.15.Q1</v>
      </c>
      <c r="B9" t="str">
        <f>PM.1!B67</f>
        <v>O plano de projeto é revisado?</v>
      </c>
      <c r="C9">
        <f>PM.1!AJ68</f>
        <v>20</v>
      </c>
      <c r="D9">
        <f>PM.1!AK68</f>
        <v>124</v>
      </c>
    </row>
    <row r="10" spans="1:4" x14ac:dyDescent="0.25">
      <c r="A10" t="str">
        <f>PM.4!A3</f>
        <v>PM.4.2.Q1</v>
      </c>
      <c r="B10" t="str">
        <f>PM.4!B3</f>
        <v>O que ocorre após o encerramento do projeto?</v>
      </c>
      <c r="C10">
        <f>PM.4!AJ4</f>
        <v>20</v>
      </c>
      <c r="D10">
        <f>PM.4!AK4</f>
        <v>120</v>
      </c>
    </row>
    <row r="11" spans="1:4" x14ac:dyDescent="0.25">
      <c r="A11" t="str">
        <f>PM.1!A21</f>
        <v>PM.1.5.Q1</v>
      </c>
      <c r="B11" t="str">
        <f>PM.1!B21</f>
        <v>As pessoas necessárias para executar o projeto são identificadas?</v>
      </c>
      <c r="C11">
        <f>PM.1!AJ22</f>
        <v>20</v>
      </c>
      <c r="D11">
        <f>PM.1!AK22</f>
        <v>116</v>
      </c>
    </row>
    <row r="12" spans="1:4" x14ac:dyDescent="0.25">
      <c r="A12" s="27" t="str">
        <f>PM.1!A7</f>
        <v>PM.1.1.Q4</v>
      </c>
      <c r="B12" t="str">
        <f>PM.1!B7</f>
        <v>O documento de abertura do projeto de SW é revisado antes do início do projeto?</v>
      </c>
      <c r="C12">
        <f>PM.1!AJ8</f>
        <v>20</v>
      </c>
      <c r="D12">
        <f>PM.1!AK8</f>
        <v>108</v>
      </c>
    </row>
    <row r="13" spans="1:4" x14ac:dyDescent="0.25">
      <c r="A13" t="str">
        <f>PM.1!A9</f>
        <v>PM.1.1.Q5</v>
      </c>
      <c r="B13" t="str">
        <f>PM.1!B9</f>
        <v>O projeto de SW é decomposto em itens que serão entregues (ENTREGÁVEIS) ao cliente? Exemplos: backlog, pacotes de trabalho, itens de trabalho (work items), etc.</v>
      </c>
      <c r="C13">
        <f>PM.1!AJ10</f>
        <v>20</v>
      </c>
      <c r="D13">
        <f>PM.1!AK10</f>
        <v>108</v>
      </c>
    </row>
    <row r="14" spans="1:4" x14ac:dyDescent="0.25">
      <c r="A14" t="str">
        <f>PM.1!A47</f>
        <v>PM.1.9.Q1</v>
      </c>
      <c r="B14" t="str">
        <f>PM.1!B47</f>
        <v>Riscos são identificados e documentados?</v>
      </c>
      <c r="C14">
        <f>PM.1!AJ48</f>
        <v>20</v>
      </c>
      <c r="D14">
        <f>PM.1!AK48</f>
        <v>108</v>
      </c>
    </row>
    <row r="15" spans="1:4" x14ac:dyDescent="0.25">
      <c r="A15" t="str">
        <f>PM.1!A59</f>
        <v>PM.1.12.Q4</v>
      </c>
      <c r="B15" t="str">
        <f>PM.1!B59</f>
        <v>Os entregáveis do projeto são identificados?</v>
      </c>
      <c r="C15">
        <f>PM.1!AJ60</f>
        <v>20</v>
      </c>
      <c r="D15">
        <f>PM.1!AK60</f>
        <v>108</v>
      </c>
    </row>
    <row r="16" spans="1:4" x14ac:dyDescent="0.25">
      <c r="A16" t="str">
        <f>PM.2!A5</f>
        <v>PM.2.2.Q2</v>
      </c>
      <c r="B16" t="str">
        <f>PM.2!B5</f>
        <v>Como são analisadas as solicitações de mudança no projeto?</v>
      </c>
      <c r="C16">
        <f>PM.2!AJ6</f>
        <v>15</v>
      </c>
      <c r="D16">
        <f>PM.2!AK6</f>
        <v>108</v>
      </c>
    </row>
    <row r="17" spans="1:4" x14ac:dyDescent="0.25">
      <c r="A17" t="str">
        <f>PM.1!A29</f>
        <v>PM.1.5.Q5</v>
      </c>
      <c r="B17" t="str">
        <f>PM.1!B29</f>
        <v>As datas em que as pessoas serão requisitadas para o projeto são inseridas no cronograma?</v>
      </c>
      <c r="C17">
        <f>PM.1!AJ30</f>
        <v>20</v>
      </c>
      <c r="D17">
        <f>PM.1!AK30</f>
        <v>100</v>
      </c>
    </row>
    <row r="18" spans="1:4" x14ac:dyDescent="0.25">
      <c r="A18" t="str">
        <f>PM.1!A23</f>
        <v>PM.1.5.Q2</v>
      </c>
      <c r="B18" t="str">
        <f>PM.1!B23</f>
        <v>Os recursos necessários para executar o projeto são identificadas? Exemplo: equipamentos, salas para treinamentos, servidores, ferramentas, etc.</v>
      </c>
      <c r="C18">
        <f>PM.1!AJ24</f>
        <v>20</v>
      </c>
      <c r="D18">
        <f>PM.1!AK24</f>
        <v>96</v>
      </c>
    </row>
    <row r="19" spans="1:4" x14ac:dyDescent="0.25">
      <c r="A19" t="str">
        <f>PM.1!A25</f>
        <v>PM.1.5.Q3</v>
      </c>
      <c r="B19" t="str">
        <f>PM.1!B25</f>
        <v>Os padrões necessários para executar o projeto são identificadas? Exemplo: procedimentos padrões de desenvolvimento, normas internas, manuais de melhores práticas, etc.</v>
      </c>
      <c r="C19">
        <f>PM.1!AJ26</f>
        <v>20</v>
      </c>
      <c r="D19">
        <f>PM.1!AK26</f>
        <v>96</v>
      </c>
    </row>
    <row r="20" spans="1:4" x14ac:dyDescent="0.25">
      <c r="A20" t="str">
        <f>PM.1!A31</f>
        <v>PM.1.5.Q6</v>
      </c>
      <c r="B20" t="str">
        <f>PM.1!B31</f>
        <v>As datas dos treinamentos necessários para o projeto são inseridas no cronograma?</v>
      </c>
      <c r="C20">
        <f>PM.1!AJ32</f>
        <v>20</v>
      </c>
      <c r="D20">
        <f>PM.1!AK32</f>
        <v>96</v>
      </c>
    </row>
    <row r="21" spans="1:4" x14ac:dyDescent="0.25">
      <c r="A21" t="str">
        <f>PM.1!A33</f>
        <v>PM.1.6.Q1</v>
      </c>
      <c r="B21" t="str">
        <f>PM.1!B33</f>
        <v>A montagem da equipe do projeto é planejada?</v>
      </c>
      <c r="C21">
        <f>PM.1!AJ34</f>
        <v>20</v>
      </c>
      <c r="D21">
        <f>PM.1!AK34</f>
        <v>96</v>
      </c>
    </row>
    <row r="22" spans="1:4" x14ac:dyDescent="0.25">
      <c r="A22" t="str">
        <f>PM.3!A9</f>
        <v>PM.3.1.Q5</v>
      </c>
      <c r="B22" t="str">
        <f>PM.3!B9</f>
        <v>Como é controlado o conograma do projeto?</v>
      </c>
      <c r="C22">
        <f>PM.3!AJ10</f>
        <v>20</v>
      </c>
      <c r="D22">
        <f>PM.3!AK10</f>
        <v>96</v>
      </c>
    </row>
    <row r="23" spans="1:4" x14ac:dyDescent="0.25">
      <c r="A23" t="str">
        <f>PM.2!A3</f>
        <v>PM.2.2.Q1</v>
      </c>
      <c r="B23" t="str">
        <f>PM.2!B3</f>
        <v>Como são feitas as solicitações de mudança no projeto?</v>
      </c>
      <c r="C23">
        <f>PM.2!AJ4</f>
        <v>15</v>
      </c>
      <c r="D23">
        <f>PM.2!AK4</f>
        <v>93</v>
      </c>
    </row>
    <row r="24" spans="1:4" x14ac:dyDescent="0.25">
      <c r="A24" t="str">
        <f>PM.1!A41</f>
        <v>PM.1.7.Q3</v>
      </c>
      <c r="B24" t="str">
        <f>PM.1!B41</f>
        <v>A relação entre as atividades é considerada na hora de montar o cronograma?</v>
      </c>
      <c r="C24">
        <f>PM.1!AJ42</f>
        <v>20</v>
      </c>
      <c r="D24">
        <f>PM.1!AK42</f>
        <v>92</v>
      </c>
    </row>
    <row r="25" spans="1:4" x14ac:dyDescent="0.25">
      <c r="A25" t="str">
        <f>PM.1!A65</f>
        <v>PM.1.13.Q3</v>
      </c>
      <c r="B25" t="str">
        <f>PM.1!B65</f>
        <v>O plano de projeto é validado?</v>
      </c>
      <c r="C25">
        <f>PM.1!AJ66</f>
        <v>20</v>
      </c>
      <c r="D25">
        <f>PM.1!AK66</f>
        <v>92</v>
      </c>
    </row>
    <row r="26" spans="1:4" x14ac:dyDescent="0.25">
      <c r="A26" t="str">
        <f>PM.3!A1</f>
        <v>PM.3.1.Q1</v>
      </c>
      <c r="B26" t="str">
        <f>PM.3!B1</f>
        <v>Como são controladas as atividades do projeto?</v>
      </c>
      <c r="C26">
        <f>PM.3!AJ2</f>
        <v>20</v>
      </c>
      <c r="D26">
        <f>PM.3!AK2</f>
        <v>92</v>
      </c>
    </row>
    <row r="27" spans="1:4" x14ac:dyDescent="0.25">
      <c r="A27" t="str">
        <f>PM.3!A3</f>
        <v>PM.3.1.Q2</v>
      </c>
      <c r="B27" t="str">
        <f>PM.3!B3</f>
        <v>Como são controlados os objetivos do projeto?</v>
      </c>
      <c r="C27">
        <f>PM.3!AJ4</f>
        <v>20</v>
      </c>
      <c r="D27">
        <f>PM.3!AK4</f>
        <v>92</v>
      </c>
    </row>
    <row r="28" spans="1:4" x14ac:dyDescent="0.25">
      <c r="A28" t="str">
        <f>PM.1!A55</f>
        <v>PM.1.12.Q2</v>
      </c>
      <c r="B28" t="str">
        <f>PM.1!B55</f>
        <v>O escopo do projeto é criado?</v>
      </c>
      <c r="C28">
        <f>PM.1!AJ56</f>
        <v>15</v>
      </c>
      <c r="D28">
        <f>PM.1!AK56</f>
        <v>87</v>
      </c>
    </row>
    <row r="29" spans="1:4" x14ac:dyDescent="0.25">
      <c r="A29" t="str">
        <f>PM.3!A15</f>
        <v>PM.3.3.Q1</v>
      </c>
      <c r="B29" t="str">
        <f>PM.3!B15</f>
        <v>Como são tratadas as mudanças aos requisitos ou plano de projeto identificados durante a execução do projeto que possam prejudicar a finalização do mesmo?</v>
      </c>
      <c r="C29">
        <f>PM.3!AJ16</f>
        <v>10</v>
      </c>
      <c r="D29">
        <f>PM.3!AK16</f>
        <v>84</v>
      </c>
    </row>
    <row r="30" spans="1:4" x14ac:dyDescent="0.25">
      <c r="A30" t="str">
        <f>PM.1!A39</f>
        <v>PM.1.7.Q2</v>
      </c>
      <c r="B30" t="str">
        <f>PM.1!B39</f>
        <v>A disponibilidade dos recursos humanos e materiais é levada em consideração quando as estimativas de cronograma são efetuadas? Exemplo: feriados, férias, parada para manutenção</v>
      </c>
      <c r="C30">
        <f>PM.1!AJ40</f>
        <v>20</v>
      </c>
      <c r="D30">
        <f>PM.1!AK40</f>
        <v>80</v>
      </c>
    </row>
    <row r="31" spans="1:4" x14ac:dyDescent="0.25">
      <c r="A31" t="str">
        <f>PM.1!A61</f>
        <v>PM.1.13.Q1</v>
      </c>
      <c r="B31" t="str">
        <f>PM.1!B61</f>
        <v>É realizada uma análise de viabilidade do projeto?</v>
      </c>
      <c r="C31">
        <f>PM.1!AJ62</f>
        <v>20</v>
      </c>
      <c r="D31">
        <f>PM.1!AK62</f>
        <v>76</v>
      </c>
    </row>
    <row r="32" spans="1:4" x14ac:dyDescent="0.25">
      <c r="A32" t="str">
        <f>PM.3!A5</f>
        <v>PM.3.1.Q3</v>
      </c>
      <c r="B32" t="str">
        <f>PM.3!B5</f>
        <v>Como são controlados os recursos do projeto?</v>
      </c>
      <c r="C32">
        <f>PM.3!AJ6</f>
        <v>20</v>
      </c>
      <c r="D32">
        <f>PM.3!AK6</f>
        <v>76</v>
      </c>
    </row>
    <row r="33" spans="1:4" x14ac:dyDescent="0.25">
      <c r="A33" t="str">
        <f>PM.3!A13</f>
        <v>PM.3.2.Q1</v>
      </c>
      <c r="B33" t="str">
        <f>PM.3!B13</f>
        <v>Como são tratados os problemas, desvios ou riscos identificados durante a execução do projeto que possam prejudicar a finalização do mesmo?</v>
      </c>
      <c r="C33">
        <f>PM.3!AJ14</f>
        <v>10</v>
      </c>
      <c r="D33">
        <f>PM.3!AK14</f>
        <v>76</v>
      </c>
    </row>
    <row r="34" spans="1:4" x14ac:dyDescent="0.25">
      <c r="A34" t="str">
        <f>PM.1!A49</f>
        <v>PM.1.10.Q1</v>
      </c>
      <c r="B34" t="str">
        <f>PM.1!B49</f>
        <v>Existe uma estratégia de controle de versionamento?</v>
      </c>
      <c r="C34">
        <f>PM.1!AJ50</f>
        <v>15</v>
      </c>
      <c r="D34">
        <f>PM.1!AK50</f>
        <v>75</v>
      </c>
    </row>
    <row r="35" spans="1:4" x14ac:dyDescent="0.25">
      <c r="A35" t="str">
        <f>PM.1!A57</f>
        <v>PM.1.12.Q3</v>
      </c>
      <c r="B35" t="str">
        <f>PM.1!B57</f>
        <v>Os objetivos do projeto são levantados?</v>
      </c>
      <c r="C35">
        <f>PM.1!AJ58</f>
        <v>20</v>
      </c>
      <c r="D35">
        <f>PM.1!AK58</f>
        <v>72</v>
      </c>
    </row>
    <row r="36" spans="1:4" x14ac:dyDescent="0.25">
      <c r="A36" t="str">
        <f>PM.1!A3</f>
        <v>PM.1.1.Q2</v>
      </c>
      <c r="B36" t="str">
        <f>PM.1!B3</f>
        <v>Critérios de aceitação dos requisitos são discriminados?</v>
      </c>
      <c r="C36">
        <f>PM.1!AJ4</f>
        <v>20</v>
      </c>
      <c r="D36">
        <f>PM.1!AK4</f>
        <v>68</v>
      </c>
    </row>
    <row r="37" spans="1:4" x14ac:dyDescent="0.25">
      <c r="A37" t="str">
        <f>PM.1!A11</f>
        <v>PM.1.2.Q1</v>
      </c>
      <c r="B37" t="str">
        <f>PM.1!B11</f>
        <v>São definidas instruções de entrega para os entregáveis?</v>
      </c>
      <c r="C37">
        <f>PM.1!AJ12</f>
        <v>20</v>
      </c>
      <c r="D37">
        <f>PM.1!AK12</f>
        <v>68</v>
      </c>
    </row>
    <row r="38" spans="1:4" x14ac:dyDescent="0.25">
      <c r="A38" t="str">
        <f>PM.1!A19</f>
        <v>PM.1.4.Q1</v>
      </c>
      <c r="B38" t="str">
        <f>PM.1!B19</f>
        <v>A duração ou o esforço para realizar cada tarefa é estimado</v>
      </c>
      <c r="C38">
        <f>PM.1!AJ20</f>
        <v>10</v>
      </c>
      <c r="D38">
        <f>PM.1!AK20</f>
        <v>66</v>
      </c>
    </row>
    <row r="39" spans="1:4" x14ac:dyDescent="0.25">
      <c r="A39" t="str">
        <f>PM.1!A45</f>
        <v>PM.1.8.Q2</v>
      </c>
      <c r="B39" t="str">
        <f>PM.1!B45</f>
        <v>O custo total requerido para terminar o projeto é calculado?</v>
      </c>
      <c r="C39">
        <f>PM.1!AJ46</f>
        <v>20</v>
      </c>
      <c r="D39">
        <f>PM.1!AK46</f>
        <v>56</v>
      </c>
    </row>
    <row r="40" spans="1:4" x14ac:dyDescent="0.25">
      <c r="A40" t="str">
        <f>PM.3!A11</f>
        <v>PM.3.1.Q6</v>
      </c>
      <c r="B40" t="str">
        <f>PM.3!B11</f>
        <v>Como são controlados os riscos do projeto?</v>
      </c>
      <c r="C40">
        <f>PM.3!AJ12</f>
        <v>20</v>
      </c>
      <c r="D40">
        <f>PM.3!AK12</f>
        <v>56</v>
      </c>
    </row>
    <row r="41" spans="1:4" x14ac:dyDescent="0.25">
      <c r="A41" t="str">
        <f>PM.1!A27</f>
        <v>PM.1.5.Q4</v>
      </c>
      <c r="B41" t="str">
        <f>PM.1!B27</f>
        <v>Quando necessário, os treinamentos da equipe essenciais para a execução do projeto são identificados?</v>
      </c>
      <c r="C41">
        <f>PM.1!AJ28</f>
        <v>15</v>
      </c>
      <c r="D41">
        <f>PM.1!AK28</f>
        <v>54</v>
      </c>
    </row>
    <row r="42" spans="1:4" x14ac:dyDescent="0.25">
      <c r="A42" t="str">
        <f>PM.1!A1</f>
        <v>PM.1.1.Q1</v>
      </c>
      <c r="B42" t="str">
        <f>PM.1!B1</f>
        <v>O levantamento de requisitos é feito?</v>
      </c>
      <c r="C42">
        <f>PM.1!AJ2</f>
        <v>12</v>
      </c>
      <c r="D42">
        <f>PM.1!AK2</f>
        <v>54</v>
      </c>
    </row>
    <row r="43" spans="1:4" x14ac:dyDescent="0.25">
      <c r="A43" t="str">
        <f>PM.1!A37</f>
        <v>PM.1.7.Q1</v>
      </c>
      <c r="B43" t="str">
        <f>PM.1!B37</f>
        <v>As datas de início e término das atividades são estimadas?</v>
      </c>
      <c r="C43">
        <f>PM.1!AJ38</f>
        <v>10</v>
      </c>
      <c r="D43">
        <f>PM.1!AK38</f>
        <v>54</v>
      </c>
    </row>
    <row r="44" spans="1:4" x14ac:dyDescent="0.25">
      <c r="A44" t="str">
        <f>PM.1!A43</f>
        <v>PM.1.8.Q1</v>
      </c>
      <c r="B44" t="str">
        <f>PM.1!B43</f>
        <v>O esforço total requerido para terminar o projeto é calculado?</v>
      </c>
      <c r="C44">
        <f>PM.1!AJ44</f>
        <v>10</v>
      </c>
      <c r="D44">
        <f>PM.1!AK44</f>
        <v>52</v>
      </c>
    </row>
    <row r="45" spans="1:4" x14ac:dyDescent="0.25">
      <c r="A45" t="str">
        <f>PM.1!A17</f>
        <v>PM.1.3.Q3</v>
      </c>
      <c r="B45" t="str">
        <f>PM.1!B17</f>
        <v>Atividades necessárias para executar as instruções de entrega são identificadas?</v>
      </c>
      <c r="C45">
        <f>PM.1!AJ18</f>
        <v>20</v>
      </c>
      <c r="D45">
        <f>PM.1!AK18</f>
        <v>48</v>
      </c>
    </row>
    <row r="46" spans="1:4" x14ac:dyDescent="0.25">
      <c r="A46" t="str">
        <f>PM.4!A1</f>
        <v>PM.4.1.Q1</v>
      </c>
      <c r="B46" t="str">
        <f>PM.4!B1</f>
        <v>Como o projeto é encerrado?</v>
      </c>
      <c r="C46">
        <f>PM.4!AJ2</f>
        <v>15</v>
      </c>
      <c r="D46">
        <f>PM.4!AK2</f>
        <v>45</v>
      </c>
    </row>
    <row r="47" spans="1:4" x14ac:dyDescent="0.25">
      <c r="A47" t="str">
        <f>PM.2!A1</f>
        <v>PM.2.1.Q1</v>
      </c>
      <c r="B47" t="str">
        <f>PM.2!B1</f>
        <v>Como é feito o acompanhamento do projeto?</v>
      </c>
      <c r="C47">
        <f>PM.2!AJ2</f>
        <v>10</v>
      </c>
      <c r="D47">
        <f>PM.2!AK2</f>
        <v>42</v>
      </c>
    </row>
    <row r="48" spans="1:4" x14ac:dyDescent="0.25">
      <c r="A48" t="str">
        <f>PM.3!A7</f>
        <v>PM.3.1.Q4</v>
      </c>
      <c r="B48" t="str">
        <f>PM.3!B7</f>
        <v>Como são controlados os custos do projeto?</v>
      </c>
      <c r="C48">
        <f>PM.3!AJ8</f>
        <v>20</v>
      </c>
      <c r="D48">
        <f>PM.3!AK8</f>
        <v>40</v>
      </c>
    </row>
    <row r="49" spans="1:4" x14ac:dyDescent="0.25">
      <c r="A49" t="str">
        <f>PM.1!A53</f>
        <v>PM.1.12.Q1</v>
      </c>
      <c r="B49" t="str">
        <f>PM.1!B53</f>
        <v>A descrição do produto é criada?</v>
      </c>
      <c r="C49">
        <f>PM.1!AJ54</f>
        <v>12</v>
      </c>
      <c r="D49">
        <f>PM.1!AK54</f>
        <v>40</v>
      </c>
    </row>
    <row r="50" spans="1:4" x14ac:dyDescent="0.25">
      <c r="A50" t="str">
        <f>PM.2!A15</f>
        <v>PM.2.5.Q1</v>
      </c>
      <c r="B50" t="str">
        <f>PM.2!B15</f>
        <v>Como é feito o backup do projeto?</v>
      </c>
      <c r="C50">
        <f>PM.2!AJ16</f>
        <v>15</v>
      </c>
      <c r="D50">
        <f>PM.2!AK16</f>
        <v>30</v>
      </c>
    </row>
    <row r="51" spans="1:4" x14ac:dyDescent="0.25">
      <c r="A51" t="str">
        <f>PM.1!A13</f>
        <v>PM.1.3.Q1</v>
      </c>
      <c r="B51" t="str">
        <f>PM.1!B13</f>
        <v>É gerada uma lista de atividades para desenvolver o SW e prodzir outros entregáveis do projeto? Exemplos: tarefas (tasks), pendências, etc.</v>
      </c>
      <c r="C51">
        <f>PM.1!AJ14</f>
        <v>5</v>
      </c>
      <c r="D51">
        <f>PM.1!AK14</f>
        <v>29</v>
      </c>
    </row>
    <row r="52" spans="1:4" x14ac:dyDescent="0.25">
      <c r="A52" t="str">
        <f>PM.1!A69</f>
        <v>PM.1.16.Q1</v>
      </c>
      <c r="B52" t="str">
        <f>PM.1!B69</f>
        <v>Existe um repositório do projeto?</v>
      </c>
      <c r="C52">
        <f>PM.1!AJ70</f>
        <v>10</v>
      </c>
      <c r="D52">
        <f>PM.1!AK70</f>
        <v>28</v>
      </c>
    </row>
    <row r="53" spans="1:4" x14ac:dyDescent="0.25">
      <c r="A53" t="str">
        <f>PM.1!A35</f>
        <v>PM.1.6.Q2</v>
      </c>
      <c r="B53" t="str">
        <f>PM.1!B35</f>
        <v>As responsabilidades e papéis de cada membro da equipe são planejadas?</v>
      </c>
      <c r="C53">
        <f>PM.1!AJ36</f>
        <v>10</v>
      </c>
      <c r="D53">
        <f>PM.1!AK36</f>
        <v>26</v>
      </c>
    </row>
    <row r="54" spans="1:4" x14ac:dyDescent="0.25">
      <c r="A54" t="str">
        <f>PM.1!A5</f>
        <v>PM.1.1.Q3</v>
      </c>
      <c r="B54" t="str">
        <f>PM.1!B5</f>
        <v>A empresa possui um documento de abertura de projeto (Declaração de Trabalho, Termo de Abertura do Projeto, etc.?)</v>
      </c>
      <c r="C54">
        <f>PM.1!AJ6</f>
        <v>5</v>
      </c>
      <c r="D54">
        <f>PM.1!AK6</f>
        <v>20</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4"/>
  <sheetViews>
    <sheetView showGridLines="0" view="pageLayout" zoomScale="125" zoomScaleNormal="125" zoomScalePageLayoutView="125" workbookViewId="0">
      <selection sqref="A1:A2"/>
    </sheetView>
  </sheetViews>
  <sheetFormatPr defaultColWidth="11.42578125" defaultRowHeight="15" x14ac:dyDescent="0.25"/>
  <cols>
    <col min="1" max="1" width="10.7109375" style="6" customWidth="1"/>
    <col min="2" max="2" width="24.42578125" style="1" customWidth="1"/>
    <col min="3" max="7" width="15.28515625" style="5" customWidth="1"/>
    <col min="8" max="8" width="28.5703125" style="13" customWidth="1"/>
    <col min="9" max="9" width="7.140625" style="13" customWidth="1"/>
    <col min="10" max="21" width="5.140625" style="30" customWidth="1"/>
    <col min="22" max="22" width="2.85546875" style="30" customWidth="1"/>
    <col min="23" max="23" width="3.42578125" customWidth="1"/>
    <col min="24" max="35" width="5.140625" customWidth="1"/>
    <col min="36" max="36" width="7.140625" customWidth="1"/>
    <col min="37" max="37" width="6.85546875" style="58" customWidth="1"/>
  </cols>
  <sheetData>
    <row r="1" spans="1:37" ht="182.1" customHeight="1" x14ac:dyDescent="0.25">
      <c r="A1" s="64" t="s">
        <v>428</v>
      </c>
      <c r="B1" s="64" t="s">
        <v>429</v>
      </c>
      <c r="C1" s="40" t="s">
        <v>431</v>
      </c>
      <c r="D1" s="40" t="s">
        <v>430</v>
      </c>
      <c r="E1" s="40" t="s">
        <v>432</v>
      </c>
      <c r="F1" s="40" t="s">
        <v>433</v>
      </c>
      <c r="G1" s="40" t="s">
        <v>434</v>
      </c>
      <c r="H1" s="65" t="s">
        <v>439</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s="30" customFormat="1" x14ac:dyDescent="0.25">
      <c r="A2" s="64"/>
      <c r="B2" s="64"/>
      <c r="C2" s="10"/>
      <c r="D2" s="10"/>
      <c r="E2" s="10"/>
      <c r="F2" s="10"/>
      <c r="G2" s="10" t="s">
        <v>23</v>
      </c>
      <c r="H2" s="77"/>
      <c r="I2" s="12"/>
      <c r="J2" s="58">
        <v>0</v>
      </c>
      <c r="K2" s="58">
        <v>0</v>
      </c>
      <c r="L2" s="58">
        <v>0</v>
      </c>
      <c r="M2" s="58">
        <v>0</v>
      </c>
      <c r="N2" s="58">
        <v>0</v>
      </c>
      <c r="O2" s="58">
        <v>5</v>
      </c>
      <c r="P2" s="58">
        <v>0</v>
      </c>
      <c r="Q2" s="58">
        <v>0</v>
      </c>
      <c r="R2" s="58">
        <v>0</v>
      </c>
      <c r="S2" s="58">
        <v>5</v>
      </c>
      <c r="T2" s="58">
        <v>0</v>
      </c>
      <c r="U2" s="58">
        <v>0</v>
      </c>
      <c r="V2" s="58"/>
      <c r="W2" s="58"/>
      <c r="X2" s="34">
        <f>IF(ISNA(MATCH("x",$D2:$G2)),0,MATCH("x",$D2:$G2))*J2</f>
        <v>0</v>
      </c>
      <c r="Y2" s="34">
        <f t="shared" ref="Y2:AI2" si="0">IF(ISNA(MATCH("x",$D2:$G2)),0,MATCH("x",$D2:$G2))*K2</f>
        <v>0</v>
      </c>
      <c r="Z2" s="34">
        <f t="shared" si="0"/>
        <v>0</v>
      </c>
      <c r="AA2" s="34">
        <f t="shared" si="0"/>
        <v>0</v>
      </c>
      <c r="AB2" s="34">
        <f t="shared" si="0"/>
        <v>0</v>
      </c>
      <c r="AC2" s="34">
        <f t="shared" si="0"/>
        <v>20</v>
      </c>
      <c r="AD2" s="34">
        <f t="shared" si="0"/>
        <v>0</v>
      </c>
      <c r="AE2" s="34">
        <f t="shared" si="0"/>
        <v>0</v>
      </c>
      <c r="AF2" s="34">
        <f t="shared" si="0"/>
        <v>0</v>
      </c>
      <c r="AG2" s="34">
        <f t="shared" si="0"/>
        <v>20</v>
      </c>
      <c r="AH2" s="34">
        <f t="shared" si="0"/>
        <v>0</v>
      </c>
      <c r="AI2" s="34">
        <f t="shared" si="0"/>
        <v>0</v>
      </c>
      <c r="AJ2" s="58">
        <f>LARGE(W2:AH2,1)</f>
        <v>20</v>
      </c>
      <c r="AK2" s="58">
        <f>SUM(X2:AI2)</f>
        <v>40</v>
      </c>
    </row>
    <row r="3" spans="1:37" ht="140.25" x14ac:dyDescent="0.25">
      <c r="A3" s="64" t="s">
        <v>435</v>
      </c>
      <c r="B3" s="64" t="s">
        <v>436</v>
      </c>
      <c r="C3" s="11" t="s">
        <v>431</v>
      </c>
      <c r="D3" s="40" t="s">
        <v>430</v>
      </c>
      <c r="E3" s="40" t="s">
        <v>437</v>
      </c>
      <c r="F3" s="40" t="s">
        <v>438</v>
      </c>
      <c r="G3" s="40" t="s">
        <v>281</v>
      </c>
      <c r="H3" s="77"/>
      <c r="I3" s="12"/>
      <c r="J3" s="34"/>
      <c r="K3" s="39"/>
      <c r="L3" s="39"/>
      <c r="M3" s="39"/>
      <c r="N3" s="39"/>
      <c r="O3" s="39"/>
      <c r="P3" s="39"/>
      <c r="Q3" s="39"/>
      <c r="R3" s="39"/>
      <c r="S3" s="39"/>
      <c r="T3" s="39"/>
      <c r="U3" s="39"/>
      <c r="V3" s="39"/>
      <c r="W3" s="3"/>
      <c r="X3" s="3"/>
      <c r="Y3" s="3"/>
      <c r="Z3" s="3"/>
      <c r="AA3" s="3"/>
      <c r="AB3" s="3"/>
      <c r="AC3" s="3"/>
      <c r="AD3" s="3"/>
      <c r="AE3" s="3"/>
      <c r="AF3" s="3"/>
      <c r="AG3" s="3"/>
      <c r="AH3" s="3"/>
      <c r="AI3" s="3"/>
      <c r="AJ3" s="3"/>
    </row>
    <row r="4" spans="1:37" x14ac:dyDescent="0.25">
      <c r="A4" s="64"/>
      <c r="B4" s="64"/>
      <c r="C4" s="10"/>
      <c r="D4" s="10"/>
      <c r="E4" s="10" t="s">
        <v>23</v>
      </c>
      <c r="F4" s="10"/>
      <c r="G4" s="14"/>
      <c r="H4" s="47"/>
      <c r="I4" s="12"/>
      <c r="J4" s="39">
        <v>0</v>
      </c>
      <c r="K4" s="39">
        <v>0</v>
      </c>
      <c r="L4" s="39">
        <v>0</v>
      </c>
      <c r="M4" s="39">
        <v>0</v>
      </c>
      <c r="N4" s="39">
        <v>0</v>
      </c>
      <c r="O4" s="39">
        <v>3</v>
      </c>
      <c r="P4" s="39">
        <v>0</v>
      </c>
      <c r="Q4" s="39">
        <v>0</v>
      </c>
      <c r="R4" s="39">
        <v>0</v>
      </c>
      <c r="S4" s="39">
        <v>5</v>
      </c>
      <c r="T4" s="39">
        <v>0</v>
      </c>
      <c r="U4" s="39">
        <v>0</v>
      </c>
      <c r="V4" s="39"/>
      <c r="W4" s="3"/>
      <c r="X4" s="34">
        <f>IF(ISNA(MATCH("x",$D4:$G4)),0,MATCH("x",$D4:$G4))*J4</f>
        <v>0</v>
      </c>
      <c r="Y4" s="34">
        <f t="shared" ref="Y4:AI4" si="1">IF(ISNA(MATCH("x",$D4:$G4)),0,MATCH("x",$D4:$G4))*K4</f>
        <v>0</v>
      </c>
      <c r="Z4" s="34">
        <f t="shared" si="1"/>
        <v>0</v>
      </c>
      <c r="AA4" s="34">
        <f t="shared" si="1"/>
        <v>0</v>
      </c>
      <c r="AB4" s="34">
        <f t="shared" si="1"/>
        <v>0</v>
      </c>
      <c r="AC4" s="34">
        <f t="shared" si="1"/>
        <v>6</v>
      </c>
      <c r="AD4" s="34">
        <f t="shared" si="1"/>
        <v>0</v>
      </c>
      <c r="AE4" s="34">
        <f t="shared" si="1"/>
        <v>0</v>
      </c>
      <c r="AF4" s="34">
        <f t="shared" si="1"/>
        <v>0</v>
      </c>
      <c r="AG4" s="34">
        <f t="shared" si="1"/>
        <v>10</v>
      </c>
      <c r="AH4" s="34">
        <f t="shared" si="1"/>
        <v>0</v>
      </c>
      <c r="AI4" s="34">
        <f t="shared" si="1"/>
        <v>0</v>
      </c>
      <c r="AJ4" s="3">
        <f>LARGE(W4:AH4,1)</f>
        <v>10</v>
      </c>
      <c r="AK4" s="58">
        <f>SUM(X4:AI4)</f>
        <v>16</v>
      </c>
    </row>
    <row r="5" spans="1:37" ht="182.1" customHeight="1" x14ac:dyDescent="0.25">
      <c r="A5" s="64" t="s">
        <v>440</v>
      </c>
      <c r="B5" s="64" t="s">
        <v>443</v>
      </c>
      <c r="C5" s="40" t="s">
        <v>441</v>
      </c>
      <c r="D5" s="40" t="s">
        <v>442</v>
      </c>
      <c r="E5" s="40" t="s">
        <v>444</v>
      </c>
      <c r="F5" s="40" t="s">
        <v>445</v>
      </c>
      <c r="G5" s="40" t="s">
        <v>446</v>
      </c>
      <c r="H5" s="49" t="s">
        <v>447</v>
      </c>
      <c r="I5" s="50"/>
      <c r="J5" s="51"/>
      <c r="K5" s="51"/>
      <c r="L5" s="51"/>
      <c r="M5" s="51"/>
      <c r="N5" s="51"/>
      <c r="O5" s="51"/>
      <c r="P5" s="51"/>
      <c r="Q5" s="51"/>
      <c r="R5" s="51"/>
      <c r="S5" s="51"/>
      <c r="T5" s="51"/>
      <c r="U5" s="51"/>
      <c r="V5" s="35"/>
      <c r="W5" s="52"/>
      <c r="X5" s="51"/>
      <c r="Y5" s="51"/>
      <c r="Z5" s="51"/>
      <c r="AA5" s="51"/>
      <c r="AB5" s="51"/>
      <c r="AC5" s="51"/>
      <c r="AD5" s="51"/>
      <c r="AE5" s="51"/>
      <c r="AF5" s="51"/>
      <c r="AG5" s="51"/>
      <c r="AH5" s="51"/>
      <c r="AI5" s="51"/>
      <c r="AJ5" s="53"/>
    </row>
    <row r="6" spans="1:37" x14ac:dyDescent="0.25">
      <c r="A6" s="64"/>
      <c r="B6" s="64"/>
      <c r="C6" s="10"/>
      <c r="D6" s="10"/>
      <c r="E6" s="10"/>
      <c r="F6" s="10" t="s">
        <v>23</v>
      </c>
      <c r="G6" s="14"/>
      <c r="H6" s="48"/>
      <c r="I6" s="12"/>
      <c r="J6" s="39">
        <v>3</v>
      </c>
      <c r="K6" s="39">
        <v>0</v>
      </c>
      <c r="L6" s="39">
        <v>0</v>
      </c>
      <c r="M6" s="39">
        <v>0</v>
      </c>
      <c r="N6" s="39">
        <v>2</v>
      </c>
      <c r="O6" s="39">
        <v>5</v>
      </c>
      <c r="P6" s="39">
        <v>0</v>
      </c>
      <c r="Q6" s="39">
        <v>0</v>
      </c>
      <c r="R6" s="39">
        <v>0</v>
      </c>
      <c r="S6" s="39">
        <v>0</v>
      </c>
      <c r="T6" s="39">
        <v>0</v>
      </c>
      <c r="U6" s="39">
        <v>0</v>
      </c>
      <c r="V6" s="3"/>
      <c r="W6" s="3"/>
      <c r="X6" s="34">
        <f>IF(ISNA(MATCH("x",$D6:$G6)),0,MATCH("x",$D6:$G6))*J6</f>
        <v>9</v>
      </c>
      <c r="Y6" s="34">
        <f t="shared" ref="Y6" si="2">IF(ISNA(MATCH("x",$D6:$G6)),0,MATCH("x",$D6:$G6))*K6</f>
        <v>0</v>
      </c>
      <c r="Z6" s="34">
        <f t="shared" ref="Z6" si="3">IF(ISNA(MATCH("x",$D6:$G6)),0,MATCH("x",$D6:$G6))*L6</f>
        <v>0</v>
      </c>
      <c r="AA6" s="34">
        <f t="shared" ref="AA6" si="4">IF(ISNA(MATCH("x",$D6:$G6)),0,MATCH("x",$D6:$G6))*M6</f>
        <v>0</v>
      </c>
      <c r="AB6" s="34">
        <f t="shared" ref="AB6" si="5">IF(ISNA(MATCH("x",$D6:$G6)),0,MATCH("x",$D6:$G6))*N6</f>
        <v>6</v>
      </c>
      <c r="AC6" s="34">
        <f t="shared" ref="AC6" si="6">IF(ISNA(MATCH("x",$D6:$G6)),0,MATCH("x",$D6:$G6))*O6</f>
        <v>15</v>
      </c>
      <c r="AD6" s="34">
        <f t="shared" ref="AD6" si="7">IF(ISNA(MATCH("x",$D6:$G6)),0,MATCH("x",$D6:$G6))*P6</f>
        <v>0</v>
      </c>
      <c r="AE6" s="34">
        <f t="shared" ref="AE6" si="8">IF(ISNA(MATCH("x",$D6:$G6)),0,MATCH("x",$D6:$G6))*Q6</f>
        <v>0</v>
      </c>
      <c r="AF6" s="34">
        <f t="shared" ref="AF6" si="9">IF(ISNA(MATCH("x",$D6:$G6)),0,MATCH("x",$D6:$G6))*R6</f>
        <v>0</v>
      </c>
      <c r="AG6" s="34">
        <f t="shared" ref="AG6" si="10">IF(ISNA(MATCH("x",$D6:$G6)),0,MATCH("x",$D6:$G6))*S6</f>
        <v>0</v>
      </c>
      <c r="AH6" s="34">
        <f t="shared" ref="AH6" si="11">IF(ISNA(MATCH("x",$D6:$G6)),0,MATCH("x",$D6:$G6))*T6</f>
        <v>0</v>
      </c>
      <c r="AI6" s="34">
        <f t="shared" ref="AI6" si="12">IF(ISNA(MATCH("x",$D6:$G6)),0,MATCH("x",$D6:$G6))*U6</f>
        <v>0</v>
      </c>
      <c r="AJ6" s="3">
        <f>LARGE(W6:AH6,1)</f>
        <v>15</v>
      </c>
      <c r="AK6" s="58">
        <f>SUM(X6:AI6)</f>
        <v>30</v>
      </c>
    </row>
    <row r="7" spans="1:37" ht="14.1" customHeight="1" x14ac:dyDescent="0.25">
      <c r="A7" s="12"/>
      <c r="B7" s="12"/>
      <c r="C7" s="17"/>
      <c r="D7" s="17"/>
      <c r="E7" s="17"/>
      <c r="F7" s="17"/>
      <c r="G7" s="18"/>
      <c r="H7" s="20"/>
      <c r="I7" s="12"/>
      <c r="J7" s="39"/>
      <c r="K7" s="39"/>
      <c r="L7" s="39"/>
      <c r="M7" s="39"/>
      <c r="N7" s="39"/>
      <c r="O7" s="39"/>
      <c r="P7" s="39"/>
      <c r="Q7" s="39"/>
      <c r="R7" s="39"/>
      <c r="S7" s="39"/>
      <c r="T7" s="39"/>
      <c r="U7" s="39"/>
      <c r="V7" s="39"/>
      <c r="W7" s="3"/>
      <c r="X7" s="3"/>
      <c r="Y7" s="3"/>
      <c r="Z7" s="3"/>
      <c r="AA7" s="3"/>
      <c r="AB7" s="3"/>
      <c r="AC7" s="3"/>
      <c r="AD7" s="3"/>
      <c r="AE7" s="3"/>
      <c r="AF7" s="3"/>
      <c r="AG7" s="3"/>
      <c r="AH7" s="3"/>
      <c r="AI7" s="3"/>
      <c r="AJ7" s="3"/>
    </row>
    <row r="8" spans="1:37" ht="14.1" customHeight="1" x14ac:dyDescent="0.25">
      <c r="A8" s="12"/>
      <c r="B8" s="15" t="s">
        <v>274</v>
      </c>
      <c r="C8" s="16">
        <f>COUNTA(A1:A6)</f>
        <v>3</v>
      </c>
      <c r="D8" s="17"/>
      <c r="E8" s="17"/>
      <c r="F8" s="17"/>
      <c r="G8" s="18"/>
      <c r="H8" s="20"/>
      <c r="I8" s="12"/>
      <c r="J8" s="34"/>
      <c r="K8" s="39"/>
      <c r="L8" s="39"/>
      <c r="M8" s="39"/>
      <c r="N8" s="39"/>
      <c r="O8" s="39"/>
      <c r="P8" s="39"/>
      <c r="Q8" s="39"/>
      <c r="R8" s="39"/>
      <c r="S8" s="39"/>
      <c r="T8" s="39"/>
      <c r="U8" s="39"/>
      <c r="V8" s="39"/>
      <c r="W8" s="3"/>
      <c r="X8" s="34"/>
      <c r="Y8" s="34"/>
      <c r="Z8" s="34"/>
      <c r="AA8" s="34"/>
      <c r="AB8" s="34"/>
      <c r="AC8" s="34"/>
      <c r="AD8" s="34"/>
      <c r="AE8" s="34"/>
      <c r="AF8" s="34"/>
      <c r="AG8" s="34"/>
      <c r="AH8" s="34"/>
      <c r="AI8" s="34"/>
      <c r="AJ8" s="3"/>
    </row>
    <row r="9" spans="1:37" ht="14.1" customHeight="1" x14ac:dyDescent="0.25">
      <c r="A9" s="12"/>
      <c r="B9" s="12"/>
      <c r="C9" s="17"/>
      <c r="D9" s="17"/>
      <c r="E9" s="17"/>
      <c r="F9" s="17"/>
      <c r="G9" s="18"/>
      <c r="H9" s="20"/>
      <c r="X9" s="3"/>
      <c r="Y9" s="3"/>
      <c r="Z9" s="3"/>
      <c r="AA9" s="3"/>
      <c r="AB9" s="3"/>
      <c r="AC9" s="3"/>
      <c r="AD9" s="3"/>
      <c r="AE9" s="3"/>
      <c r="AF9" s="3"/>
      <c r="AG9" s="3"/>
      <c r="AH9" s="3"/>
      <c r="AI9" s="3"/>
      <c r="AJ9" s="3"/>
    </row>
    <row r="10" spans="1:37" ht="14.1" customHeight="1" x14ac:dyDescent="0.25">
      <c r="A10" s="12"/>
      <c r="B10" s="12"/>
      <c r="C10" s="17"/>
      <c r="D10" s="17"/>
      <c r="E10" s="17"/>
      <c r="F10" s="17"/>
      <c r="G10" s="18"/>
      <c r="H10" s="20"/>
      <c r="AJ10" s="3"/>
    </row>
    <row r="11" spans="1:37" ht="14.1" customHeight="1" x14ac:dyDescent="0.25">
      <c r="A11" s="12"/>
      <c r="B11" s="12"/>
      <c r="C11" s="17"/>
      <c r="D11" s="17"/>
      <c r="E11" s="17"/>
      <c r="F11" s="17"/>
      <c r="G11" s="18"/>
      <c r="H11" s="20"/>
      <c r="AJ11" s="3"/>
    </row>
    <row r="12" spans="1:37" ht="14.1" customHeight="1" x14ac:dyDescent="0.25">
      <c r="A12" s="12"/>
      <c r="B12" s="12"/>
      <c r="C12" s="17"/>
      <c r="D12" s="17"/>
      <c r="E12" s="17"/>
      <c r="F12" s="17"/>
      <c r="G12" s="18"/>
      <c r="H12" s="20"/>
      <c r="AJ12" s="3"/>
    </row>
    <row r="13" spans="1:37" ht="14.1" customHeight="1" x14ac:dyDescent="0.25">
      <c r="A13" s="12"/>
      <c r="B13" s="12"/>
      <c r="C13" s="17"/>
      <c r="D13" s="17"/>
      <c r="E13" s="17"/>
      <c r="F13" s="17"/>
      <c r="G13" s="18"/>
      <c r="H13" s="19"/>
      <c r="AJ13" s="3"/>
    </row>
    <row r="14" spans="1:37" ht="14.1" customHeight="1" x14ac:dyDescent="0.25">
      <c r="A14" s="12"/>
      <c r="B14" s="12"/>
      <c r="C14" s="17"/>
      <c r="D14" s="17"/>
      <c r="E14" s="17"/>
      <c r="F14" s="17"/>
      <c r="G14" s="18"/>
      <c r="H14" s="19"/>
      <c r="AJ14" s="3"/>
    </row>
    <row r="15" spans="1:37" ht="14.1" customHeight="1" x14ac:dyDescent="0.25">
      <c r="AJ15" s="3"/>
    </row>
    <row r="16" spans="1:37" x14ac:dyDescent="0.25">
      <c r="AJ16" s="3"/>
    </row>
    <row r="17" spans="36:36" x14ac:dyDescent="0.25">
      <c r="AJ17" s="3"/>
    </row>
    <row r="18" spans="36:36" x14ac:dyDescent="0.25">
      <c r="AJ18" s="3"/>
    </row>
    <row r="19" spans="36:36" x14ac:dyDescent="0.25">
      <c r="AJ19" s="3"/>
    </row>
    <row r="20" spans="36:36" x14ac:dyDescent="0.25">
      <c r="AJ20" s="3"/>
    </row>
    <row r="21" spans="36:36" x14ac:dyDescent="0.25">
      <c r="AJ21" s="3"/>
    </row>
    <row r="22" spans="36:36" x14ac:dyDescent="0.25">
      <c r="AJ22" s="3"/>
    </row>
    <row r="23" spans="36:36" x14ac:dyDescent="0.25">
      <c r="AJ23" s="3"/>
    </row>
    <row r="24" spans="36:36" x14ac:dyDescent="0.25">
      <c r="AJ24" s="3"/>
    </row>
    <row r="25" spans="36:36" x14ac:dyDescent="0.25">
      <c r="AJ25" s="3"/>
    </row>
    <row r="26" spans="36:36" x14ac:dyDescent="0.25">
      <c r="AJ26" s="3"/>
    </row>
    <row r="28" spans="36:36" x14ac:dyDescent="0.25">
      <c r="AJ28" s="3"/>
    </row>
    <row r="30" spans="36:36" x14ac:dyDescent="0.25">
      <c r="AJ30" s="3"/>
    </row>
    <row r="32" spans="36:36" x14ac:dyDescent="0.25">
      <c r="AJ32" s="3"/>
    </row>
    <row r="34" spans="36:36" x14ac:dyDescent="0.25">
      <c r="AJ34" s="3"/>
    </row>
    <row r="36" spans="36:36" x14ac:dyDescent="0.25">
      <c r="AJ36" s="3"/>
    </row>
    <row r="38" spans="36:36" x14ac:dyDescent="0.25">
      <c r="AJ38" s="3"/>
    </row>
    <row r="40" spans="36:36" x14ac:dyDescent="0.25">
      <c r="AJ40" s="3"/>
    </row>
    <row r="42" spans="36:36" x14ac:dyDescent="0.25">
      <c r="AJ42" s="3"/>
    </row>
    <row r="44" spans="36:36" x14ac:dyDescent="0.25">
      <c r="AJ44" s="3"/>
    </row>
    <row r="46" spans="36:36" x14ac:dyDescent="0.25">
      <c r="AJ46" s="3"/>
    </row>
    <row r="48" spans="36:36" x14ac:dyDescent="0.25">
      <c r="AJ48" s="3"/>
    </row>
    <row r="50" spans="36:36" x14ac:dyDescent="0.25">
      <c r="AJ50" s="3"/>
    </row>
    <row r="52" spans="36:36" x14ac:dyDescent="0.25">
      <c r="AJ52" s="3"/>
    </row>
    <row r="54" spans="36:36" x14ac:dyDescent="0.25">
      <c r="AJ54" s="3"/>
    </row>
    <row r="56" spans="36:36" x14ac:dyDescent="0.25">
      <c r="AJ56" s="3"/>
    </row>
    <row r="58" spans="36:36" x14ac:dyDescent="0.25">
      <c r="AJ58" s="3"/>
    </row>
    <row r="60" spans="36:36" x14ac:dyDescent="0.25">
      <c r="AJ60" s="3"/>
    </row>
    <row r="62" spans="36:36" x14ac:dyDescent="0.25">
      <c r="AJ62" s="3"/>
    </row>
    <row r="64" spans="36:36" x14ac:dyDescent="0.25">
      <c r="AJ64" s="3"/>
    </row>
    <row r="66" spans="36:36" x14ac:dyDescent="0.25">
      <c r="AJ66" s="3"/>
    </row>
    <row r="68" spans="36:36" x14ac:dyDescent="0.25">
      <c r="AJ68" s="3"/>
    </row>
    <row r="70" spans="36:36" x14ac:dyDescent="0.25">
      <c r="AJ70" s="3"/>
    </row>
    <row r="72" spans="36:36" x14ac:dyDescent="0.25">
      <c r="AJ72" s="3"/>
    </row>
    <row r="74" spans="36:36" x14ac:dyDescent="0.25">
      <c r="AJ74" s="3"/>
    </row>
  </sheetData>
  <mergeCells count="7">
    <mergeCell ref="H1:H3"/>
    <mergeCell ref="A5:A6"/>
    <mergeCell ref="B5:B6"/>
    <mergeCell ref="A1:A2"/>
    <mergeCell ref="B1:B2"/>
    <mergeCell ref="A3:A4"/>
    <mergeCell ref="B3:B4"/>
  </mergeCells>
  <phoneticPr fontId="6" type="noConversion"/>
  <pageMargins left="0.25" right="0.25" top="0.75" bottom="0.75" header="0.3" footer="0.3"/>
  <pageSetup paperSize="9" orientation="landscape"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PM</vt:lpstr>
      <vt:lpstr>SI</vt:lpstr>
      <vt:lpstr>Classificação</vt:lpstr>
      <vt:lpstr>PM.1</vt:lpstr>
      <vt:lpstr>PM.2</vt:lpstr>
      <vt:lpstr>PM.3</vt:lpstr>
      <vt:lpstr>PM.4</vt:lpstr>
      <vt:lpstr>Avaliação PM</vt:lpstr>
      <vt:lpstr>SI.1</vt:lpstr>
      <vt:lpstr>SI.2</vt:lpstr>
      <vt:lpstr>SI.3</vt:lpstr>
      <vt:lpstr>SI.4</vt:lpstr>
      <vt:lpstr>SI.5</vt:lpstr>
      <vt:lpstr>SI.6</vt:lpstr>
      <vt:lpstr>Avaliação SI</vt:lpstr>
      <vt:lpstr>Exemplo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Gladistone Afonso</dc:creator>
  <cp:lastModifiedBy>Gladistone Afonso</cp:lastModifiedBy>
  <dcterms:created xsi:type="dcterms:W3CDTF">2015-03-20T13:44:05Z</dcterms:created>
  <dcterms:modified xsi:type="dcterms:W3CDTF">2015-03-27T19:22:33Z</dcterms:modified>
</cp:coreProperties>
</file>