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Y DOCUMENTS\MY OTHER DOCUMENTS\"/>
    </mc:Choice>
  </mc:AlternateContent>
  <xr:revisionPtr revIDLastSave="0" documentId="13_ncr:1_{6CAC004C-B2E8-4BEC-A2EB-489FB392F80A}" xr6:coauthVersionLast="47" xr6:coauthVersionMax="47" xr10:uidLastSave="{00000000-0000-0000-0000-000000000000}"/>
  <bookViews>
    <workbookView xWindow="-108" yWindow="-108" windowWidth="23256" windowHeight="12456" activeTab="1" xr2:uid="{00C74D24-CDCE-4BD8-8189-D9BA9230A29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C16" i="2"/>
  <c r="C18" i="2" s="1"/>
  <c r="F16" i="2"/>
  <c r="F18" i="2" s="1"/>
  <c r="G16" i="2"/>
  <c r="G18" i="2" s="1"/>
  <c r="H16" i="2"/>
  <c r="H18" i="2" s="1"/>
  <c r="C15" i="2"/>
  <c r="F15" i="2"/>
  <c r="G15" i="2"/>
  <c r="H15" i="2"/>
  <c r="C14" i="2"/>
  <c r="F14" i="2"/>
  <c r="G14" i="2"/>
  <c r="H14" i="2"/>
  <c r="B16" i="2"/>
  <c r="B18" i="2" s="1"/>
  <c r="B15" i="2"/>
  <c r="B14" i="2"/>
  <c r="D3" i="2"/>
  <c r="D4" i="2"/>
  <c r="D5" i="2"/>
  <c r="D6" i="2"/>
  <c r="D7" i="2"/>
  <c r="D8" i="2"/>
  <c r="D9" i="2"/>
  <c r="D10" i="2"/>
  <c r="D11" i="2"/>
  <c r="D12" i="2"/>
  <c r="D13" i="2"/>
  <c r="D17" i="2"/>
  <c r="E3" i="2"/>
  <c r="I3" i="2" s="1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7" i="2"/>
  <c r="I17" i="2" s="1"/>
  <c r="I16" i="2" l="1"/>
  <c r="I18" i="2" s="1"/>
  <c r="D16" i="2"/>
  <c r="D18" i="2" s="1"/>
  <c r="I14" i="2"/>
  <c r="E14" i="2"/>
  <c r="I15" i="2"/>
  <c r="E15" i="2"/>
  <c r="E16" i="2"/>
  <c r="E18" i="2" s="1"/>
  <c r="D14" i="2"/>
  <c r="D15" i="2"/>
  <c r="J11" i="2"/>
  <c r="J17" i="2"/>
  <c r="J10" i="2"/>
  <c r="J6" i="2"/>
  <c r="J3" i="2"/>
  <c r="J13" i="2"/>
  <c r="J9" i="2"/>
  <c r="J5" i="2"/>
  <c r="J7" i="2"/>
  <c r="J12" i="2"/>
  <c r="J8" i="2"/>
  <c r="J4" i="2"/>
  <c r="J16" i="2" l="1"/>
  <c r="J18" i="2" s="1"/>
  <c r="J15" i="2"/>
  <c r="J14" i="2"/>
</calcChain>
</file>

<file path=xl/sharedStrings.xml><?xml version="1.0" encoding="utf-8"?>
<sst xmlns="http://schemas.openxmlformats.org/spreadsheetml/2006/main" count="35" uniqueCount="35">
  <si>
    <t>title</t>
  </si>
  <si>
    <t>studio</t>
  </si>
  <si>
    <t>worldwide domestic</t>
  </si>
  <si>
    <t>overseas</t>
  </si>
  <si>
    <t>Ranking</t>
  </si>
  <si>
    <t>GMAPH COMPANY LIMITED-EXPENSES REVIEW.</t>
  </si>
  <si>
    <t>MONTH</t>
  </si>
  <si>
    <t>EXPENSES</t>
  </si>
  <si>
    <t>SALARIES</t>
  </si>
  <si>
    <t>C. STOCK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</si>
  <si>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</si>
  <si>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</si>
  <si>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</si>
  <si>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</si>
  <si>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</si>
  <si>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</si>
  <si>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</si>
  <si>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</si>
  <si>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</si>
  <si>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</si>
  <si>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</si>
  <si>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</si>
  <si>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</si>
  <si>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</si>
  <si>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O. INCOMES</t>
  </si>
  <si>
    <t>TOTAL INCOME</t>
  </si>
  <si>
    <t>TOTAL EXPENSES</t>
  </si>
  <si>
    <t>MINIMUM</t>
  </si>
  <si>
    <t>MAXIMUM</t>
  </si>
  <si>
    <t>AVERAGE</t>
  </si>
  <si>
    <t>CONDITION</t>
  </si>
  <si>
    <t>Annual Rate</t>
  </si>
  <si>
    <t>Number of payments</t>
  </si>
  <si>
    <t>Loan Amount</t>
  </si>
  <si>
    <t>Amount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</si>
</sst>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0"/>
      <color theme="9" tint="0.39997558519241921"/>
      <name val="Arial Black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3" fontId="0" fillId="0" borderId="0" xfId="0" applyNumberFormat="1"/>
    <xf numFmtId="9" fontId="3" fillId="0" borderId="0" xfId="0" applyNumberFormat="1" applyFon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6F27-A3A6-4246-8F77-33CAE07808A2}">
  <dimension ref="A1:F2"/>
  <sheetViews>
    <sheetView zoomScale="220" zoomScaleNormal="220" workbookViewId="0">
      <selection activeCell="A2" sqref="A2"/>
    </sheetView>
  </sheetViews>
  <sheetFormatPr defaultRowHeight="14.4" x14ac:dyDescent="0.3"/>
  <cols>
    <col min="4" max="4" width="12" customWidth="1"/>
    <col min="5" max="5" width="10.77734375" customWidth="1"/>
    <col min="6" max="6" width="9.88671875" customWidth="1"/>
  </cols>
  <sheetData>
    <row r="1" spans="1:6" s="2" customFormat="1" ht="16.8" thickBot="1" x14ac:dyDescent="0.45">
      <c r="A1" s="2" t="s">
        <v>4</v>
      </c>
      <c r="B1" s="2" t="s">
        <v>0</v>
      </c>
      <c r="C1" s="2" t="s">
        <v>1</v>
      </c>
      <c r="D1" s="2" t="s">
        <v>2</v>
      </c>
      <c r="F1" s="2" t="s">
        <v>3</v>
      </c>
    </row>
    <row r="2" spans="1:6" ht="15" customHeight="1" x14ac:dyDescent="0.4">
      <c r="A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DA0A-A94F-446C-BE44-A456D7A7CF78}">
  <dimension ref="A1:N18"/>
  <sheetViews>
    <sheetView tabSelected="1" topLeftCell="L1" zoomScale="190" zoomScaleNormal="190" workbookViewId="0">
      <pane ySplit="1" topLeftCell="A2" activePane="bottomLeft" state="frozenSplit"/>
      <selection pane="bottomLeft" activeCell="N3" sqref="N3"/>
    </sheetView>
  </sheetViews>
  <sheetFormatPr defaultRowHeight="14.4" x14ac:dyDescent="0.3"/>
  <cols>
    <col min="1" max="1" width="10.6640625" customWidth="1"/>
    <col min="2" max="2" width="15.21875" customWidth="1"/>
    <col min="3" max="5" width="14" customWidth="1"/>
    <col min="6" max="6" width="13.77734375" customWidth="1"/>
    <col min="7" max="7" width="12.109375" customWidth="1"/>
    <col min="8" max="8" width="13" customWidth="1"/>
    <col min="9" max="9" width="15.44140625" customWidth="1"/>
    <col min="10" max="10" width="16" customWidth="1"/>
    <col min="11" max="11" width="14.5546875" customWidth="1"/>
    <col min="12" max="12" width="22" customWidth="1"/>
    <col min="13" max="13" width="15.88671875" customWidth="1"/>
    <col min="14" max="14" width="20.77734375" customWidth="1"/>
  </cols>
  <sheetData>
    <row r="1" spans="1:14" x14ac:dyDescent="0.3">
      <c r="A1" s="3" t="s">
        <v>5</v>
      </c>
    </row>
    <row r="2" spans="1:14" x14ac:dyDescent="0.3">
      <c r="A2" s="3" t="s">
        <v>6</v>
      </c>
      <c r="B2" s="3" t="s">
        <v>23</v>
      </c>
      <c r="C2" s="5" t="s">
        <v>24</v>
      </c>
      <c r="D2" s="3" t="s">
        <v>25</v>
      </c>
      <c r="E2" s="5">
        <v>0.18</v>
      </c>
      <c r="F2" s="3" t="s">
        <v>7</v>
      </c>
      <c r="G2" s="3" t="s">
        <v>8</v>
      </c>
      <c r="H2" s="3" t="s">
        <v>9</v>
      </c>
      <c r="I2" s="3" t="s">
        <v>26</v>
      </c>
      <c r="J2" s="3" t="s">
        <v>10</v>
      </c>
      <c r="K2" s="3" t="s">
        <v>31</v>
      </c>
      <c r="L2" s="3" t="s">
        <v>32</v>
      </c>
      <c r="M2" s="3" t="s">
        <v>33</v>
      </c>
      <c r="N2" s="3" t="s">
        <v>34</v>
      </c>
    </row>
    <row r="3" spans="1:14" x14ac:dyDescent="0.3">
      <c r="A3" t="s">
        <v>12</v>
      </c>
      <c r="B3" s="4">
        <v>2000000000</v>
      </c>
      <c r="C3" s="4">
        <v>3000000</v>
      </c>
      <c r="D3" s="4">
        <f>B3+C3</f>
        <v>2003000000</v>
      </c>
      <c r="E3">
        <f>B3*$E$2</f>
        <v>360000000</v>
      </c>
      <c r="F3" s="4">
        <v>5000000</v>
      </c>
      <c r="G3" s="4">
        <v>20000000</v>
      </c>
      <c r="H3" s="4">
        <v>3000000</v>
      </c>
      <c r="I3" s="4">
        <f>SUM(E3:H3)</f>
        <v>388000000</v>
      </c>
      <c r="J3" s="4">
        <f>D3-I3</f>
        <v>1615000000</v>
      </c>
      <c r="K3" s="6">
        <v>0.08</v>
      </c>
      <c r="L3" s="4">
        <v>25</v>
      </c>
      <c r="M3" s="4">
        <v>229574.93650030534</v>
      </c>
      <c r="N3" s="7">
        <f>PMT(K3/12, L3,M3)</f>
        <v>-9999.9999999999982</v>
      </c>
    </row>
    <row r="4" spans="1:14" x14ac:dyDescent="0.3">
      <c r="A4" t="s">
        <v>13</v>
      </c>
      <c r="B4" s="4">
        <v>4000000000</v>
      </c>
      <c r="C4" s="4">
        <v>5000000</v>
      </c>
      <c r="D4" s="4">
        <f>B4+C4</f>
        <v>4005000000</v>
      </c>
      <c r="E4">
        <f>B4*$E$2</f>
        <v>720000000</v>
      </c>
      <c r="F4" s="4">
        <v>10000000</v>
      </c>
      <c r="G4" s="4">
        <v>10000000</v>
      </c>
      <c r="H4" s="4">
        <v>3000000</v>
      </c>
      <c r="I4" s="4">
        <f>SUM(E4:H4)</f>
        <v>743000000</v>
      </c>
      <c r="J4" s="4">
        <f>D4-I4</f>
        <v>3262000000</v>
      </c>
      <c r="K4" s="6">
        <v>0.1</v>
      </c>
      <c r="L4" s="4">
        <v>25</v>
      </c>
      <c r="M4" s="4">
        <v>200000</v>
      </c>
      <c r="N4" s="7">
        <f t="shared" ref="N4:N17" si="0">PMT(K4/12, L4,M4)</f>
        <v>-8895.4151989678321</v>
      </c>
    </row>
    <row r="5" spans="1:14" x14ac:dyDescent="0.3">
      <c r="A5" t="s">
        <v>14</v>
      </c>
      <c r="B5" s="4">
        <v>6000000000</v>
      </c>
      <c r="C5" s="4">
        <v>3000000</v>
      </c>
      <c r="D5" s="4">
        <f>B5+C5</f>
        <v>6003000000</v>
      </c>
      <c r="E5">
        <f>B5*$E$2</f>
        <v>1080000000</v>
      </c>
      <c r="F5" s="4">
        <v>5000000</v>
      </c>
      <c r="G5" s="4">
        <v>9000000</v>
      </c>
      <c r="H5" s="4">
        <v>3000000</v>
      </c>
      <c r="I5" s="4">
        <f>SUM(E5:H5)</f>
        <v>1097000000</v>
      </c>
      <c r="J5" s="4">
        <f>D5-I5</f>
        <v>4906000000</v>
      </c>
      <c r="K5" s="6">
        <v>0.1</v>
      </c>
      <c r="L5" s="4">
        <v>25</v>
      </c>
      <c r="M5" s="4">
        <v>200000</v>
      </c>
      <c r="N5" s="7">
        <f t="shared" si="0"/>
        <v>-8895.4151989678321</v>
      </c>
    </row>
    <row r="6" spans="1:14" x14ac:dyDescent="0.3">
      <c r="A6" t="s">
        <v>15</v>
      </c>
      <c r="B6" s="4">
        <v>7000000000</v>
      </c>
      <c r="C6" s="4">
        <v>7000000</v>
      </c>
      <c r="D6" s="4">
        <f>B6+C6</f>
        <v>7007000000</v>
      </c>
      <c r="E6">
        <f>B6*$E$2</f>
        <v>1260000000</v>
      </c>
      <c r="F6" s="4">
        <v>30000000</v>
      </c>
      <c r="G6" s="4">
        <v>9500000</v>
      </c>
      <c r="H6" s="4">
        <v>3000000</v>
      </c>
      <c r="I6" s="4">
        <f>SUM(E6:H6)</f>
        <v>1302500000</v>
      </c>
      <c r="J6" s="4">
        <f>D6-I6</f>
        <v>5704500000</v>
      </c>
      <c r="K6" s="6">
        <v>0.1</v>
      </c>
      <c r="L6" s="4">
        <v>25</v>
      </c>
      <c r="M6" s="4">
        <v>200000</v>
      </c>
      <c r="N6" s="7">
        <f t="shared" si="0"/>
        <v>-8895.4151989678321</v>
      </c>
    </row>
    <row r="7" spans="1:14" x14ac:dyDescent="0.3">
      <c r="A7" t="s">
        <v>16</v>
      </c>
      <c r="B7" s="4">
        <v>20000000000</v>
      </c>
      <c r="C7" s="4">
        <v>20000000</v>
      </c>
      <c r="D7" s="4">
        <f>B7+C7</f>
        <v>20020000000</v>
      </c>
      <c r="E7">
        <f>B7*$E$2</f>
        <v>3600000000</v>
      </c>
      <c r="F7" s="4">
        <v>40000000</v>
      </c>
      <c r="G7" s="4">
        <v>8000000</v>
      </c>
      <c r="H7" s="4">
        <v>3000000</v>
      </c>
      <c r="I7" s="4">
        <f>SUM(E7:H7)</f>
        <v>3651000000</v>
      </c>
      <c r="J7" s="4">
        <f>D7-I7</f>
        <v>16369000000</v>
      </c>
      <c r="K7" s="6">
        <v>0.1</v>
      </c>
      <c r="L7" s="4">
        <v>25</v>
      </c>
      <c r="M7" s="4">
        <v>200000</v>
      </c>
      <c r="N7" s="7">
        <f t="shared" si="0"/>
        <v>-8895.4151989678321</v>
      </c>
    </row>
    <row r="8" spans="1:14" x14ac:dyDescent="0.3">
      <c r="A8" t="s">
        <v>17</v>
      </c>
      <c r="B8" s="4">
        <v>3000000000</v>
      </c>
      <c r="C8" s="4">
        <v>9000000</v>
      </c>
      <c r="D8" s="4">
        <f>B8+C8</f>
        <v>3009000000</v>
      </c>
      <c r="E8">
        <f>B8*$E$2</f>
        <v>540000000</v>
      </c>
      <c r="F8" s="4">
        <v>5000000</v>
      </c>
      <c r="G8" s="4">
        <v>10000000</v>
      </c>
      <c r="H8" s="4">
        <v>3000000</v>
      </c>
      <c r="I8" s="4">
        <f>SUM(E8:H8)</f>
        <v>558000000</v>
      </c>
      <c r="J8" s="4">
        <f>D8-I8</f>
        <v>2451000000</v>
      </c>
      <c r="K8" s="6">
        <v>0.1</v>
      </c>
      <c r="L8" s="4">
        <v>25</v>
      </c>
      <c r="M8" s="4">
        <v>200000</v>
      </c>
      <c r="N8" s="7">
        <f t="shared" si="0"/>
        <v>-8895.4151989678321</v>
      </c>
    </row>
    <row r="9" spans="1:14" x14ac:dyDescent="0.3">
      <c r="A9" t="s">
        <v>18</v>
      </c>
      <c r="B9" s="4">
        <v>4000000000</v>
      </c>
      <c r="C9" s="4">
        <v>7000000</v>
      </c>
      <c r="D9" s="4">
        <f>B9+C9</f>
        <v>4007000000</v>
      </c>
      <c r="E9">
        <f>B9*$E$2</f>
        <v>720000000</v>
      </c>
      <c r="F9" s="4">
        <v>8000000</v>
      </c>
      <c r="G9" s="4">
        <v>30000000</v>
      </c>
      <c r="H9" s="4">
        <v>3000000</v>
      </c>
      <c r="I9" s="4">
        <f>SUM(E9:H9)</f>
        <v>761000000</v>
      </c>
      <c r="J9" s="4">
        <f>D9-I9</f>
        <v>3246000000</v>
      </c>
      <c r="K9" s="6">
        <v>0.1</v>
      </c>
      <c r="L9" s="4">
        <v>25</v>
      </c>
      <c r="M9" s="4">
        <v>200000</v>
      </c>
      <c r="N9" s="7">
        <f t="shared" si="0"/>
        <v>-8895.4151989678321</v>
      </c>
    </row>
    <row r="10" spans="1:14" x14ac:dyDescent="0.3">
      <c r="A10" t="s">
        <v>19</v>
      </c>
      <c r="B10" s="4">
        <v>7000000000</v>
      </c>
      <c r="C10" s="4">
        <v>2000000</v>
      </c>
      <c r="D10" s="4">
        <f>B10+C10</f>
        <v>7002000000</v>
      </c>
      <c r="E10">
        <f>B10*$E$2</f>
        <v>1260000000</v>
      </c>
      <c r="F10" s="4">
        <v>7000000</v>
      </c>
      <c r="G10" s="4">
        <v>4000000</v>
      </c>
      <c r="H10" s="4">
        <v>3000000</v>
      </c>
      <c r="I10" s="4">
        <f>SUM(E10:H10)</f>
        <v>1274000000</v>
      </c>
      <c r="J10" s="4">
        <f>D10-I10</f>
        <v>5728000000</v>
      </c>
      <c r="K10" s="6">
        <v>0.1</v>
      </c>
      <c r="L10" s="4">
        <v>25</v>
      </c>
      <c r="M10" s="4">
        <v>200000</v>
      </c>
      <c r="N10" s="7">
        <f t="shared" si="0"/>
        <v>-8895.4151989678321</v>
      </c>
    </row>
    <row r="11" spans="1:14" x14ac:dyDescent="0.3">
      <c r="A11" t="s">
        <v>20</v>
      </c>
      <c r="B11" s="4">
        <v>9000000000</v>
      </c>
      <c r="C11" s="4">
        <v>3000000</v>
      </c>
      <c r="D11" s="4">
        <f>B11+C11</f>
        <v>9003000000</v>
      </c>
      <c r="E11">
        <f>B11*$E$2</f>
        <v>1620000000</v>
      </c>
      <c r="F11" s="4">
        <v>2000000</v>
      </c>
      <c r="G11" s="4">
        <v>6000000</v>
      </c>
      <c r="H11" s="4">
        <v>3000000</v>
      </c>
      <c r="I11" s="4">
        <f>SUM(E11:H11)</f>
        <v>1631000000</v>
      </c>
      <c r="J11" s="4">
        <f>D11-I11</f>
        <v>7372000000</v>
      </c>
      <c r="K11" s="6">
        <v>0.1</v>
      </c>
      <c r="L11" s="4">
        <v>25</v>
      </c>
      <c r="M11" s="4">
        <v>200000</v>
      </c>
      <c r="N11" s="7">
        <f t="shared" si="0"/>
        <v>-8895.4151989678321</v>
      </c>
    </row>
    <row r="12" spans="1:14" x14ac:dyDescent="0.3">
      <c r="A12" t="s">
        <v>21</v>
      </c>
      <c r="B12" s="4">
        <v>50000000000</v>
      </c>
      <c r="C12" s="4">
        <v>3000000</v>
      </c>
      <c r="D12" s="4">
        <f>B12+C12</f>
        <v>50003000000</v>
      </c>
      <c r="E12">
        <f>B12*$E$2</f>
        <v>9000000000</v>
      </c>
      <c r="F12" s="4">
        <v>6000000</v>
      </c>
      <c r="G12" s="4">
        <v>9000000</v>
      </c>
      <c r="H12" s="4">
        <v>3000000</v>
      </c>
      <c r="I12" s="4">
        <f>SUM(E12:H12)</f>
        <v>9018000000</v>
      </c>
      <c r="J12" s="4">
        <f>D12-I12</f>
        <v>40985000000</v>
      </c>
      <c r="K12" s="6">
        <v>0.1</v>
      </c>
      <c r="L12" s="4">
        <v>25</v>
      </c>
      <c r="M12" s="4">
        <v>200000</v>
      </c>
      <c r="N12" s="7">
        <f t="shared" si="0"/>
        <v>-8895.4151989678321</v>
      </c>
    </row>
    <row r="13" spans="1:14" x14ac:dyDescent="0.3">
      <c r="A13" t="s">
        <v>22</v>
      </c>
      <c r="B13" s="4">
        <v>40000000000</v>
      </c>
      <c r="C13" s="4">
        <v>4000000</v>
      </c>
      <c r="D13" s="4">
        <f>B13+C13</f>
        <v>40004000000</v>
      </c>
      <c r="E13">
        <f>B13*$E$2</f>
        <v>7200000000</v>
      </c>
      <c r="F13" s="4">
        <v>1000000</v>
      </c>
      <c r="G13" s="4">
        <v>8000000</v>
      </c>
      <c r="H13" s="4">
        <v>3000000</v>
      </c>
      <c r="I13" s="4">
        <f>SUM(E13:H13)</f>
        <v>7212000000</v>
      </c>
      <c r="J13" s="4">
        <f>D13-I13</f>
        <v>32792000000</v>
      </c>
      <c r="K13" s="6">
        <v>0.1</v>
      </c>
      <c r="L13" s="4">
        <v>25</v>
      </c>
      <c r="M13" s="4">
        <v>200000</v>
      </c>
      <c r="N13" s="7">
        <f t="shared" si="0"/>
        <v>-8895.4151989678321</v>
      </c>
    </row>
    <row r="14" spans="1:14" x14ac:dyDescent="0.3">
      <c r="A14" s="3" t="s">
        <v>27</v>
      </c>
      <c r="B14" s="4">
        <f>MIN(B2:B13)</f>
        <v>2000000000</v>
      </c>
      <c r="C14" s="4">
        <f>MIN(C2:C13)</f>
        <v>2000000</v>
      </c>
      <c r="D14" s="4">
        <f>MIN(D2:D13)</f>
        <v>2003000000</v>
      </c>
      <c r="E14" s="4">
        <f>MIN(E2:E13)</f>
        <v>0.18</v>
      </c>
      <c r="F14" s="4">
        <f>MIN(F2:F13)</f>
        <v>1000000</v>
      </c>
      <c r="G14" s="4">
        <f>MIN(G2:G13)</f>
        <v>4000000</v>
      </c>
      <c r="H14" s="4">
        <f>MIN(H2:H13)</f>
        <v>3000000</v>
      </c>
      <c r="I14" s="4">
        <f>MIN(I2:I13)</f>
        <v>388000000</v>
      </c>
      <c r="J14" s="4">
        <f>MIN(J2:J13)</f>
        <v>1615000000</v>
      </c>
      <c r="K14" s="6">
        <v>0.1</v>
      </c>
      <c r="L14" s="4">
        <v>25</v>
      </c>
      <c r="M14" s="4">
        <v>200000</v>
      </c>
      <c r="N14" s="7">
        <f t="shared" si="0"/>
        <v>-8895.4151989678321</v>
      </c>
    </row>
    <row r="15" spans="1:14" x14ac:dyDescent="0.3">
      <c r="A15" s="3" t="s">
        <v>28</v>
      </c>
      <c r="B15" s="4">
        <f>MAX(B2:B13)</f>
        <v>50000000000</v>
      </c>
      <c r="C15" s="4">
        <f>MAX(C2:C13)</f>
        <v>20000000</v>
      </c>
      <c r="D15" s="4">
        <f>MAX(D2:D13)</f>
        <v>50003000000</v>
      </c>
      <c r="E15" s="4">
        <f>MAX(E2:E13)</f>
        <v>9000000000</v>
      </c>
      <c r="F15" s="4">
        <f>MAX(F2:F13)</f>
        <v>40000000</v>
      </c>
      <c r="G15" s="4">
        <f>MAX(G2:G13)</f>
        <v>30000000</v>
      </c>
      <c r="H15" s="4">
        <f>MAX(H2:H13)</f>
        <v>3000000</v>
      </c>
      <c r="I15" s="4">
        <f>MAX(I2:I13)</f>
        <v>9018000000</v>
      </c>
      <c r="J15" s="4">
        <f>MAX(J2:J13)</f>
        <v>40985000000</v>
      </c>
      <c r="K15" s="6">
        <v>0.1</v>
      </c>
      <c r="L15" s="4">
        <v>25</v>
      </c>
      <c r="M15" s="4">
        <v>200000</v>
      </c>
      <c r="N15" s="7">
        <f t="shared" si="0"/>
        <v>-8895.4151989678321</v>
      </c>
    </row>
    <row r="16" spans="1:14" x14ac:dyDescent="0.3">
      <c r="A16" s="3" t="s">
        <v>29</v>
      </c>
      <c r="B16" s="4">
        <f>AVERAGE(B2:B13)</f>
        <v>13818181818.181818</v>
      </c>
      <c r="C16" s="4">
        <f>AVERAGE(C2:C13)</f>
        <v>6000000</v>
      </c>
      <c r="D16" s="4">
        <f>AVERAGE(D2:D13)</f>
        <v>13824181818.181818</v>
      </c>
      <c r="E16" s="4">
        <f>AVERAGE(E2:E13)</f>
        <v>2280000000.0149999</v>
      </c>
      <c r="F16" s="4">
        <f>AVERAGE(F2:F13)</f>
        <v>10818181.818181818</v>
      </c>
      <c r="G16" s="4">
        <f>AVERAGE(G2:G13)</f>
        <v>11227272.727272727</v>
      </c>
      <c r="H16" s="4">
        <f>AVERAGE(H2:H13)</f>
        <v>3000000</v>
      </c>
      <c r="I16" s="4">
        <f>AVERAGE(I2:I13)</f>
        <v>2512318181.818182</v>
      </c>
      <c r="J16" s="4">
        <f>AVERAGE(J2:J13)</f>
        <v>11311863636.363636</v>
      </c>
      <c r="K16" s="6">
        <v>0.1</v>
      </c>
      <c r="L16" s="4">
        <v>25</v>
      </c>
      <c r="M16" s="4">
        <v>200000</v>
      </c>
      <c r="N16" s="7">
        <f t="shared" si="0"/>
        <v>-8895.4151989678321</v>
      </c>
    </row>
    <row r="17" spans="1:14" x14ac:dyDescent="0.3">
      <c r="A17" t="s">
        <v>11</v>
      </c>
      <c r="B17" s="4">
        <v>5000000000</v>
      </c>
      <c r="C17" s="4">
        <v>1000000</v>
      </c>
      <c r="D17" s="4">
        <f>B17+C17</f>
        <v>5001000000</v>
      </c>
      <c r="E17">
        <f>B17*$E$2</f>
        <v>900000000</v>
      </c>
      <c r="F17" s="4">
        <v>2000000</v>
      </c>
      <c r="G17" s="4">
        <v>30000000</v>
      </c>
      <c r="H17" s="4">
        <v>3000000</v>
      </c>
      <c r="I17" s="4">
        <f>SUM(E17:H17)</f>
        <v>935000000</v>
      </c>
      <c r="J17" s="4">
        <f>D17-I17</f>
        <v>4066000000</v>
      </c>
      <c r="K17" s="6">
        <v>0.05</v>
      </c>
      <c r="L17" s="4">
        <v>36</v>
      </c>
      <c r="M17" s="4">
        <v>300000</v>
      </c>
      <c r="N17" s="7">
        <f t="shared" si="0"/>
        <v>-8991.269131399642</v>
      </c>
    </row>
    <row r="18" spans="1:14" x14ac:dyDescent="0.3">
      <c r="A18" s="3" t="s">
        <v>30</v>
      </c>
      <c r="B18" t="str">
        <f>IF(B17&lt;=1000000,"GOOD",IF(B17&lt;=5000000,"BETTER",IF(B17&gt;=10000000,"BEST")))</f>
        <v>BEST</v>
      </c>
      <c r="C18" t="str">
        <f>IF(C17&lt;=1000000,"GOOD",IF(C17&gt;=5000000,"BETTER",IF(C17&gt;=10000000,"BEST")))</f>
        <v>GOOD</v>
      </c>
      <c r="D18" t="str">
        <f>IF(D17&lt;=1000000,"GOOD",IF(D17&lt;=5000000,"BETTER",IF(D17&gt;=10000000,"BEST")))</f>
        <v>BEST</v>
      </c>
      <c r="E18" t="str">
        <f>IF(E17&lt;=1000000,"GOOD",IF(E17&lt;=5000000,"BETTER",IF(E17&gt;=10000000,"BEST")))</f>
        <v>BEST</v>
      </c>
      <c r="F18" t="str">
        <f>IF(F17&lt;=1000000,"GOOD",IF(F17&lt;=5000000,"BETTER",IF(F17&gt;=10000000,"BEST")))</f>
        <v>BETTER</v>
      </c>
      <c r="G18" t="str">
        <f>IF(G17&lt;=1000000,"GOOD",IF(G17&lt;=5000000,"BETTER",IF(G17&gt;=10000000,"BEST")))</f>
        <v>BEST</v>
      </c>
      <c r="H18" t="str">
        <f>IF(H17&lt;=1000000,"GOOD",IF(H17&lt;=5000000,"BETTER",IF(H17&gt;=10000000,"BEST")))</f>
        <v>BETTER</v>
      </c>
      <c r="I18" t="str">
        <f>IF(I17&lt;=1000000,"GOOD",IF(I17&lt;=5000000,"BETTER",IF(I17&gt;=10000000,"BEST")))</f>
        <v>BEST</v>
      </c>
      <c r="J18" t="str">
        <f>IF(J17&lt;=1000000,"GOOD",IF(J17&lt;=5000000,"BETTER",IF(J17&gt;=10000000,"BEST")))</f>
        <v>BEST</v>
      </c>
    </row>
  </sheetData>
  <sortState xmlns:xlrd2="http://schemas.microsoft.com/office/spreadsheetml/2017/richdata2" ref="A3:N18">
    <sortCondition descending="1" ref="N3:N18"/>
  </sortState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041D-20CA-4B7E-87D5-F622F5363163}">
  <dimension ref="A1"/>
  <sheetViews>
    <sheetView zoomScale="265" zoomScaleNormal="265" workbookViewId="0">
      <selection activeCell="H5" sqref="H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Gmaph 001</cp:lastModifiedBy>
  <dcterms:created xsi:type="dcterms:W3CDTF">2021-09-26T20:46:06Z</dcterms:created>
  <dcterms:modified xsi:type="dcterms:W3CDTF">2023-07-26T05:46:49Z</dcterms:modified>
</cp:coreProperties>
</file>