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sha Maruzhenko\Code\ENPH_257_Assignment_4\"/>
    </mc:Choice>
  </mc:AlternateContent>
  <xr:revisionPtr revIDLastSave="0" documentId="13_ncr:1_{B2E48E34-9FA6-4E45-B47C-040509D24C7C}" xr6:coauthVersionLast="36" xr6:coauthVersionMax="36" xr10:uidLastSave="{00000000-0000-0000-0000-000000000000}"/>
  <bookViews>
    <workbookView xWindow="0" yWindow="0" windowWidth="9720" windowHeight="11010" xr2:uid="{321F8A98-C970-47F6-9D0B-7797CCA90D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2" i="1" l="1"/>
  <c r="K11" i="1" l="1"/>
  <c r="K10" i="1"/>
  <c r="K6" i="1"/>
  <c r="K5" i="1"/>
  <c r="K2" i="1"/>
  <c r="K4" i="1"/>
</calcChain>
</file>

<file path=xl/sharedStrings.xml><?xml version="1.0" encoding="utf-8"?>
<sst xmlns="http://schemas.openxmlformats.org/spreadsheetml/2006/main" count="31" uniqueCount="27">
  <si>
    <t>CH4</t>
  </si>
  <si>
    <t>h20 gas</t>
  </si>
  <si>
    <t>co2</t>
  </si>
  <si>
    <t>stoich</t>
  </si>
  <si>
    <t>H2</t>
  </si>
  <si>
    <t>react</t>
  </si>
  <si>
    <t xml:space="preserve">react </t>
  </si>
  <si>
    <t>prod</t>
  </si>
  <si>
    <t>delta H =</t>
  </si>
  <si>
    <t>delta H formation</t>
  </si>
  <si>
    <t>net</t>
  </si>
  <si>
    <t>prod - react</t>
  </si>
  <si>
    <t>kj/mol</t>
  </si>
  <si>
    <t xml:space="preserve">delta S formation </t>
  </si>
  <si>
    <t>kJ/mol</t>
  </si>
  <si>
    <t>J/mol/K</t>
  </si>
  <si>
    <t xml:space="preserve">delta G = </t>
  </si>
  <si>
    <t xml:space="preserve">dela S = </t>
  </si>
  <si>
    <t>j/mol/K</t>
  </si>
  <si>
    <t xml:space="preserve">Temperature = </t>
  </si>
  <si>
    <t>molar mass H2</t>
  </si>
  <si>
    <t>create via steam</t>
  </si>
  <si>
    <t>kJ</t>
  </si>
  <si>
    <t>create via hydrolisis</t>
  </si>
  <si>
    <t xml:space="preserve">hydrolysis dG = </t>
  </si>
  <si>
    <t>25 C</t>
  </si>
  <si>
    <t xml:space="preserve">diff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</si>
</sst>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083DB-E6A5-4593-B771-5AA5BD148235}">
  <dimension ref="B1:O12"/>
  <sheetViews>
    <sheetView tabSelected="1" topLeftCell="C1" workbookViewId="0">
      <selection activeCell="K12" sqref="K12"/>
    </sheetView>
  </sheetViews>
  <sheetFormatPr defaultRowHeight="15" x14ac:dyDescent="0.25"/>
  <cols>
    <col min="1" max="1" width="1.5703125" customWidth="1"/>
    <col min="2" max="2" width="14.5703125" customWidth="1"/>
    <col min="10" max="10" width="14" customWidth="1"/>
    <col min="13" max="13" width="13" customWidth="1"/>
  </cols>
  <sheetData>
    <row r="1" spans="2:15" x14ac:dyDescent="0.25">
      <c r="K1" t="s">
        <v>25</v>
      </c>
    </row>
    <row r="2" spans="2:15" x14ac:dyDescent="0.25">
      <c r="C2" t="s">
        <v>5</v>
      </c>
      <c r="D2" t="s">
        <v>6</v>
      </c>
      <c r="E2" t="s">
        <v>7</v>
      </c>
      <c r="F2" t="s">
        <v>7</v>
      </c>
      <c r="J2" t="s">
        <v>19</v>
      </c>
      <c r="K2">
        <f xml:space="preserve"> 273.15+25</f>
        <v>298.14999999999998</v>
      </c>
    </row>
    <row r="3" spans="2:15" x14ac:dyDescent="0.25">
      <c r="C3" t="s">
        <v>0</v>
      </c>
      <c r="D3" t="s">
        <v>1</v>
      </c>
      <c r="E3" t="s">
        <v>2</v>
      </c>
      <c r="F3" t="s">
        <v>4</v>
      </c>
      <c r="J3" t="s">
        <v>10</v>
      </c>
      <c r="K3" t="s">
        <v>11</v>
      </c>
    </row>
    <row r="4" spans="2:15" x14ac:dyDescent="0.25">
      <c r="B4" t="s">
        <v>9</v>
      </c>
      <c r="C4">
        <v>-74.8</v>
      </c>
      <c r="D4">
        <v>-241.8</v>
      </c>
      <c r="E4">
        <v>-393.5</v>
      </c>
      <c r="F4">
        <v>0</v>
      </c>
      <c r="G4" t="s">
        <v>14</v>
      </c>
      <c r="J4" t="s">
        <v>8</v>
      </c>
      <c r="K4">
        <f>E4*E5+F4*F5-D5*D4-C4*C5</f>
        <v>164.90000000000003</v>
      </c>
      <c r="L4" t="s">
        <v>12</v>
      </c>
    </row>
    <row r="5" spans="2:15" x14ac:dyDescent="0.25">
      <c r="B5" t="s">
        <v>3</v>
      </c>
      <c r="C5">
        <v>1</v>
      </c>
      <c r="D5">
        <v>2</v>
      </c>
      <c r="E5">
        <v>1</v>
      </c>
      <c r="F5">
        <v>4</v>
      </c>
      <c r="J5" t="s">
        <v>17</v>
      </c>
      <c r="K5">
        <f>-C6*C5-D6*D5+E6*E5+F6*F5</f>
        <v>172.69999999999987</v>
      </c>
      <c r="L5" t="s">
        <v>18</v>
      </c>
    </row>
    <row r="6" spans="2:15" x14ac:dyDescent="0.25">
      <c r="B6" t="s">
        <v>13</v>
      </c>
      <c r="C6">
        <v>186.3</v>
      </c>
      <c r="D6">
        <v>188.8</v>
      </c>
      <c r="E6">
        <v>213.8</v>
      </c>
      <c r="F6">
        <v>130.69999999999999</v>
      </c>
      <c r="G6" t="s">
        <v>15</v>
      </c>
      <c r="J6" t="s">
        <v>16</v>
      </c>
      <c r="K6">
        <f>K4-K5/1000*K2</f>
        <v>113.40949500000008</v>
      </c>
      <c r="L6" t="s">
        <v>12</v>
      </c>
    </row>
    <row r="9" spans="2:15" x14ac:dyDescent="0.25">
      <c r="J9" t="s">
        <v>20</v>
      </c>
      <c r="K9">
        <v>2</v>
      </c>
    </row>
    <row r="10" spans="2:15" x14ac:dyDescent="0.25">
      <c r="J10" t="s">
        <v>21</v>
      </c>
      <c r="K10">
        <f>1000/2*K6</f>
        <v>56704.747500000041</v>
      </c>
      <c r="L10" t="s">
        <v>22</v>
      </c>
    </row>
    <row r="11" spans="2:15" x14ac:dyDescent="0.25">
      <c r="J11" t="s">
        <v>23</v>
      </c>
      <c r="K11">
        <f>1000/K9*237</f>
        <v>118500</v>
      </c>
      <c r="L11" t="s">
        <v>22</v>
      </c>
      <c r="M11" t="s">
        <v>24</v>
      </c>
      <c r="N11">
        <v>237</v>
      </c>
      <c r="O11" t="s">
        <v>14</v>
      </c>
    </row>
    <row r="12" spans="2:15" x14ac:dyDescent="0.25">
      <c r="J12" t="s">
        <v>26</v>
      </c>
      <c r="K12">
        <f>K10-K11</f>
        <v>-61795.252499999959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Gosha Maruzhenko</dc:creator>
  <cp:lastModifiedBy>Gosha Maruzhenko</cp:lastModifiedBy>
  <dcterms:created xsi:type="dcterms:W3CDTF">2019-06-11T18:32:03Z</dcterms:created>
  <dcterms:modified xsi:type="dcterms:W3CDTF">2019-06-14T15:58:47Z</dcterms:modified>
</cp:coreProperties>
</file>