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sbonakala\Desktop\MLP_GCMC_CODE\MLP-WIDOM-SIM\"/>
    </mc:Choice>
  </mc:AlternateContent>
  <xr:revisionPtr revIDLastSave="0" documentId="13_ncr:1_{31C969B5-F3E4-4CCD-92E4-04032491107C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2" i="1"/>
  <c r="AA3" i="1"/>
  <c r="AD3" i="1" s="1"/>
  <c r="AA4" i="1"/>
  <c r="AD4" i="1" s="1"/>
  <c r="AA5" i="1"/>
  <c r="AD5" i="1" s="1"/>
  <c r="AA6" i="1"/>
  <c r="AD6" i="1" s="1"/>
  <c r="AA7" i="1"/>
  <c r="AD7" i="1" s="1"/>
  <c r="AA8" i="1"/>
  <c r="AD8" i="1" s="1"/>
  <c r="AA9" i="1"/>
  <c r="AD9" i="1" s="1"/>
  <c r="AA10" i="1"/>
  <c r="AD10" i="1" s="1"/>
  <c r="AA11" i="1"/>
  <c r="AD11" i="1" s="1"/>
  <c r="AA12" i="1"/>
  <c r="AD12" i="1" s="1"/>
  <c r="AA13" i="1"/>
  <c r="AD13" i="1" s="1"/>
  <c r="AA14" i="1"/>
  <c r="AD14" i="1" s="1"/>
  <c r="AA15" i="1"/>
  <c r="AD15" i="1" s="1"/>
  <c r="AA16" i="1"/>
  <c r="AD16" i="1" s="1"/>
  <c r="AA17" i="1"/>
  <c r="AD17" i="1" s="1"/>
  <c r="AA18" i="1"/>
  <c r="AD18" i="1" s="1"/>
  <c r="AA19" i="1"/>
  <c r="AD19" i="1" s="1"/>
  <c r="AA20" i="1"/>
  <c r="AD20" i="1" s="1"/>
  <c r="AA21" i="1"/>
  <c r="AD21" i="1" s="1"/>
  <c r="AA22" i="1"/>
  <c r="AD22" i="1" s="1"/>
  <c r="AA23" i="1"/>
  <c r="AD23" i="1" s="1"/>
  <c r="AA24" i="1"/>
  <c r="AD24" i="1" s="1"/>
  <c r="AA25" i="1"/>
  <c r="AD25" i="1" s="1"/>
  <c r="AA26" i="1"/>
  <c r="AD26" i="1" s="1"/>
  <c r="AA27" i="1"/>
  <c r="AD27" i="1" s="1"/>
  <c r="AA28" i="1"/>
  <c r="AD28" i="1" s="1"/>
  <c r="AA29" i="1"/>
  <c r="AD29" i="1" s="1"/>
  <c r="AA30" i="1"/>
  <c r="AD30" i="1" s="1"/>
  <c r="AA31" i="1"/>
  <c r="AD31" i="1" s="1"/>
  <c r="AA32" i="1"/>
  <c r="AD32" i="1" s="1"/>
  <c r="AA33" i="1"/>
  <c r="AD33" i="1" s="1"/>
  <c r="AA34" i="1"/>
  <c r="AD34" i="1" s="1"/>
  <c r="AA35" i="1"/>
  <c r="AD35" i="1" s="1"/>
  <c r="AA36" i="1"/>
  <c r="AD36" i="1" s="1"/>
  <c r="AA37" i="1"/>
  <c r="AD37" i="1" s="1"/>
  <c r="AA38" i="1"/>
  <c r="AD38" i="1" s="1"/>
  <c r="AA39" i="1"/>
  <c r="AD39" i="1" s="1"/>
  <c r="AA40" i="1"/>
  <c r="AD40" i="1" s="1"/>
  <c r="AA41" i="1"/>
  <c r="AD41" i="1" s="1"/>
  <c r="AA42" i="1"/>
  <c r="AD42" i="1" s="1"/>
  <c r="AA43" i="1"/>
  <c r="AD43" i="1" s="1"/>
  <c r="AA44" i="1"/>
  <c r="AD44" i="1" s="1"/>
  <c r="AA45" i="1"/>
  <c r="AD45" i="1" s="1"/>
  <c r="AA46" i="1"/>
  <c r="AD46" i="1" s="1"/>
  <c r="AA47" i="1"/>
  <c r="AD47" i="1" s="1"/>
  <c r="AA48" i="1"/>
  <c r="AD48" i="1" s="1"/>
  <c r="AA49" i="1"/>
  <c r="AD49" i="1" s="1"/>
  <c r="AA50" i="1"/>
  <c r="AD50" i="1" s="1"/>
  <c r="AA51" i="1"/>
  <c r="AD51" i="1" s="1"/>
  <c r="AA52" i="1"/>
  <c r="AD52" i="1" s="1"/>
  <c r="AA53" i="1"/>
  <c r="AD53" i="1" s="1"/>
  <c r="AA54" i="1"/>
  <c r="AD54" i="1" s="1"/>
  <c r="AA55" i="1"/>
  <c r="AD55" i="1" s="1"/>
  <c r="AA56" i="1"/>
  <c r="AD56" i="1" s="1"/>
  <c r="AA57" i="1"/>
  <c r="AD57" i="1" s="1"/>
  <c r="AA58" i="1"/>
  <c r="AD58" i="1" s="1"/>
  <c r="AA59" i="1"/>
  <c r="AD59" i="1" s="1"/>
  <c r="AA60" i="1"/>
  <c r="AD60" i="1" s="1"/>
  <c r="AA61" i="1"/>
  <c r="AD61" i="1" s="1"/>
  <c r="AA62" i="1"/>
  <c r="AD62" i="1" s="1"/>
  <c r="AA63" i="1"/>
  <c r="AD63" i="1" s="1"/>
  <c r="AA64" i="1"/>
  <c r="AD64" i="1" s="1"/>
  <c r="AA65" i="1"/>
  <c r="AD65" i="1" s="1"/>
  <c r="AA66" i="1"/>
  <c r="AD66" i="1" s="1"/>
  <c r="AA67" i="1"/>
  <c r="AD67" i="1" s="1"/>
  <c r="AA68" i="1"/>
  <c r="AD68" i="1" s="1"/>
  <c r="AA69" i="1"/>
  <c r="AD69" i="1" s="1"/>
  <c r="AA70" i="1"/>
  <c r="AD70" i="1" s="1"/>
  <c r="AA71" i="1"/>
  <c r="AD71" i="1" s="1"/>
  <c r="AA72" i="1"/>
  <c r="AD72" i="1" s="1"/>
  <c r="AA73" i="1"/>
  <c r="AD73" i="1" s="1"/>
  <c r="AA74" i="1"/>
  <c r="AD74" i="1" s="1"/>
  <c r="AA75" i="1"/>
  <c r="AD75" i="1" s="1"/>
  <c r="AA76" i="1"/>
  <c r="AD76" i="1" s="1"/>
  <c r="AA77" i="1"/>
  <c r="AD77" i="1" s="1"/>
  <c r="AA78" i="1"/>
  <c r="AD78" i="1" s="1"/>
  <c r="AA79" i="1"/>
  <c r="AD79" i="1" s="1"/>
  <c r="AA80" i="1"/>
  <c r="AD80" i="1" s="1"/>
  <c r="AA81" i="1"/>
  <c r="AD81" i="1" s="1"/>
  <c r="AA82" i="1"/>
  <c r="AD82" i="1" s="1"/>
  <c r="AA83" i="1"/>
  <c r="AD83" i="1" s="1"/>
  <c r="AA84" i="1"/>
  <c r="AD84" i="1" s="1"/>
  <c r="AA85" i="1"/>
  <c r="AD85" i="1" s="1"/>
  <c r="AA86" i="1"/>
  <c r="AD86" i="1" s="1"/>
  <c r="AA87" i="1"/>
  <c r="AD87" i="1" s="1"/>
  <c r="AA88" i="1"/>
  <c r="AD88" i="1" s="1"/>
  <c r="AA89" i="1"/>
  <c r="AD89" i="1" s="1"/>
  <c r="AA2" i="1"/>
  <c r="AD2" i="1" s="1"/>
</calcChain>
</file>

<file path=xl/sharedStrings.xml><?xml version="1.0" encoding="utf-8"?>
<sst xmlns="http://schemas.openxmlformats.org/spreadsheetml/2006/main" count="517" uniqueCount="318">
  <si>
    <t>NOPGUY_P1</t>
  </si>
  <si>
    <t>XEGXUF_full</t>
  </si>
  <si>
    <t>qmof-1985e04</t>
  </si>
  <si>
    <t>XOWJEB_full</t>
  </si>
  <si>
    <t>BODPUH_full</t>
  </si>
  <si>
    <t>HONCEU_P1</t>
  </si>
  <si>
    <t>REBQIB_full</t>
  </si>
  <si>
    <t>ECAHAT_full</t>
  </si>
  <si>
    <t>qmof-a9be673</t>
  </si>
  <si>
    <t>ETEDEN_full</t>
  </si>
  <si>
    <t>qmof-ce87519</t>
  </si>
  <si>
    <t>ATULIM_full</t>
  </si>
  <si>
    <t>PETTAK_full</t>
  </si>
  <si>
    <t>qmof-41f5a4b</t>
  </si>
  <si>
    <t>qmof-05dc5b6</t>
  </si>
  <si>
    <t>MUFTUD_full</t>
  </si>
  <si>
    <t>qmof-53872ef</t>
  </si>
  <si>
    <t>qmof-345d728</t>
  </si>
  <si>
    <t>DAQMAN_full</t>
  </si>
  <si>
    <t>UVAPEN01_full</t>
  </si>
  <si>
    <t>qmof-65cd6af</t>
  </si>
  <si>
    <t>RUYGEZ_full</t>
  </si>
  <si>
    <t>FAQDUA_full</t>
  </si>
  <si>
    <t>XOHLIS01_full</t>
  </si>
  <si>
    <t>qmof-39fec9e</t>
  </si>
  <si>
    <t>CAWVIH_SL</t>
  </si>
  <si>
    <t>FERHAN_full</t>
  </si>
  <si>
    <t>UQADEX_full</t>
  </si>
  <si>
    <t>OPOQES_full</t>
  </si>
  <si>
    <t>SEFKOG_full</t>
  </si>
  <si>
    <t>LARHUK_full</t>
  </si>
  <si>
    <t>ICICAB_P1</t>
  </si>
  <si>
    <t>XADCOW_P1</t>
  </si>
  <si>
    <t>POGMOQ_full</t>
  </si>
  <si>
    <t>EGELUY01_manual</t>
  </si>
  <si>
    <t>PERROW_full</t>
  </si>
  <si>
    <t>DORCIX02_P1</t>
  </si>
  <si>
    <t>BOMCOX_full</t>
  </si>
  <si>
    <t>qmof-d7d1a09</t>
  </si>
  <si>
    <t>RETDAZ_full</t>
  </si>
  <si>
    <t>ZAVBUX_full</t>
  </si>
  <si>
    <t>POKXIA_full</t>
  </si>
  <si>
    <t>KUXSIH02_P1</t>
  </si>
  <si>
    <t>AWAREV_full</t>
  </si>
  <si>
    <t>VUDTOH_P1</t>
  </si>
  <si>
    <t>QUQPOI_full</t>
  </si>
  <si>
    <t>HAMXEC_full</t>
  </si>
  <si>
    <t>qmof-b7fb8de</t>
  </si>
  <si>
    <t>SIGNUU_full</t>
  </si>
  <si>
    <t>ZETLER_full</t>
  </si>
  <si>
    <t>SETQEP_clean</t>
  </si>
  <si>
    <t>VIZRIH_full</t>
  </si>
  <si>
    <t>GOVSER_full</t>
  </si>
  <si>
    <t>MECWIB_full</t>
  </si>
  <si>
    <t>AVIMIC_full</t>
  </si>
  <si>
    <t>LEDBAB_full</t>
  </si>
  <si>
    <t>TENMAE_full</t>
  </si>
  <si>
    <t>qmof-e7d8fc2</t>
  </si>
  <si>
    <t>qmof-9b277ad</t>
  </si>
  <si>
    <t>TENLOR_full</t>
  </si>
  <si>
    <t>qmof-e2ef939</t>
  </si>
  <si>
    <t>WOSQAZ_full</t>
  </si>
  <si>
    <t>ROMFIM_P1</t>
  </si>
  <si>
    <t>QAQTEJ_full</t>
  </si>
  <si>
    <t>qmof-ed987cc</t>
  </si>
  <si>
    <t>VEJYOZ_full</t>
  </si>
  <si>
    <t>WAKHUO_full</t>
  </si>
  <si>
    <t>CETTUT_full</t>
  </si>
  <si>
    <t>qmof-2f0e952</t>
  </si>
  <si>
    <t>YAXBOP_SL</t>
  </si>
  <si>
    <t>KULWAR_full</t>
  </si>
  <si>
    <t>NEGTEB_full</t>
  </si>
  <si>
    <t>HIFVOI_full</t>
  </si>
  <si>
    <t>VOLQOD_full</t>
  </si>
  <si>
    <t>BIJZIG_full</t>
  </si>
  <si>
    <t>WORKUL_full</t>
  </si>
  <si>
    <t>qmof-68abb54</t>
  </si>
  <si>
    <t>LEVPAF_full</t>
  </si>
  <si>
    <t>NUSXAD_full</t>
  </si>
  <si>
    <t>FUVFUZ_full</t>
  </si>
  <si>
    <t>BUVWOF02_full</t>
  </si>
  <si>
    <t>SEPNEJ_full</t>
  </si>
  <si>
    <t>EGEJIK_manual</t>
  </si>
  <si>
    <t>EHETER02_full</t>
  </si>
  <si>
    <t>GITVIP01_full</t>
  </si>
  <si>
    <t>qmof-ab539ca</t>
  </si>
  <si>
    <t>qmof-e32c58a</t>
  </si>
  <si>
    <t>SODCAQ_P1</t>
  </si>
  <si>
    <t>NOPGUY</t>
  </si>
  <si>
    <t>XEGXUF</t>
  </si>
  <si>
    <t>EVONOS</t>
  </si>
  <si>
    <t>XOWJEB</t>
  </si>
  <si>
    <t>BODPUH</t>
  </si>
  <si>
    <t>HONCEU</t>
  </si>
  <si>
    <t>REBQIB</t>
  </si>
  <si>
    <t>ECAHAT</t>
  </si>
  <si>
    <t>DOYBEA</t>
  </si>
  <si>
    <t>ETEDEN</t>
  </si>
  <si>
    <t>ESEDAJ</t>
  </si>
  <si>
    <t>ATULIM</t>
  </si>
  <si>
    <t>PETTAK</t>
  </si>
  <si>
    <t>CIGYUP</t>
  </si>
  <si>
    <t>QEDZEG</t>
  </si>
  <si>
    <t>MUFTUD</t>
  </si>
  <si>
    <t>OVICUS</t>
  </si>
  <si>
    <t>WEPRER</t>
  </si>
  <si>
    <t>DAQMAN</t>
  </si>
  <si>
    <t>UVAPEN01</t>
  </si>
  <si>
    <t>SOMJOV</t>
  </si>
  <si>
    <t>RUYGEZ</t>
  </si>
  <si>
    <t>FAQDUA</t>
  </si>
  <si>
    <t>XOHLIS01</t>
  </si>
  <si>
    <t>ZEKCEA</t>
  </si>
  <si>
    <t>CAWVIH</t>
  </si>
  <si>
    <t>FERHAN</t>
  </si>
  <si>
    <t>UQADEX</t>
  </si>
  <si>
    <t>OPOQES</t>
  </si>
  <si>
    <t>SEFKOG</t>
  </si>
  <si>
    <t>LARHUK</t>
  </si>
  <si>
    <t>ICICAB</t>
  </si>
  <si>
    <t>XADCOW</t>
  </si>
  <si>
    <t>POGMOQ</t>
  </si>
  <si>
    <t>EGELUY01</t>
  </si>
  <si>
    <t>PERROW</t>
  </si>
  <si>
    <t>DORCIX02</t>
  </si>
  <si>
    <t>BOMCOX</t>
  </si>
  <si>
    <t>GECXUH01</t>
  </si>
  <si>
    <t>RETDAZ</t>
  </si>
  <si>
    <t>ZAVBUX</t>
  </si>
  <si>
    <t>POKXIA</t>
  </si>
  <si>
    <t>KUXSIH02</t>
  </si>
  <si>
    <t>AWAREV</t>
  </si>
  <si>
    <t>VUDTOH</t>
  </si>
  <si>
    <t>QUQPOI</t>
  </si>
  <si>
    <t>HAMXEC</t>
  </si>
  <si>
    <t>TOYHOH</t>
  </si>
  <si>
    <t>SIGNUU</t>
  </si>
  <si>
    <t>ZETLER</t>
  </si>
  <si>
    <t>SETQEP</t>
  </si>
  <si>
    <t>VIZRIH</t>
  </si>
  <si>
    <t>GOVSER</t>
  </si>
  <si>
    <t>MECWIB</t>
  </si>
  <si>
    <t>AVIMIC</t>
  </si>
  <si>
    <t>LEDBAB</t>
  </si>
  <si>
    <t>TENMAE</t>
  </si>
  <si>
    <t>TITBIJ</t>
  </si>
  <si>
    <t>MAWVAK</t>
  </si>
  <si>
    <t>TENLOR</t>
  </si>
  <si>
    <t>SEFLAT</t>
  </si>
  <si>
    <t>WOSQAZ</t>
  </si>
  <si>
    <t>ROMFIM</t>
  </si>
  <si>
    <t>QAQTEJ</t>
  </si>
  <si>
    <t>YUQQEI</t>
  </si>
  <si>
    <t>VEJYOZ</t>
  </si>
  <si>
    <t>WAKHUO</t>
  </si>
  <si>
    <t>CETTUT</t>
  </si>
  <si>
    <t>UYAQER</t>
  </si>
  <si>
    <t>YAXBOP</t>
  </si>
  <si>
    <t>KULWAR</t>
  </si>
  <si>
    <t>NEGTEB</t>
  </si>
  <si>
    <t>HIFVOI</t>
  </si>
  <si>
    <t>VOLQOD</t>
  </si>
  <si>
    <t>BIJZIG</t>
  </si>
  <si>
    <t>WORKUL</t>
  </si>
  <si>
    <t>MAWTUC</t>
  </si>
  <si>
    <t>LEVPAF</t>
  </si>
  <si>
    <t>NUSXAD</t>
  </si>
  <si>
    <t>FUVFUZ</t>
  </si>
  <si>
    <t>BUVWOF02</t>
  </si>
  <si>
    <t>SEPNEJ</t>
  </si>
  <si>
    <t>EGEJIK</t>
  </si>
  <si>
    <t>EHETER02</t>
  </si>
  <si>
    <t>GITVIP01</t>
  </si>
  <si>
    <t>VUWZEV</t>
  </si>
  <si>
    <t>JEGCAA01</t>
  </si>
  <si>
    <t>SODCAQ</t>
  </si>
  <si>
    <t>MOF_name</t>
  </si>
  <si>
    <t>CSD_Refcode</t>
  </si>
  <si>
    <t>Synonym</t>
  </si>
  <si>
    <t xml:space="preserve">ZnPF-1 </t>
  </si>
  <si>
    <t>BasoliteA520</t>
  </si>
  <si>
    <t>FIR-1</t>
  </si>
  <si>
    <t>NUS-1a</t>
  </si>
  <si>
    <t>ZnCID-24</t>
  </si>
  <si>
    <t>MIL-53ht p-xylene</t>
  </si>
  <si>
    <t>MIL-88B-tpt</t>
  </si>
  <si>
    <t>MIL-53(Fe)-DMF</t>
  </si>
  <si>
    <t>ZSTU-3</t>
  </si>
  <si>
    <t>TMU-6(RL1)</t>
  </si>
  <si>
    <t>MIL-53(Fe) o-xylene clathrate</t>
  </si>
  <si>
    <t>L-NTU-18</t>
  </si>
  <si>
    <t>ZnCID-25</t>
  </si>
  <si>
    <t>TMU-21</t>
  </si>
  <si>
    <t>ZIF-3</t>
  </si>
  <si>
    <t>IRMOF-9-I</t>
  </si>
  <si>
    <t>INT-IRMOF-8-C</t>
  </si>
  <si>
    <t>D-NTU-18</t>
  </si>
  <si>
    <t>ZIF-70</t>
  </si>
  <si>
    <t>MAF-5</t>
  </si>
  <si>
    <t>ZIF-71-RHO</t>
  </si>
  <si>
    <t>Zn</t>
  </si>
  <si>
    <t>Fe</t>
  </si>
  <si>
    <t>Al</t>
  </si>
  <si>
    <t>Ti</t>
  </si>
  <si>
    <t>Has OMS</t>
  </si>
  <si>
    <t>Yes</t>
  </si>
  <si>
    <t>No</t>
  </si>
  <si>
    <t xml:space="preserve">Metal </t>
  </si>
  <si>
    <t>OMS Metal</t>
  </si>
  <si>
    <t>UFF ∆H0,ads (C2H4) (kJ.mol-1)</t>
  </si>
  <si>
    <t>UFF KH (C2H4) mol.kg-1.Pa-1</t>
  </si>
  <si>
    <t>DOI</t>
  </si>
  <si>
    <t>10.1021/jacs.3c14610</t>
  </si>
  <si>
    <t>10.1126/sciadv.1700773</t>
  </si>
  <si>
    <t>10.1107/S0108270104009813</t>
  </si>
  <si>
    <t>10.1039/C9DT03037A</t>
  </si>
  <si>
    <t>10.1002/ejic.201402101</t>
  </si>
  <si>
    <t>10.1039/C4CE01201A</t>
  </si>
  <si>
    <t>10.1021/acs.cgd.7b00471</t>
  </si>
  <si>
    <t>10.1039/c1cc14115e</t>
  </si>
  <si>
    <t>10.1002/anie.201410459</t>
  </si>
  <si>
    <t>10.1039/c1ce05352c</t>
  </si>
  <si>
    <t>10.1080/00958972.2016.1198785</t>
  </si>
  <si>
    <t>10.1002/cplu.201500134</t>
  </si>
  <si>
    <t>10.1039/b613295b</t>
  </si>
  <si>
    <t>10.1002/ejic.201800336</t>
  </si>
  <si>
    <t>10.1039/C1GC15726D</t>
  </si>
  <si>
    <t>10.1080/00958970903164982</t>
  </si>
  <si>
    <t>10.1021/cg101433t</t>
  </si>
  <si>
    <t>10.1016/j.poly.2017.12.020</t>
  </si>
  <si>
    <t>10.1002/anie.202115205</t>
  </si>
  <si>
    <t>10.1016/j.poly.2016.08.009</t>
  </si>
  <si>
    <t>10.1039/C4CE01583E</t>
  </si>
  <si>
    <t>10.1002/chem.201503252</t>
  </si>
  <si>
    <t>10.1016/j.inoche.2019.03.042</t>
  </si>
  <si>
    <t>10.1039/C9DT01520E</t>
  </si>
  <si>
    <t>10.1021/acs.cgd.7b01101</t>
  </si>
  <si>
    <t>10.1021/ic202713e</t>
  </si>
  <si>
    <t>10.1039/c3ce40179k</t>
  </si>
  <si>
    <t>10.1021/ja502643p</t>
  </si>
  <si>
    <t>10.1021/acs.inorgchem.0c03244</t>
  </si>
  <si>
    <t>10.1021/jacs.7b07699</t>
  </si>
  <si>
    <t>10.1016/j.mencom.2017.03.014</t>
  </si>
  <si>
    <t>10.1039/C6QI00381H</t>
  </si>
  <si>
    <t>10.1002/ejic.201000486</t>
  </si>
  <si>
    <t>10.1039/C9CC02439E</t>
  </si>
  <si>
    <t>10.1021/ja802761z</t>
  </si>
  <si>
    <t>10.1039/C7TC05535H</t>
  </si>
  <si>
    <t>10.1021/ja8068038</t>
  </si>
  <si>
    <t>10.1039/C4RA09186H</t>
  </si>
  <si>
    <t>10.1002/1521-3765(20011203)7:23&lt;5168::AID-CHEM5168&gt;3.3.CO;2-J</t>
  </si>
  <si>
    <t>10.1016/j.inoche.2022.110202</t>
  </si>
  <si>
    <t>10.1039/D1QI01538A</t>
  </si>
  <si>
    <t>10.1016/j.poly.2024.116860</t>
  </si>
  <si>
    <t>10.1038/ncomms9348</t>
  </si>
  <si>
    <t>10.1021/ja039022m</t>
  </si>
  <si>
    <t>10.1021/acsomega.4c04259</t>
  </si>
  <si>
    <t>10.1021/cg100568a</t>
  </si>
  <si>
    <t>10.33774/chemrxiv-2021-lkt60</t>
  </si>
  <si>
    <t>10.1039/C9TA01942A</t>
  </si>
  <si>
    <t>10.1039/C8NJ02407C</t>
  </si>
  <si>
    <t>10.1002/chem.201203267</t>
  </si>
  <si>
    <t>10.1021/cm301242d</t>
  </si>
  <si>
    <t>10.1039/C3CE42366B</t>
  </si>
  <si>
    <t>10.1039/C4CC07642G</t>
  </si>
  <si>
    <t>10.1002/anie.200503778</t>
  </si>
  <si>
    <t>10.1021/cg200229h</t>
  </si>
  <si>
    <t>10.1016/j.matchemphys.2022.126536</t>
  </si>
  <si>
    <t>10.1021/ic402467g</t>
  </si>
  <si>
    <t>10.1039/C7CE00522A</t>
  </si>
  <si>
    <t>10.1002/anie.201909977</t>
  </si>
  <si>
    <t>10.1039/D4TA02030H</t>
  </si>
  <si>
    <t>10.1021/ic200932w</t>
  </si>
  <si>
    <t>10.1021/acs.cgd.5b01175</t>
  </si>
  <si>
    <t>10.1073/pnas.0602439103</t>
  </si>
  <si>
    <t>10.1039/C4CC00700J</t>
  </si>
  <si>
    <t>10.1107/S2052252518001379</t>
  </si>
  <si>
    <t>10.1039/c1cc12763b</t>
  </si>
  <si>
    <t>10.1016/j.solidstatesciences.2005.03.007</t>
  </si>
  <si>
    <t>10.1021/acs.inorgchem.5b00206</t>
  </si>
  <si>
    <t>10.1071/CH16586</t>
  </si>
  <si>
    <t>10.1002/chem.200700181</t>
  </si>
  <si>
    <t>10.1021/ic800777r</t>
  </si>
  <si>
    <t>10.1039/C8DT01784K</t>
  </si>
  <si>
    <t>10.5012/bkcs.2014.35.3.949</t>
  </si>
  <si>
    <t>10.1039/c2cc37140e</t>
  </si>
  <si>
    <t>10.1021/acs.inorgchem.0c00814</t>
  </si>
  <si>
    <t>10.1021/jacs.5b03280</t>
  </si>
  <si>
    <t>10.1002/chem.201001179</t>
  </si>
  <si>
    <t>10.1021/jacs.7b07856</t>
  </si>
  <si>
    <t>10.1002/anie.200802908</t>
  </si>
  <si>
    <t>10.1016/j.micromeso.2011.11.033</t>
  </si>
  <si>
    <t>10.1126/science.1152516</t>
  </si>
  <si>
    <t>10.1021/jacs.0c03853</t>
  </si>
  <si>
    <t>10.1515/zkri-2017-2090</t>
  </si>
  <si>
    <t>10.1021/cg701213g</t>
  </si>
  <si>
    <t>UFF ∆H0,ads (H2O) (kJ.mol-1)</t>
  </si>
  <si>
    <t>UFF KH (H2O) mol.kg-1.Pa-1</t>
  </si>
  <si>
    <t>U-MLP ∆H0,ads (C2H4) (kJ.mol-1)</t>
  </si>
  <si>
    <t>U-MLP KH (C2H4) mol.kg-1.Pa-1</t>
  </si>
  <si>
    <t>U-MLP ∆H0,ads (H2O) (kJ.mol-1)</t>
  </si>
  <si>
    <t>U-MLP KH (H2O) mol.kg-1.Pa-1</t>
  </si>
  <si>
    <t>Atoms_relax U-MLP ∆H0,ads (C2H4) (kJ.mol-1)</t>
  </si>
  <si>
    <t>Atoms_relax U-MLP KH (C2H4) mol.kg-1.Pa-1</t>
  </si>
  <si>
    <t>Cell_relax U-MLP ∆H0,ads (C2H4) (kJ.mol-1)</t>
  </si>
  <si>
    <t>Cell_relax U-MLP KH (C2H4) mol.kg-1.Pa-1</t>
  </si>
  <si>
    <r>
      <t>Volume (</t>
    </r>
    <r>
      <rPr>
        <b/>
        <sz val="11"/>
        <color theme="1"/>
        <rFont val="Calibri"/>
        <family val="2"/>
      </rPr>
      <t>Å^3)</t>
    </r>
  </si>
  <si>
    <t>Cell_relax Volume (Å^3)</t>
  </si>
  <si>
    <r>
      <t xml:space="preserve">U-MLP </t>
    </r>
    <r>
      <rPr>
        <b/>
        <sz val="11"/>
        <color theme="1"/>
        <rFont val="Calibri"/>
        <family val="2"/>
      </rPr>
      <t>∆E (C2H4) (kJ.mol-1)</t>
    </r>
  </si>
  <si>
    <t>DFT ∆E (H2O) (kJ.mol-1)</t>
  </si>
  <si>
    <t>DFT ∆E (C2H4) (kJ.mol-1)</t>
  </si>
  <si>
    <r>
      <t xml:space="preserve">U-MLP </t>
    </r>
    <r>
      <rPr>
        <b/>
        <sz val="11"/>
        <color theme="1"/>
        <rFont val="Calibri"/>
        <family val="2"/>
      </rPr>
      <t>∆E (H2O) (kJ.mol-1)</t>
    </r>
  </si>
  <si>
    <t>UFF S(C2H4/H2O)</t>
  </si>
  <si>
    <t>U-MLP S(C2H4/H2O)</t>
  </si>
  <si>
    <t>Uptake (C2H4) 1000ppm (mmol.g-1)</t>
  </si>
  <si>
    <t>UFF Performance Index</t>
  </si>
  <si>
    <t>Volume change (%)</t>
  </si>
  <si>
    <t>Pore size  (Å)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</si>
</sst>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2" fillId="0" borderId="2" xfId="0" applyFont="1" applyBorder="1" applyAlignment="1">
      <alignment horizontal="center" vertical="top"/>
    </xf>
    <xf numFmtId="164" fontId="1" fillId="0" borderId="0" xfId="0" applyNumberFormat="1" applyFont="1"/>
    <xf numFmtId="11" fontId="0" fillId="0" borderId="0" xfId="0" applyNumberFormat="1"/>
    <xf numFmtId="0" fontId="3" fillId="0" borderId="0" xfId="0" applyFont="1"/>
    <xf numFmtId="1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9"/>
  <sheetViews>
    <sheetView tabSelected="1" workbookViewId="0">
      <pane ySplit="1" topLeftCell="A2" activePane="bottomLeft" state="frozen"/>
      <selection activeCell="F1" sqref="F1"/>
      <selection pane="bottomLeft" activeCell="Z2" sqref="Z2"/>
    </sheetView>
  </sheetViews>
  <sheetFormatPr defaultRowHeight="14.5" x14ac:dyDescent="0.35"/>
  <cols>
    <col min="27" max="27" width="9.36328125" style="1" bestFit="1" customWidth="1"/>
  </cols>
  <sheetData>
    <row r="1" spans="1:31" x14ac:dyDescent="0.35">
      <c r="A1" s="2" t="s">
        <v>176</v>
      </c>
      <c r="B1" s="2" t="s">
        <v>177</v>
      </c>
      <c r="C1" s="3" t="s">
        <v>178</v>
      </c>
      <c r="D1" s="3" t="s">
        <v>207</v>
      </c>
      <c r="E1" s="3" t="s">
        <v>204</v>
      </c>
      <c r="F1" s="3" t="s">
        <v>208</v>
      </c>
      <c r="G1" s="3" t="s">
        <v>317</v>
      </c>
      <c r="H1" s="3" t="s">
        <v>211</v>
      </c>
      <c r="I1" s="3" t="s">
        <v>306</v>
      </c>
      <c r="J1" s="3" t="s">
        <v>307</v>
      </c>
      <c r="K1" s="2" t="s">
        <v>209</v>
      </c>
      <c r="L1" s="4" t="s">
        <v>210</v>
      </c>
      <c r="M1" s="2" t="s">
        <v>296</v>
      </c>
      <c r="N1" s="3" t="s">
        <v>297</v>
      </c>
      <c r="O1" s="3" t="s">
        <v>298</v>
      </c>
      <c r="P1" s="3" t="s">
        <v>299</v>
      </c>
      <c r="Q1" s="3" t="s">
        <v>300</v>
      </c>
      <c r="R1" s="3" t="s">
        <v>301</v>
      </c>
      <c r="S1" s="3" t="s">
        <v>302</v>
      </c>
      <c r="T1" s="3" t="s">
        <v>303</v>
      </c>
      <c r="U1" s="3" t="s">
        <v>304</v>
      </c>
      <c r="V1" s="3" t="s">
        <v>305</v>
      </c>
      <c r="W1" s="3" t="s">
        <v>308</v>
      </c>
      <c r="X1" s="3" t="s">
        <v>310</v>
      </c>
      <c r="Y1" s="3" t="s">
        <v>311</v>
      </c>
      <c r="Z1" s="3" t="s">
        <v>309</v>
      </c>
      <c r="AA1" s="5" t="s">
        <v>312</v>
      </c>
      <c r="AB1" s="3" t="s">
        <v>313</v>
      </c>
      <c r="AC1" s="3" t="s">
        <v>314</v>
      </c>
      <c r="AD1" s="3" t="s">
        <v>315</v>
      </c>
      <c r="AE1" t="s">
        <v>316</v>
      </c>
    </row>
    <row r="2" spans="1:31" x14ac:dyDescent="0.35">
      <c r="A2" t="s">
        <v>0</v>
      </c>
      <c r="B2" t="s">
        <v>88</v>
      </c>
      <c r="D2" t="s">
        <v>200</v>
      </c>
      <c r="E2" t="s">
        <v>205</v>
      </c>
      <c r="F2" t="s">
        <v>200</v>
      </c>
      <c r="G2">
        <v>5.0999999999999996</v>
      </c>
      <c r="H2" t="s">
        <v>212</v>
      </c>
      <c r="I2">
        <v>2966.42733</v>
      </c>
      <c r="J2">
        <v>3032.9242610000001</v>
      </c>
      <c r="K2">
        <v>-42.225146062599997</v>
      </c>
      <c r="L2" s="6">
        <v>7.2300145340000004E-3</v>
      </c>
      <c r="M2">
        <v>-16.474205194300001</v>
      </c>
      <c r="N2" s="6">
        <v>1.8199999999999999E-6</v>
      </c>
      <c r="O2">
        <v>-43.38</v>
      </c>
      <c r="P2">
        <v>1.2370000000000001E-2</v>
      </c>
      <c r="Q2">
        <v>-29.04</v>
      </c>
      <c r="R2">
        <v>1.9000000000000001E-4</v>
      </c>
      <c r="S2">
        <v>-43.25</v>
      </c>
      <c r="T2">
        <v>1.0749999999999999E-2</v>
      </c>
      <c r="U2">
        <v>-43.06</v>
      </c>
      <c r="V2">
        <v>1.0070000000000001E-2</v>
      </c>
      <c r="W2">
        <v>-45.638533469999999</v>
      </c>
      <c r="X2">
        <v>-46.103978189999999</v>
      </c>
      <c r="Y2">
        <v>-36.442652379999998</v>
      </c>
      <c r="Z2">
        <v>-35.588857679999997</v>
      </c>
      <c r="AA2" s="1">
        <f t="shared" ref="AA2:AA33" si="0">L2/N2</f>
        <v>3972.5354582417585</v>
      </c>
      <c r="AB2">
        <f t="shared" ref="AB2:AB33" si="1">P2/R2</f>
        <v>65.10526315789474</v>
      </c>
      <c r="AC2">
        <v>0.47588000000000003</v>
      </c>
      <c r="AD2">
        <f t="shared" ref="AD2:AD33" si="2">AA2*AC2</f>
        <v>1890.4501738680881</v>
      </c>
      <c r="AE2">
        <f t="shared" ref="AE2:AE33" si="3">(I2-J2)*100/I2</f>
        <v>-2.2416504300477884</v>
      </c>
    </row>
    <row r="3" spans="1:31" x14ac:dyDescent="0.35">
      <c r="A3" t="s">
        <v>1</v>
      </c>
      <c r="B3" t="s">
        <v>89</v>
      </c>
      <c r="C3" t="s">
        <v>179</v>
      </c>
      <c r="D3" t="s">
        <v>200</v>
      </c>
      <c r="E3" t="s">
        <v>205</v>
      </c>
      <c r="F3" t="s">
        <v>200</v>
      </c>
      <c r="G3">
        <v>4.9000000000000004</v>
      </c>
      <c r="H3" t="s">
        <v>213</v>
      </c>
      <c r="I3">
        <v>5826.7784240000001</v>
      </c>
      <c r="J3">
        <v>6077.0179310000003</v>
      </c>
      <c r="K3">
        <v>-43.095755294500002</v>
      </c>
      <c r="L3" s="6">
        <v>6.2982566184999998E-3</v>
      </c>
      <c r="M3">
        <v>-18.0004345513</v>
      </c>
      <c r="N3" s="6">
        <v>2.2500000000000001E-6</v>
      </c>
      <c r="O3">
        <v>-44.58</v>
      </c>
      <c r="P3">
        <v>1.205E-2</v>
      </c>
      <c r="Q3">
        <v>-30.36</v>
      </c>
      <c r="R3">
        <v>2.4000000000000001E-4</v>
      </c>
      <c r="S3">
        <v>-43.71</v>
      </c>
      <c r="T3">
        <v>1.1169999999999999E-2</v>
      </c>
      <c r="U3">
        <v>-42.7</v>
      </c>
      <c r="V3">
        <v>8.3899999999999999E-3</v>
      </c>
      <c r="W3">
        <v>-46.760264169999999</v>
      </c>
      <c r="X3">
        <v>-47.616175089999999</v>
      </c>
      <c r="Y3">
        <v>-36.073707259999999</v>
      </c>
      <c r="Z3">
        <v>-36.840291209999997</v>
      </c>
      <c r="AA3" s="1">
        <f t="shared" si="0"/>
        <v>2799.2251637777777</v>
      </c>
      <c r="AB3">
        <f t="shared" si="1"/>
        <v>50.208333333333329</v>
      </c>
      <c r="AC3">
        <v>0.44288</v>
      </c>
      <c r="AD3">
        <f t="shared" si="2"/>
        <v>1239.7208405339022</v>
      </c>
      <c r="AE3">
        <f t="shared" si="3"/>
        <v>-4.2946460083205702</v>
      </c>
    </row>
    <row r="4" spans="1:31" x14ac:dyDescent="0.35">
      <c r="A4" s="7" t="s">
        <v>2</v>
      </c>
      <c r="B4" s="7" t="s">
        <v>90</v>
      </c>
      <c r="C4" s="7"/>
      <c r="D4" t="s">
        <v>201</v>
      </c>
      <c r="E4" t="s">
        <v>206</v>
      </c>
      <c r="G4">
        <v>4.9000000000000004</v>
      </c>
      <c r="H4" t="s">
        <v>214</v>
      </c>
      <c r="I4">
        <v>882.09778640000002</v>
      </c>
      <c r="J4">
        <v>863.00015289999999</v>
      </c>
      <c r="K4" s="7">
        <v>-37.574482830000001</v>
      </c>
      <c r="L4" s="8">
        <v>6.6483071675E-3</v>
      </c>
      <c r="M4" s="7">
        <v>-19.031140430000001</v>
      </c>
      <c r="N4" s="6">
        <v>8.1100000000000003E-6</v>
      </c>
      <c r="O4">
        <v>-45.46</v>
      </c>
      <c r="P4">
        <v>0.12317</v>
      </c>
      <c r="Q4">
        <v>-29.9</v>
      </c>
      <c r="R4">
        <v>9.5E-4</v>
      </c>
      <c r="S4">
        <v>-42.37</v>
      </c>
      <c r="T4">
        <v>1.43E-2</v>
      </c>
      <c r="U4">
        <v>-41.33</v>
      </c>
      <c r="V4">
        <v>7.3899999999999999E-3</v>
      </c>
      <c r="W4">
        <v>-46.128185090000002</v>
      </c>
      <c r="X4">
        <v>-48.218649450000001</v>
      </c>
      <c r="Y4">
        <v>-40.364572340000002</v>
      </c>
      <c r="Z4">
        <v>-36.097052810000001</v>
      </c>
      <c r="AA4" s="1">
        <f t="shared" si="0"/>
        <v>819.76660511713931</v>
      </c>
      <c r="AB4">
        <f t="shared" si="1"/>
        <v>129.65263157894736</v>
      </c>
      <c r="AC4">
        <v>0.54588000000000003</v>
      </c>
      <c r="AD4">
        <f t="shared" si="2"/>
        <v>447.49419440134403</v>
      </c>
      <c r="AE4">
        <f t="shared" si="3"/>
        <v>2.1650245351981794</v>
      </c>
    </row>
    <row r="5" spans="1:31" x14ac:dyDescent="0.35">
      <c r="A5" t="s">
        <v>3</v>
      </c>
      <c r="B5" t="s">
        <v>91</v>
      </c>
      <c r="D5" t="s">
        <v>202</v>
      </c>
      <c r="E5" t="s">
        <v>206</v>
      </c>
      <c r="G5">
        <v>6.2</v>
      </c>
      <c r="H5" t="s">
        <v>215</v>
      </c>
      <c r="I5">
        <v>1323.514381</v>
      </c>
      <c r="J5">
        <v>1326.5401810000001</v>
      </c>
      <c r="K5">
        <v>-34.078867639999999</v>
      </c>
      <c r="L5" s="6">
        <v>5.0372661072000001E-3</v>
      </c>
      <c r="M5">
        <v>-18.094703410000001</v>
      </c>
      <c r="N5" s="6">
        <v>9.0100000000000001E-6</v>
      </c>
      <c r="O5">
        <v>-43.71</v>
      </c>
      <c r="P5">
        <v>0.12905</v>
      </c>
      <c r="Q5">
        <v>-41.65</v>
      </c>
      <c r="R5">
        <v>1.1299999999999999E-2</v>
      </c>
      <c r="S5">
        <v>-43.95</v>
      </c>
      <c r="T5">
        <v>9.1230000000000006E-2</v>
      </c>
      <c r="U5">
        <v>-41.71</v>
      </c>
      <c r="V5">
        <v>5.8009999999999999E-2</v>
      </c>
      <c r="W5">
        <v>-52.975850199999996</v>
      </c>
      <c r="X5">
        <v>-54.681802070000003</v>
      </c>
      <c r="Y5">
        <v>-59.5</v>
      </c>
      <c r="Z5">
        <v>-49.292757760000001</v>
      </c>
      <c r="AA5" s="1">
        <f t="shared" si="0"/>
        <v>559.07503964483908</v>
      </c>
      <c r="AB5">
        <f t="shared" si="1"/>
        <v>11.420353982300886</v>
      </c>
      <c r="AC5">
        <v>0.42037999999999998</v>
      </c>
      <c r="AD5">
        <f t="shared" si="2"/>
        <v>235.02396516589744</v>
      </c>
      <c r="AE5">
        <f t="shared" si="3"/>
        <v>-0.22861859632487949</v>
      </c>
    </row>
    <row r="6" spans="1:31" x14ac:dyDescent="0.35">
      <c r="A6" t="s">
        <v>4</v>
      </c>
      <c r="B6" t="s">
        <v>92</v>
      </c>
      <c r="D6" t="s">
        <v>200</v>
      </c>
      <c r="E6" t="s">
        <v>206</v>
      </c>
      <c r="G6">
        <v>5.7</v>
      </c>
      <c r="H6" t="s">
        <v>216</v>
      </c>
      <c r="I6">
        <v>7118.3750190000001</v>
      </c>
      <c r="J6">
        <v>7194.2808660000001</v>
      </c>
      <c r="K6">
        <v>-36.674176186499999</v>
      </c>
      <c r="L6" s="6">
        <v>3.9308835731000002E-3</v>
      </c>
      <c r="M6">
        <v>-17.931684182200001</v>
      </c>
      <c r="N6" s="6">
        <v>3.98E-6</v>
      </c>
      <c r="O6">
        <v>-39.19</v>
      </c>
      <c r="P6">
        <v>1.193E-2</v>
      </c>
      <c r="Q6">
        <v>-29.43</v>
      </c>
      <c r="R6">
        <v>2.2000000000000001E-4</v>
      </c>
      <c r="S6">
        <v>-39.020000000000003</v>
      </c>
      <c r="T6">
        <v>1.013E-2</v>
      </c>
      <c r="U6">
        <v>-38.83</v>
      </c>
      <c r="V6">
        <v>9.7900000000000001E-3</v>
      </c>
      <c r="W6">
        <v>-43.410472630000001</v>
      </c>
      <c r="X6">
        <v>-39.033190679999997</v>
      </c>
      <c r="Y6">
        <v>-39.699108860000003</v>
      </c>
      <c r="Z6">
        <v>-41.126842940000003</v>
      </c>
      <c r="AA6" s="1">
        <f t="shared" si="0"/>
        <v>987.65918922110563</v>
      </c>
      <c r="AB6">
        <f t="shared" si="1"/>
        <v>54.227272727272727</v>
      </c>
      <c r="AC6">
        <v>0.34944999999999998</v>
      </c>
      <c r="AD6">
        <f t="shared" si="2"/>
        <v>345.13750367331534</v>
      </c>
      <c r="AE6">
        <f t="shared" si="3"/>
        <v>-1.0663367242860347</v>
      </c>
    </row>
    <row r="7" spans="1:31" x14ac:dyDescent="0.35">
      <c r="A7" t="s">
        <v>5</v>
      </c>
      <c r="B7" t="s">
        <v>93</v>
      </c>
      <c r="D7" t="s">
        <v>200</v>
      </c>
      <c r="E7" t="s">
        <v>205</v>
      </c>
      <c r="F7" t="s">
        <v>200</v>
      </c>
      <c r="G7">
        <v>4.7</v>
      </c>
      <c r="H7" t="s">
        <v>217</v>
      </c>
      <c r="I7">
        <v>1629.218897</v>
      </c>
      <c r="J7">
        <v>1652.854746</v>
      </c>
      <c r="K7">
        <v>-40.189399252599998</v>
      </c>
      <c r="L7" s="6">
        <v>4.2223134030999997E-3</v>
      </c>
      <c r="M7">
        <v>-23.261421308999999</v>
      </c>
      <c r="N7" s="6">
        <v>5.8100000000000003E-6</v>
      </c>
      <c r="O7">
        <v>-46.95</v>
      </c>
      <c r="P7">
        <v>5.9900000000000002E-2</v>
      </c>
      <c r="Q7">
        <v>-35.450000000000003</v>
      </c>
      <c r="R7">
        <v>7.6999999999999996E-4</v>
      </c>
      <c r="S7">
        <v>-47.12</v>
      </c>
      <c r="T7">
        <v>4.9820000000000003E-2</v>
      </c>
      <c r="U7">
        <v>-46.46</v>
      </c>
      <c r="V7">
        <v>3.8269999999999998E-2</v>
      </c>
      <c r="W7">
        <v>-51.492641800000001</v>
      </c>
      <c r="X7">
        <v>-49.445821209999998</v>
      </c>
      <c r="Y7">
        <v>-49.190732269999998</v>
      </c>
      <c r="Z7">
        <v>-48.503258270000003</v>
      </c>
      <c r="AA7" s="1">
        <f t="shared" si="0"/>
        <v>726.7320831497417</v>
      </c>
      <c r="AB7">
        <f t="shared" si="1"/>
        <v>77.792207792207805</v>
      </c>
      <c r="AC7">
        <v>0.29752000000000001</v>
      </c>
      <c r="AD7">
        <f t="shared" si="2"/>
        <v>216.21732937871116</v>
      </c>
      <c r="AE7">
        <f t="shared" si="3"/>
        <v>-1.4507472902212482</v>
      </c>
    </row>
    <row r="8" spans="1:31" x14ac:dyDescent="0.35">
      <c r="A8" t="s">
        <v>6</v>
      </c>
      <c r="B8" t="s">
        <v>94</v>
      </c>
      <c r="D8" t="s">
        <v>200</v>
      </c>
      <c r="E8" t="s">
        <v>206</v>
      </c>
      <c r="G8">
        <v>5.3</v>
      </c>
      <c r="H8" t="s">
        <v>218</v>
      </c>
      <c r="I8">
        <v>1183.505208</v>
      </c>
      <c r="J8">
        <v>1016.287118</v>
      </c>
      <c r="K8">
        <v>-34.544093552</v>
      </c>
      <c r="L8" s="6">
        <v>3.0811497048000001E-3</v>
      </c>
      <c r="M8">
        <v>-15.735939202899999</v>
      </c>
      <c r="N8" s="6">
        <v>3.8500000000000004E-6</v>
      </c>
      <c r="O8">
        <v>-36.81</v>
      </c>
      <c r="P8">
        <v>7.0699999999999999E-3</v>
      </c>
      <c r="Q8">
        <v>-27.71</v>
      </c>
      <c r="R8">
        <v>2.5999999999999998E-4</v>
      </c>
      <c r="S8">
        <v>-37.22</v>
      </c>
      <c r="T8">
        <v>7.6499999999999997E-3</v>
      </c>
      <c r="U8">
        <v>-40.58</v>
      </c>
      <c r="V8">
        <v>3.8999999999999999E-4</v>
      </c>
      <c r="W8">
        <v>-43.721826929999999</v>
      </c>
      <c r="X8">
        <v>-42.312176890000003</v>
      </c>
      <c r="Y8">
        <v>-40.15526972</v>
      </c>
      <c r="Z8">
        <v>-38.445612029999999</v>
      </c>
      <c r="AA8" s="1">
        <f t="shared" si="0"/>
        <v>800.29862462337655</v>
      </c>
      <c r="AB8">
        <f t="shared" si="1"/>
        <v>27.192307692307693</v>
      </c>
      <c r="AC8">
        <v>0.32085000000000002</v>
      </c>
      <c r="AD8">
        <f t="shared" si="2"/>
        <v>256.77581371041038</v>
      </c>
      <c r="AE8">
        <f t="shared" si="3"/>
        <v>14.129054005818965</v>
      </c>
    </row>
    <row r="9" spans="1:31" x14ac:dyDescent="0.35">
      <c r="A9" t="s">
        <v>7</v>
      </c>
      <c r="B9" t="s">
        <v>95</v>
      </c>
      <c r="D9" t="s">
        <v>200</v>
      </c>
      <c r="E9" t="s">
        <v>206</v>
      </c>
      <c r="G9">
        <v>4.7</v>
      </c>
      <c r="H9" t="s">
        <v>219</v>
      </c>
      <c r="I9">
        <v>3160.2296879999999</v>
      </c>
      <c r="J9">
        <v>3233.6632279999999</v>
      </c>
      <c r="K9">
        <v>-44.411776411300004</v>
      </c>
      <c r="L9" s="6">
        <v>3.2286650361999999E-3</v>
      </c>
      <c r="M9">
        <v>-22.291576556500001</v>
      </c>
      <c r="N9" s="6">
        <v>9.0799999999999995E-6</v>
      </c>
      <c r="O9">
        <v>-34.49</v>
      </c>
      <c r="P9">
        <v>5.1000000000000004E-4</v>
      </c>
      <c r="Q9">
        <v>-30.08</v>
      </c>
      <c r="R9">
        <v>1.7000000000000001E-4</v>
      </c>
      <c r="S9">
        <v>-28.49</v>
      </c>
      <c r="T9">
        <v>2.1000000000000001E-4</v>
      </c>
      <c r="U9">
        <v>-27.42</v>
      </c>
      <c r="V9">
        <v>1.8000000000000001E-4</v>
      </c>
      <c r="W9">
        <v>-42.817279339999999</v>
      </c>
      <c r="X9">
        <v>-47.797564829999999</v>
      </c>
      <c r="Y9">
        <v>-43.107139369999999</v>
      </c>
      <c r="Z9">
        <v>-46.62371847</v>
      </c>
      <c r="AA9" s="1">
        <f t="shared" si="0"/>
        <v>355.57984980176212</v>
      </c>
      <c r="AB9">
        <f t="shared" si="1"/>
        <v>3</v>
      </c>
      <c r="AC9">
        <v>0.28833999999999999</v>
      </c>
      <c r="AD9">
        <f t="shared" si="2"/>
        <v>102.52789389184008</v>
      </c>
      <c r="AE9">
        <f t="shared" si="3"/>
        <v>-2.323677303546678</v>
      </c>
    </row>
    <row r="10" spans="1:31" x14ac:dyDescent="0.35">
      <c r="A10" s="7" t="s">
        <v>8</v>
      </c>
      <c r="B10" s="7" t="s">
        <v>96</v>
      </c>
      <c r="C10" s="7" t="s">
        <v>180</v>
      </c>
      <c r="D10" t="s">
        <v>202</v>
      </c>
      <c r="E10" t="s">
        <v>206</v>
      </c>
      <c r="G10">
        <v>5.4</v>
      </c>
      <c r="H10" t="s">
        <v>220</v>
      </c>
      <c r="I10">
        <v>957.95847920000006</v>
      </c>
      <c r="J10">
        <v>772.79456930000003</v>
      </c>
      <c r="K10" s="7">
        <v>-32.732983560000001</v>
      </c>
      <c r="L10" s="8">
        <v>2.9083869808E-3</v>
      </c>
      <c r="M10">
        <v>-18.204826390000001</v>
      </c>
      <c r="N10" s="6">
        <v>8.8699999999999998E-6</v>
      </c>
      <c r="O10">
        <v>-45.62</v>
      </c>
      <c r="P10">
        <v>0.43685000000000002</v>
      </c>
      <c r="Q10">
        <v>-35.520000000000003</v>
      </c>
      <c r="R10">
        <v>2.3400000000000001E-3</v>
      </c>
      <c r="S10">
        <v>-45.39</v>
      </c>
      <c r="T10">
        <v>0.35760999999999998</v>
      </c>
      <c r="U10">
        <v>-45.23</v>
      </c>
      <c r="V10">
        <v>5.6999999999999998E-4</v>
      </c>
      <c r="W10">
        <v>-51.307797800000003</v>
      </c>
      <c r="X10">
        <v>-50.479594210000002</v>
      </c>
      <c r="Y10">
        <v>-57.072817919999999</v>
      </c>
      <c r="Z10">
        <v>-49.404294569999998</v>
      </c>
      <c r="AA10" s="1">
        <f t="shared" si="0"/>
        <v>327.89030223224353</v>
      </c>
      <c r="AB10">
        <f t="shared" si="1"/>
        <v>186.68803418803418</v>
      </c>
      <c r="AC10">
        <v>0.24449000000000001</v>
      </c>
      <c r="AD10">
        <f t="shared" si="2"/>
        <v>80.165899992761226</v>
      </c>
      <c r="AE10">
        <f t="shared" si="3"/>
        <v>19.329012052237601</v>
      </c>
    </row>
    <row r="11" spans="1:31" x14ac:dyDescent="0.35">
      <c r="A11" t="s">
        <v>9</v>
      </c>
      <c r="B11" t="s">
        <v>97</v>
      </c>
      <c r="D11" t="s">
        <v>201</v>
      </c>
      <c r="E11" t="s">
        <v>206</v>
      </c>
      <c r="G11">
        <v>5.3</v>
      </c>
      <c r="H11" t="s">
        <v>221</v>
      </c>
      <c r="I11">
        <v>1728.9712360000001</v>
      </c>
      <c r="J11">
        <v>1210.739697</v>
      </c>
      <c r="K11">
        <v>-33.115172989999998</v>
      </c>
      <c r="L11" s="6">
        <v>2.0521873040000001E-3</v>
      </c>
      <c r="M11">
        <v>-15.034726539999999</v>
      </c>
      <c r="N11" s="6">
        <v>4.2599999999999999E-6</v>
      </c>
      <c r="O11">
        <v>-38.33</v>
      </c>
      <c r="P11">
        <v>1.2120000000000001E-2</v>
      </c>
      <c r="Q11">
        <v>-26.92</v>
      </c>
      <c r="R11">
        <v>3.5E-4</v>
      </c>
      <c r="S11">
        <v>-39.68</v>
      </c>
      <c r="T11">
        <v>2.5139999999999999E-2</v>
      </c>
      <c r="U11">
        <v>-32.93</v>
      </c>
      <c r="V11" s="6">
        <v>1.444E-3</v>
      </c>
      <c r="W11">
        <v>-44.641296959999998</v>
      </c>
      <c r="X11">
        <v>-38.967705979999998</v>
      </c>
      <c r="Y11">
        <v>-52.555005719999997</v>
      </c>
      <c r="Z11">
        <v>-53.154342659999998</v>
      </c>
      <c r="AA11" s="1">
        <f t="shared" si="0"/>
        <v>481.73410892018785</v>
      </c>
      <c r="AB11">
        <f t="shared" si="1"/>
        <v>34.628571428571433</v>
      </c>
      <c r="AC11">
        <v>0.20458999999999999</v>
      </c>
      <c r="AD11">
        <f t="shared" si="2"/>
        <v>98.557981343981226</v>
      </c>
      <c r="AE11">
        <f t="shared" si="3"/>
        <v>29.973404311741835</v>
      </c>
    </row>
    <row r="12" spans="1:31" x14ac:dyDescent="0.35">
      <c r="A12" t="s">
        <v>10</v>
      </c>
      <c r="B12" t="s">
        <v>98</v>
      </c>
      <c r="D12" t="s">
        <v>200</v>
      </c>
      <c r="E12" t="s">
        <v>205</v>
      </c>
      <c r="F12" t="s">
        <v>200</v>
      </c>
      <c r="G12">
        <v>4.7</v>
      </c>
      <c r="H12" t="s">
        <v>222</v>
      </c>
      <c r="I12">
        <v>3435.050088</v>
      </c>
      <c r="J12">
        <v>3384.3038110000002</v>
      </c>
      <c r="K12">
        <v>-37.636630374100001</v>
      </c>
      <c r="L12" s="6">
        <v>2.1385654967E-3</v>
      </c>
      <c r="M12">
        <v>-21.263357916</v>
      </c>
      <c r="N12" s="6">
        <v>7.7200000000000006E-6</v>
      </c>
      <c r="O12">
        <v>-40.49</v>
      </c>
      <c r="P12">
        <v>5.7200000000000003E-3</v>
      </c>
      <c r="Q12">
        <v>-29.06</v>
      </c>
      <c r="R12">
        <v>2.5999999999999998E-4</v>
      </c>
      <c r="S12">
        <v>-40.67</v>
      </c>
      <c r="T12">
        <v>4.7999999999999996E-3</v>
      </c>
      <c r="U12">
        <v>-39.909999999999997</v>
      </c>
      <c r="V12" s="6">
        <v>6.0000000000000002E-5</v>
      </c>
      <c r="W12">
        <v>-43.271704790000001</v>
      </c>
      <c r="X12">
        <v>-41.881594319999998</v>
      </c>
      <c r="Y12">
        <v>-45.270974189999997</v>
      </c>
      <c r="Z12">
        <v>-49.607630739999998</v>
      </c>
      <c r="AA12" s="1">
        <f t="shared" si="0"/>
        <v>277.01625604922276</v>
      </c>
      <c r="AB12">
        <f t="shared" si="1"/>
        <v>22.000000000000004</v>
      </c>
      <c r="AC12">
        <v>0.19173999999999999</v>
      </c>
      <c r="AD12">
        <f t="shared" si="2"/>
        <v>53.115096934877968</v>
      </c>
      <c r="AE12">
        <f t="shared" si="3"/>
        <v>1.4773082109421554</v>
      </c>
    </row>
    <row r="13" spans="1:31" x14ac:dyDescent="0.35">
      <c r="A13" t="s">
        <v>11</v>
      </c>
      <c r="B13" t="s">
        <v>99</v>
      </c>
      <c r="D13" t="s">
        <v>200</v>
      </c>
      <c r="E13" t="s">
        <v>205</v>
      </c>
      <c r="F13" t="s">
        <v>200</v>
      </c>
      <c r="G13">
        <v>4.5999999999999996</v>
      </c>
      <c r="H13" t="s">
        <v>223</v>
      </c>
      <c r="I13">
        <v>1636.0300460000001</v>
      </c>
      <c r="J13">
        <v>1663.2214730000001</v>
      </c>
      <c r="K13">
        <v>-37.490939755900001</v>
      </c>
      <c r="L13" s="6">
        <v>1.4492625066E-3</v>
      </c>
      <c r="M13">
        <v>-16.193952338799999</v>
      </c>
      <c r="N13" s="6">
        <v>1.53E-6</v>
      </c>
      <c r="O13">
        <v>-45.75</v>
      </c>
      <c r="P13">
        <v>4.2569999999999997E-2</v>
      </c>
      <c r="Q13">
        <v>-29</v>
      </c>
      <c r="R13">
        <v>2.9999999999999997E-4</v>
      </c>
      <c r="S13">
        <v>-46.1</v>
      </c>
      <c r="T13">
        <v>3.4380000000000001E-2</v>
      </c>
      <c r="U13">
        <v>-45.52</v>
      </c>
      <c r="V13">
        <v>3.0599999999999999E-2</v>
      </c>
      <c r="W13">
        <v>-50.160178270000003</v>
      </c>
      <c r="X13">
        <v>-49.783161990000004</v>
      </c>
      <c r="Y13">
        <v>-44.024540520000002</v>
      </c>
      <c r="Z13">
        <v>-42.319853170000002</v>
      </c>
      <c r="AA13" s="1">
        <f t="shared" si="0"/>
        <v>947.23039647058829</v>
      </c>
      <c r="AB13">
        <f t="shared" si="1"/>
        <v>141.9</v>
      </c>
      <c r="AC13">
        <v>0.15911</v>
      </c>
      <c r="AD13">
        <f t="shared" si="2"/>
        <v>150.71382838243531</v>
      </c>
      <c r="AE13">
        <f t="shared" si="3"/>
        <v>-1.6620371408508945</v>
      </c>
    </row>
    <row r="14" spans="1:31" x14ac:dyDescent="0.35">
      <c r="A14" t="s">
        <v>12</v>
      </c>
      <c r="B14" t="s">
        <v>100</v>
      </c>
      <c r="D14" t="s">
        <v>200</v>
      </c>
      <c r="E14" t="s">
        <v>205</v>
      </c>
      <c r="F14" t="s">
        <v>200</v>
      </c>
      <c r="G14">
        <v>5.0999999999999996</v>
      </c>
      <c r="H14" t="s">
        <v>224</v>
      </c>
      <c r="I14">
        <v>5275.8015020000003</v>
      </c>
      <c r="J14">
        <v>5107.4169579999998</v>
      </c>
      <c r="K14">
        <v>-37.792520010300002</v>
      </c>
      <c r="L14" s="6">
        <v>1.4346923064E-3</v>
      </c>
      <c r="M14">
        <v>-18.2622133916</v>
      </c>
      <c r="N14" s="6">
        <v>2.21E-6</v>
      </c>
      <c r="O14">
        <v>-39.5</v>
      </c>
      <c r="P14">
        <v>3.15E-3</v>
      </c>
      <c r="Q14">
        <v>-34.65</v>
      </c>
      <c r="R14">
        <v>4.8000000000000001E-4</v>
      </c>
      <c r="S14">
        <v>-39.630000000000003</v>
      </c>
      <c r="T14">
        <v>3.0699999999999998E-3</v>
      </c>
      <c r="U14">
        <v>-38.840000000000003</v>
      </c>
      <c r="V14">
        <v>1.47E-3</v>
      </c>
      <c r="W14">
        <v>-45.705761780000003</v>
      </c>
      <c r="X14">
        <v>-47.902068579999998</v>
      </c>
      <c r="Y14">
        <v>-45.557213130000001</v>
      </c>
      <c r="Z14">
        <v>-46.881910359999999</v>
      </c>
      <c r="AA14" s="1">
        <f t="shared" si="0"/>
        <v>649.18203909502256</v>
      </c>
      <c r="AB14">
        <f t="shared" si="1"/>
        <v>6.5625</v>
      </c>
      <c r="AC14">
        <v>0.16028999999999999</v>
      </c>
      <c r="AD14">
        <f t="shared" si="2"/>
        <v>104.05738904654116</v>
      </c>
      <c r="AE14">
        <f t="shared" si="3"/>
        <v>3.1916391080325459</v>
      </c>
    </row>
    <row r="15" spans="1:31" x14ac:dyDescent="0.35">
      <c r="A15" t="s">
        <v>13</v>
      </c>
      <c r="B15" t="s">
        <v>101</v>
      </c>
      <c r="D15" t="s">
        <v>200</v>
      </c>
      <c r="E15" t="s">
        <v>206</v>
      </c>
      <c r="G15">
        <v>5.5</v>
      </c>
      <c r="H15" t="s">
        <v>225</v>
      </c>
      <c r="I15">
        <v>2297.8362050000001</v>
      </c>
      <c r="J15">
        <v>2308.129473</v>
      </c>
      <c r="K15">
        <v>-33.996475779999997</v>
      </c>
      <c r="L15" s="6">
        <v>1.4580207993000001E-3</v>
      </c>
      <c r="M15">
        <v>-22.27144161</v>
      </c>
      <c r="N15" s="6">
        <v>9.6900000000000004E-6</v>
      </c>
      <c r="O15">
        <v>-39.4</v>
      </c>
      <c r="P15">
        <v>1.1469999999999999E-2</v>
      </c>
      <c r="Q15">
        <v>-31.89</v>
      </c>
      <c r="R15">
        <v>6.4999999999999997E-4</v>
      </c>
      <c r="S15">
        <v>-39.380000000000003</v>
      </c>
      <c r="T15">
        <v>9.6500000000000006E-3</v>
      </c>
      <c r="U15">
        <v>-39.409999999999997</v>
      </c>
      <c r="V15">
        <v>7.8399999999999997E-3</v>
      </c>
      <c r="W15">
        <v>-43.519707410000002</v>
      </c>
      <c r="X15">
        <v>-42.55284425</v>
      </c>
      <c r="Y15">
        <v>-46.131510910000003</v>
      </c>
      <c r="Z15">
        <v>-41.620608789999999</v>
      </c>
      <c r="AA15" s="1">
        <f t="shared" si="0"/>
        <v>150.46654275541795</v>
      </c>
      <c r="AB15">
        <f t="shared" si="1"/>
        <v>17.646153846153847</v>
      </c>
      <c r="AC15">
        <v>0.14754</v>
      </c>
      <c r="AD15">
        <f t="shared" si="2"/>
        <v>22.199833718134364</v>
      </c>
      <c r="AE15">
        <f t="shared" si="3"/>
        <v>-0.4479548184331919</v>
      </c>
    </row>
    <row r="16" spans="1:31" x14ac:dyDescent="0.35">
      <c r="A16" t="s">
        <v>14</v>
      </c>
      <c r="B16" t="s">
        <v>102</v>
      </c>
      <c r="D16" t="s">
        <v>200</v>
      </c>
      <c r="E16" t="s">
        <v>206</v>
      </c>
      <c r="G16">
        <v>4.5999999999999996</v>
      </c>
      <c r="H16" t="s">
        <v>226</v>
      </c>
      <c r="I16">
        <v>1781.214557</v>
      </c>
      <c r="J16">
        <v>1726.950071</v>
      </c>
      <c r="K16">
        <v>-36.836652758100001</v>
      </c>
      <c r="L16" s="6">
        <v>1.5805428451000001E-3</v>
      </c>
      <c r="M16">
        <v>-19.940556691200001</v>
      </c>
      <c r="N16" s="6">
        <v>6.4799999999999998E-6</v>
      </c>
      <c r="O16">
        <v>-39.92</v>
      </c>
      <c r="P16">
        <v>5.6600000000000001E-3</v>
      </c>
      <c r="Q16">
        <v>-30.18</v>
      </c>
      <c r="R16">
        <v>3.6000000000000002E-4</v>
      </c>
      <c r="S16">
        <v>-39.99</v>
      </c>
      <c r="T16">
        <v>5.0899999999999999E-3</v>
      </c>
      <c r="U16">
        <v>-33.57</v>
      </c>
      <c r="V16" s="6">
        <v>3.0000000000000001E-5</v>
      </c>
      <c r="W16">
        <v>-43.125208809999997</v>
      </c>
      <c r="X16">
        <v>-43.310934850000002</v>
      </c>
      <c r="Y16">
        <v>-41.909403070000003</v>
      </c>
      <c r="Z16">
        <v>-43.337904170000002</v>
      </c>
      <c r="AA16" s="1">
        <f t="shared" si="0"/>
        <v>243.91093288580248</v>
      </c>
      <c r="AB16">
        <f t="shared" si="1"/>
        <v>15.722222222222221</v>
      </c>
      <c r="AC16">
        <v>0.13808000000000001</v>
      </c>
      <c r="AD16">
        <f t="shared" si="2"/>
        <v>33.679221612871608</v>
      </c>
      <c r="AE16">
        <f t="shared" si="3"/>
        <v>3.0464879026923444</v>
      </c>
    </row>
    <row r="17" spans="1:31" x14ac:dyDescent="0.35">
      <c r="A17" t="s">
        <v>15</v>
      </c>
      <c r="B17" t="s">
        <v>103</v>
      </c>
      <c r="D17" t="s">
        <v>200</v>
      </c>
      <c r="E17" t="s">
        <v>205</v>
      </c>
      <c r="F17" t="s">
        <v>200</v>
      </c>
      <c r="G17">
        <v>4.5999999999999996</v>
      </c>
      <c r="H17" t="s">
        <v>227</v>
      </c>
      <c r="I17">
        <v>11905.897269999999</v>
      </c>
      <c r="J17">
        <v>8990.2806309999996</v>
      </c>
      <c r="K17">
        <v>-34.719520853900001</v>
      </c>
      <c r="L17" s="6">
        <v>1.0313202843999999E-3</v>
      </c>
      <c r="M17">
        <v>-16.551479386600001</v>
      </c>
      <c r="N17" s="6">
        <v>3.5099999999999999E-6</v>
      </c>
      <c r="O17">
        <v>-37.130000000000003</v>
      </c>
      <c r="P17">
        <v>3.5300000000000002E-3</v>
      </c>
      <c r="Q17">
        <v>-25.23</v>
      </c>
      <c r="R17">
        <v>1.2999999999999999E-4</v>
      </c>
      <c r="S17">
        <v>-37.15</v>
      </c>
      <c r="T17">
        <v>2.8700000000000002E-3</v>
      </c>
      <c r="U17">
        <v>-28.09</v>
      </c>
      <c r="V17" s="6">
        <v>7.1992E-7</v>
      </c>
      <c r="W17">
        <v>-42.890781439999998</v>
      </c>
      <c r="X17">
        <v>-41.385261890000002</v>
      </c>
      <c r="Y17">
        <v>-41.207241060000001</v>
      </c>
      <c r="Z17">
        <v>-43.532844900000001</v>
      </c>
      <c r="AA17" s="1">
        <f t="shared" si="0"/>
        <v>293.82344284900284</v>
      </c>
      <c r="AB17">
        <f t="shared" si="1"/>
        <v>27.153846153846157</v>
      </c>
      <c r="AC17">
        <v>0.11556</v>
      </c>
      <c r="AD17">
        <f t="shared" si="2"/>
        <v>33.95423705563077</v>
      </c>
      <c r="AE17">
        <f t="shared" si="3"/>
        <v>24.488844249871477</v>
      </c>
    </row>
    <row r="18" spans="1:31" x14ac:dyDescent="0.35">
      <c r="A18" t="s">
        <v>16</v>
      </c>
      <c r="B18" t="s">
        <v>104</v>
      </c>
      <c r="D18" t="s">
        <v>200</v>
      </c>
      <c r="E18" t="s">
        <v>205</v>
      </c>
      <c r="F18" t="s">
        <v>200</v>
      </c>
      <c r="G18">
        <v>5.7</v>
      </c>
      <c r="H18" t="s">
        <v>228</v>
      </c>
      <c r="I18">
        <v>1607.2387180000001</v>
      </c>
      <c r="J18">
        <v>1620.897125</v>
      </c>
      <c r="K18">
        <v>-32.82639562</v>
      </c>
      <c r="L18" s="6">
        <v>1.2008608050999999E-3</v>
      </c>
      <c r="M18">
        <v>-18.22777275</v>
      </c>
      <c r="N18" s="6">
        <v>2.7800000000000001E-6</v>
      </c>
      <c r="O18">
        <v>-40.6</v>
      </c>
      <c r="P18">
        <v>2.579E-2</v>
      </c>
      <c r="Q18">
        <v>-28.56</v>
      </c>
      <c r="R18">
        <v>2.3000000000000001E-4</v>
      </c>
      <c r="S18">
        <v>-40.770000000000003</v>
      </c>
      <c r="T18">
        <v>2.4039999999999999E-2</v>
      </c>
      <c r="U18">
        <v>-40.5</v>
      </c>
      <c r="V18">
        <v>2.3630000000000002E-2</v>
      </c>
      <c r="W18">
        <v>-45.806367710000004</v>
      </c>
      <c r="X18">
        <v>-40.373400660000001</v>
      </c>
      <c r="Y18">
        <v>-52.670326930000002</v>
      </c>
      <c r="Z18">
        <v>-47.12420994</v>
      </c>
      <c r="AA18" s="1">
        <f t="shared" si="0"/>
        <v>431.9643183812949</v>
      </c>
      <c r="AB18">
        <f t="shared" si="1"/>
        <v>112.13043478260869</v>
      </c>
      <c r="AC18">
        <v>0.1108</v>
      </c>
      <c r="AD18">
        <f t="shared" si="2"/>
        <v>47.861646476647472</v>
      </c>
      <c r="AE18">
        <f t="shared" si="3"/>
        <v>-0.84980574739986425</v>
      </c>
    </row>
    <row r="19" spans="1:31" x14ac:dyDescent="0.35">
      <c r="A19" t="s">
        <v>17</v>
      </c>
      <c r="B19" t="s">
        <v>105</v>
      </c>
      <c r="D19" t="s">
        <v>200</v>
      </c>
      <c r="E19" t="s">
        <v>205</v>
      </c>
      <c r="F19" t="s">
        <v>200</v>
      </c>
      <c r="G19">
        <v>5.6</v>
      </c>
      <c r="H19" t="s">
        <v>229</v>
      </c>
      <c r="I19">
        <v>2130.712047</v>
      </c>
      <c r="J19">
        <v>2056.2229809999999</v>
      </c>
      <c r="K19">
        <v>-33.200330424400001</v>
      </c>
      <c r="L19" s="6">
        <v>1.2031123357E-3</v>
      </c>
      <c r="M19">
        <v>-22.469078490699999</v>
      </c>
      <c r="N19" s="6">
        <v>9.6399999999999992E-6</v>
      </c>
      <c r="O19">
        <v>-38.26</v>
      </c>
      <c r="P19">
        <v>8.9999999999999993E-3</v>
      </c>
      <c r="Q19">
        <v>-30.28</v>
      </c>
      <c r="R19">
        <v>4.4999999999999999E-4</v>
      </c>
      <c r="S19">
        <v>-39.380000000000003</v>
      </c>
      <c r="T19">
        <v>9.1299999999999992E-3</v>
      </c>
      <c r="U19">
        <v>-39.78</v>
      </c>
      <c r="V19">
        <v>7.6400000000000001E-3</v>
      </c>
      <c r="W19">
        <v>-46.514510319999999</v>
      </c>
      <c r="X19">
        <v>-41.154731650000002</v>
      </c>
      <c r="Y19">
        <v>-50.742503480000003</v>
      </c>
      <c r="Z19">
        <v>-51.010710799999998</v>
      </c>
      <c r="AA19" s="1">
        <f t="shared" si="0"/>
        <v>124.80418420124482</v>
      </c>
      <c r="AB19">
        <f t="shared" si="1"/>
        <v>20</v>
      </c>
      <c r="AC19">
        <v>0.11297</v>
      </c>
      <c r="AD19">
        <f t="shared" si="2"/>
        <v>14.099128689214627</v>
      </c>
      <c r="AE19">
        <f t="shared" si="3"/>
        <v>3.4959705655618372</v>
      </c>
    </row>
    <row r="20" spans="1:31" x14ac:dyDescent="0.35">
      <c r="A20" t="s">
        <v>18</v>
      </c>
      <c r="B20" t="s">
        <v>106</v>
      </c>
      <c r="D20" t="s">
        <v>200</v>
      </c>
      <c r="E20" t="s">
        <v>205</v>
      </c>
      <c r="F20" t="s">
        <v>200</v>
      </c>
      <c r="G20">
        <v>5</v>
      </c>
      <c r="H20" t="s">
        <v>230</v>
      </c>
      <c r="I20">
        <v>14411.48805</v>
      </c>
      <c r="J20">
        <v>13831.5018</v>
      </c>
      <c r="K20">
        <v>-34.522952427500002</v>
      </c>
      <c r="L20" s="6">
        <v>1.0062617835E-3</v>
      </c>
      <c r="M20">
        <v>-19.1407191469</v>
      </c>
      <c r="N20" s="6">
        <v>8.3899999999999993E-6</v>
      </c>
      <c r="O20">
        <v>-36.26</v>
      </c>
      <c r="P20">
        <v>2.2799999999999999E-3</v>
      </c>
      <c r="Q20">
        <v>-28.15</v>
      </c>
      <c r="R20">
        <v>2.5000000000000001E-4</v>
      </c>
      <c r="S20">
        <v>-36.01</v>
      </c>
      <c r="T20">
        <v>1.2199999999999999E-3</v>
      </c>
      <c r="U20">
        <v>-37.18</v>
      </c>
      <c r="V20">
        <v>1.7000000000000001E-4</v>
      </c>
      <c r="W20">
        <v>-46.100766909999997</v>
      </c>
      <c r="X20">
        <v>-45.765637859999998</v>
      </c>
      <c r="Y20">
        <v>-53.146123639999999</v>
      </c>
      <c r="Z20">
        <v>-51.585634329999998</v>
      </c>
      <c r="AA20" s="1">
        <f t="shared" si="0"/>
        <v>119.93585023837903</v>
      </c>
      <c r="AB20">
        <f t="shared" si="1"/>
        <v>9.1199999999999992</v>
      </c>
      <c r="AC20">
        <v>9.8280000000000006E-2</v>
      </c>
      <c r="AD20">
        <f t="shared" si="2"/>
        <v>11.787295361427892</v>
      </c>
      <c r="AE20">
        <f t="shared" si="3"/>
        <v>4.0244716436482069</v>
      </c>
    </row>
    <row r="21" spans="1:31" x14ac:dyDescent="0.35">
      <c r="A21" t="s">
        <v>19</v>
      </c>
      <c r="B21" t="s">
        <v>107</v>
      </c>
      <c r="D21" t="s">
        <v>200</v>
      </c>
      <c r="E21" t="s">
        <v>206</v>
      </c>
      <c r="G21">
        <v>5.9</v>
      </c>
      <c r="H21" t="s">
        <v>231</v>
      </c>
      <c r="I21">
        <v>1069.1676950000001</v>
      </c>
      <c r="J21">
        <v>959.98694520000004</v>
      </c>
      <c r="K21">
        <v>-32.901899059999998</v>
      </c>
      <c r="L21" s="6">
        <v>1.0458267451000001E-3</v>
      </c>
      <c r="M21">
        <v>-21.754613160000002</v>
      </c>
      <c r="N21" s="6">
        <v>8.5099999999999998E-6</v>
      </c>
      <c r="O21">
        <v>-42.71</v>
      </c>
      <c r="P21">
        <v>4.6460000000000001E-2</v>
      </c>
      <c r="Q21">
        <v>-37.35</v>
      </c>
      <c r="R21">
        <v>2.1800000000000001E-3</v>
      </c>
      <c r="S21">
        <v>-43.52</v>
      </c>
      <c r="T21">
        <v>3.669E-2</v>
      </c>
      <c r="U21">
        <v>-41.06</v>
      </c>
      <c r="V21">
        <v>1.3999999999999999E-4</v>
      </c>
      <c r="W21">
        <v>-47.328786430000001</v>
      </c>
      <c r="X21">
        <v>-42.72617734</v>
      </c>
      <c r="Y21">
        <v>-69.574253420000005</v>
      </c>
      <c r="Z21">
        <v>-68.698689380000005</v>
      </c>
      <c r="AA21" s="1">
        <f t="shared" si="0"/>
        <v>122.89385958871917</v>
      </c>
      <c r="AB21">
        <f t="shared" si="1"/>
        <v>21.311926605504588</v>
      </c>
      <c r="AC21">
        <v>9.0880000000000002E-2</v>
      </c>
      <c r="AD21">
        <f t="shared" si="2"/>
        <v>11.168593959422799</v>
      </c>
      <c r="AE21">
        <f t="shared" si="3"/>
        <v>10.211751656039331</v>
      </c>
    </row>
    <row r="22" spans="1:31" x14ac:dyDescent="0.35">
      <c r="A22" t="s">
        <v>20</v>
      </c>
      <c r="B22" t="s">
        <v>108</v>
      </c>
      <c r="D22" t="s">
        <v>201</v>
      </c>
      <c r="E22" t="s">
        <v>206</v>
      </c>
      <c r="G22">
        <v>5.6</v>
      </c>
      <c r="H22" t="s">
        <v>232</v>
      </c>
      <c r="I22">
        <v>540.19665099999997</v>
      </c>
      <c r="J22">
        <v>458.97547889999998</v>
      </c>
      <c r="K22">
        <v>-30.359896377399998</v>
      </c>
      <c r="L22" s="6">
        <v>9.9356593846999992E-4</v>
      </c>
      <c r="M22">
        <v>-18.702794898600001</v>
      </c>
      <c r="N22" s="6">
        <v>7.9699999999999999E-6</v>
      </c>
      <c r="O22">
        <v>-41.52</v>
      </c>
      <c r="P22">
        <v>6.6970000000000002E-2</v>
      </c>
      <c r="Q22">
        <v>-35.700000000000003</v>
      </c>
      <c r="R22">
        <v>1.8500000000000001E-3</v>
      </c>
      <c r="S22">
        <v>-41.03</v>
      </c>
      <c r="T22">
        <v>5.6619999999999997E-2</v>
      </c>
      <c r="U22">
        <v>-42.18</v>
      </c>
      <c r="V22">
        <v>1.2449999999999999E-2</v>
      </c>
      <c r="W22">
        <v>-54.307913820000003</v>
      </c>
      <c r="X22">
        <v>-51.369274259999997</v>
      </c>
      <c r="Y22">
        <v>-60.82692771</v>
      </c>
      <c r="Z22">
        <v>-60.385930289999997</v>
      </c>
      <c r="AA22" s="1">
        <f t="shared" si="0"/>
        <v>124.66322941907151</v>
      </c>
      <c r="AB22">
        <f t="shared" si="1"/>
        <v>36.200000000000003</v>
      </c>
      <c r="AC22">
        <v>8.9810000000000001E-2</v>
      </c>
      <c r="AD22">
        <f t="shared" si="2"/>
        <v>11.196004634126814</v>
      </c>
      <c r="AE22">
        <f t="shared" si="3"/>
        <v>15.035482346964789</v>
      </c>
    </row>
    <row r="23" spans="1:31" x14ac:dyDescent="0.35">
      <c r="A23" t="s">
        <v>21</v>
      </c>
      <c r="B23" t="s">
        <v>109</v>
      </c>
      <c r="D23" t="s">
        <v>200</v>
      </c>
      <c r="E23" t="s">
        <v>206</v>
      </c>
      <c r="G23">
        <v>5.8</v>
      </c>
      <c r="H23" t="s">
        <v>233</v>
      </c>
      <c r="I23">
        <v>1058.4688189999999</v>
      </c>
      <c r="J23">
        <v>1037.2175850000001</v>
      </c>
      <c r="K23">
        <v>-29.189928909999999</v>
      </c>
      <c r="L23" s="6">
        <v>8.0187359242000003E-4</v>
      </c>
      <c r="M23">
        <v>-16.564117150000001</v>
      </c>
      <c r="N23" s="6">
        <v>4.1400000000000002E-6</v>
      </c>
      <c r="O23">
        <v>-37.56</v>
      </c>
      <c r="P23">
        <v>2.1319999999999999E-2</v>
      </c>
      <c r="Q23">
        <v>-24.47</v>
      </c>
      <c r="R23">
        <v>2.0000000000000001E-4</v>
      </c>
      <c r="S23">
        <v>-36.82</v>
      </c>
      <c r="T23">
        <v>1.2160000000000001E-2</v>
      </c>
      <c r="U23">
        <v>-37.4</v>
      </c>
      <c r="V23">
        <v>1.0619999999999999E-2</v>
      </c>
      <c r="W23">
        <v>-41.92327272</v>
      </c>
      <c r="X23">
        <v>-37.26586897</v>
      </c>
      <c r="Y23">
        <v>-42.26873655</v>
      </c>
      <c r="Z23">
        <v>-43.570585579999999</v>
      </c>
      <c r="AA23" s="1">
        <f t="shared" si="0"/>
        <v>193.68927353140097</v>
      </c>
      <c r="AB23">
        <f t="shared" si="1"/>
        <v>106.6</v>
      </c>
      <c r="AC23">
        <v>8.5339999999999999E-2</v>
      </c>
      <c r="AD23">
        <f t="shared" si="2"/>
        <v>16.529442603169759</v>
      </c>
      <c r="AE23">
        <f t="shared" si="3"/>
        <v>2.007733588229569</v>
      </c>
    </row>
    <row r="24" spans="1:31" x14ac:dyDescent="0.35">
      <c r="A24" t="s">
        <v>22</v>
      </c>
      <c r="B24" t="s">
        <v>110</v>
      </c>
      <c r="D24" t="s">
        <v>200</v>
      </c>
      <c r="E24" t="s">
        <v>206</v>
      </c>
      <c r="G24">
        <v>6.4</v>
      </c>
      <c r="H24" t="s">
        <v>234</v>
      </c>
      <c r="I24">
        <v>1628.5437449999999</v>
      </c>
      <c r="J24">
        <v>1273.3680440000001</v>
      </c>
      <c r="K24">
        <v>-29.8898709264</v>
      </c>
      <c r="L24" s="6">
        <v>8.5607461272000003E-4</v>
      </c>
      <c r="M24">
        <v>-17.762373047099999</v>
      </c>
      <c r="N24" s="6">
        <v>5.2800000000000003E-6</v>
      </c>
      <c r="O24">
        <v>-37.54</v>
      </c>
      <c r="P24">
        <v>1.7760000000000001E-2</v>
      </c>
      <c r="Q24">
        <v>-25.95</v>
      </c>
      <c r="R24">
        <v>2.4000000000000001E-4</v>
      </c>
      <c r="S24">
        <v>-37.83</v>
      </c>
      <c r="T24">
        <v>1.0070000000000001E-2</v>
      </c>
      <c r="U24">
        <v>-42.71</v>
      </c>
      <c r="V24">
        <v>3.9500000000000004E-3</v>
      </c>
      <c r="W24">
        <v>-41.535759740000003</v>
      </c>
      <c r="X24">
        <v>-40.712715860000003</v>
      </c>
      <c r="Y24">
        <v>-40.000946050000003</v>
      </c>
      <c r="Z24">
        <v>-42.628383249999999</v>
      </c>
      <c r="AA24" s="1">
        <f t="shared" si="0"/>
        <v>162.13534331818181</v>
      </c>
      <c r="AB24">
        <f t="shared" si="1"/>
        <v>74</v>
      </c>
      <c r="AC24">
        <v>7.7060000000000003E-2</v>
      </c>
      <c r="AD24">
        <f t="shared" si="2"/>
        <v>12.494149556099091</v>
      </c>
      <c r="AE24">
        <f t="shared" si="3"/>
        <v>21.809405003118286</v>
      </c>
    </row>
    <row r="25" spans="1:31" x14ac:dyDescent="0.35">
      <c r="A25" t="s">
        <v>23</v>
      </c>
      <c r="B25" t="s">
        <v>111</v>
      </c>
      <c r="D25" t="s">
        <v>201</v>
      </c>
      <c r="E25" t="s">
        <v>206</v>
      </c>
      <c r="G25">
        <v>4.4000000000000004</v>
      </c>
      <c r="H25" t="s">
        <v>235</v>
      </c>
      <c r="I25">
        <v>937.74245029999997</v>
      </c>
      <c r="J25">
        <v>723.33496209999998</v>
      </c>
      <c r="K25">
        <v>-33.250661815800001</v>
      </c>
      <c r="L25" s="6">
        <v>7.6673955216000002E-4</v>
      </c>
      <c r="M25">
        <v>-19.2956551234</v>
      </c>
      <c r="N25" s="6">
        <v>6.3600000000000001E-6</v>
      </c>
      <c r="O25">
        <v>-36.020000000000003</v>
      </c>
      <c r="P25">
        <v>3.0400000000000002E-3</v>
      </c>
      <c r="Q25">
        <v>-27.74</v>
      </c>
      <c r="R25">
        <v>3.6000000000000002E-4</v>
      </c>
      <c r="S25">
        <v>-39.39</v>
      </c>
      <c r="T25">
        <v>7.6099999999999996E-3</v>
      </c>
      <c r="U25">
        <v>-34.47</v>
      </c>
      <c r="V25" s="6">
        <v>1.0000000000000001E-5</v>
      </c>
      <c r="W25">
        <v>-42.983032049999998</v>
      </c>
      <c r="X25">
        <v>-42.618779600000003</v>
      </c>
      <c r="Y25">
        <v>-60.651941710000003</v>
      </c>
      <c r="Z25">
        <v>-68.858041240000006</v>
      </c>
      <c r="AA25" s="1">
        <f t="shared" si="0"/>
        <v>120.55653335849057</v>
      </c>
      <c r="AB25">
        <f t="shared" si="1"/>
        <v>8.4444444444444446</v>
      </c>
      <c r="AC25">
        <v>7.6910000000000006E-2</v>
      </c>
      <c r="AD25">
        <f t="shared" si="2"/>
        <v>9.2720029806015098</v>
      </c>
      <c r="AE25">
        <f t="shared" si="3"/>
        <v>22.864219075440953</v>
      </c>
    </row>
    <row r="26" spans="1:31" x14ac:dyDescent="0.35">
      <c r="A26" t="s">
        <v>24</v>
      </c>
      <c r="B26" t="s">
        <v>112</v>
      </c>
      <c r="D26" t="s">
        <v>200</v>
      </c>
      <c r="E26" t="s">
        <v>205</v>
      </c>
      <c r="F26" t="s">
        <v>200</v>
      </c>
      <c r="G26">
        <v>4.9000000000000004</v>
      </c>
      <c r="H26" t="s">
        <v>236</v>
      </c>
      <c r="I26">
        <v>3167.5737009999998</v>
      </c>
      <c r="J26">
        <v>2213.70345</v>
      </c>
      <c r="K26">
        <v>-28.8493242441</v>
      </c>
      <c r="L26" s="6">
        <v>6.5507318559000001E-4</v>
      </c>
      <c r="M26">
        <v>-19.503171387399998</v>
      </c>
      <c r="N26" s="6">
        <v>8.0600000000000008E-6</v>
      </c>
      <c r="O26">
        <v>-31.57</v>
      </c>
      <c r="P26">
        <v>1.89E-3</v>
      </c>
      <c r="Q26">
        <v>-29.88</v>
      </c>
      <c r="R26">
        <v>3.3E-4</v>
      </c>
      <c r="S26">
        <v>-31.56</v>
      </c>
      <c r="T26">
        <v>1.2899999999999999E-3</v>
      </c>
      <c r="U26">
        <v>-36.85</v>
      </c>
      <c r="V26" s="6">
        <v>3.0000000000000001E-5</v>
      </c>
      <c r="W26">
        <v>-37.1057469</v>
      </c>
      <c r="X26">
        <v>-38.272517950000001</v>
      </c>
      <c r="Y26">
        <v>-54.55415816</v>
      </c>
      <c r="Z26">
        <v>-54.519105420000002</v>
      </c>
      <c r="AA26" s="1">
        <f t="shared" si="0"/>
        <v>81.274588782878411</v>
      </c>
      <c r="AB26">
        <f t="shared" si="1"/>
        <v>5.7272727272727275</v>
      </c>
      <c r="AC26">
        <v>6.7710000000000006E-2</v>
      </c>
      <c r="AD26">
        <f t="shared" si="2"/>
        <v>5.503102406488698</v>
      </c>
      <c r="AE26">
        <f t="shared" si="3"/>
        <v>30.113592959142956</v>
      </c>
    </row>
    <row r="27" spans="1:31" x14ac:dyDescent="0.35">
      <c r="A27" t="s">
        <v>25</v>
      </c>
      <c r="B27" t="s">
        <v>113</v>
      </c>
      <c r="C27" t="s">
        <v>181</v>
      </c>
      <c r="D27" t="s">
        <v>200</v>
      </c>
      <c r="E27" t="s">
        <v>205</v>
      </c>
      <c r="F27" t="s">
        <v>200</v>
      </c>
      <c r="G27">
        <v>6.5</v>
      </c>
      <c r="H27" t="s">
        <v>237</v>
      </c>
      <c r="I27">
        <v>4017.381187</v>
      </c>
      <c r="J27">
        <v>4004.5113379999998</v>
      </c>
      <c r="K27">
        <v>-31.670621441600002</v>
      </c>
      <c r="L27" s="6">
        <v>6.8956956294999999E-4</v>
      </c>
      <c r="M27">
        <v>-17.631319521599998</v>
      </c>
      <c r="N27" s="6">
        <v>3.8099999999999999E-6</v>
      </c>
      <c r="O27">
        <v>-32.68</v>
      </c>
      <c r="P27">
        <v>7.6000000000000004E-4</v>
      </c>
      <c r="Q27">
        <v>-28.47</v>
      </c>
      <c r="R27">
        <v>1.6000000000000001E-4</v>
      </c>
      <c r="S27">
        <v>-32.159999999999997</v>
      </c>
      <c r="T27">
        <v>5.0000000000000001E-4</v>
      </c>
      <c r="U27">
        <v>-31.68</v>
      </c>
      <c r="V27">
        <v>4.6999999999999999E-4</v>
      </c>
      <c r="W27">
        <v>-43.408312160000001</v>
      </c>
      <c r="X27">
        <v>-42.969571459999997</v>
      </c>
      <c r="Y27">
        <v>-40.191433140000001</v>
      </c>
      <c r="Z27">
        <v>-41.908763890000003</v>
      </c>
      <c r="AA27" s="1">
        <f t="shared" si="0"/>
        <v>180.98938660104986</v>
      </c>
      <c r="AB27">
        <f t="shared" si="1"/>
        <v>4.75</v>
      </c>
      <c r="AC27">
        <v>6.4680000000000001E-2</v>
      </c>
      <c r="AD27">
        <f t="shared" si="2"/>
        <v>11.706393525355905</v>
      </c>
      <c r="AE27">
        <f t="shared" si="3"/>
        <v>0.32035419097511092</v>
      </c>
    </row>
    <row r="28" spans="1:31" x14ac:dyDescent="0.35">
      <c r="A28" t="s">
        <v>26</v>
      </c>
      <c r="B28" t="s">
        <v>114</v>
      </c>
      <c r="D28" t="s">
        <v>200</v>
      </c>
      <c r="E28" t="s">
        <v>206</v>
      </c>
      <c r="G28">
        <v>7.9</v>
      </c>
      <c r="H28" t="s">
        <v>238</v>
      </c>
      <c r="I28">
        <v>14972.421050000001</v>
      </c>
      <c r="J28">
        <v>15367.04709</v>
      </c>
      <c r="K28">
        <v>-37.195144419999998</v>
      </c>
      <c r="L28" s="6">
        <v>6.4791019604000001E-4</v>
      </c>
      <c r="M28">
        <v>-19.79585977</v>
      </c>
      <c r="N28" s="6">
        <v>6.2999999999999998E-6</v>
      </c>
      <c r="O28">
        <v>-42.76</v>
      </c>
      <c r="P28">
        <v>5.9699999999999996E-3</v>
      </c>
      <c r="Q28">
        <v>-24.62</v>
      </c>
      <c r="R28">
        <v>1E-4</v>
      </c>
      <c r="S28">
        <v>-44.39</v>
      </c>
      <c r="T28">
        <v>9.0799999999999995E-3</v>
      </c>
      <c r="U28">
        <v>-43.24</v>
      </c>
      <c r="V28">
        <v>5.0099999999999997E-3</v>
      </c>
      <c r="W28">
        <v>-46.157383490000001</v>
      </c>
      <c r="X28">
        <v>-45.516428980000001</v>
      </c>
      <c r="Y28">
        <v>-46.836037760000004</v>
      </c>
      <c r="Z28">
        <v>-54.579390340000003</v>
      </c>
      <c r="AA28" s="1">
        <f t="shared" si="0"/>
        <v>102.84288826031747</v>
      </c>
      <c r="AB28">
        <f t="shared" si="1"/>
        <v>59.699999999999996</v>
      </c>
      <c r="AC28">
        <v>5.4179999999999999E-2</v>
      </c>
      <c r="AD28">
        <f t="shared" si="2"/>
        <v>5.5720276859440006</v>
      </c>
      <c r="AE28">
        <f t="shared" si="3"/>
        <v>-2.6356862305845934</v>
      </c>
    </row>
    <row r="29" spans="1:31" x14ac:dyDescent="0.35">
      <c r="A29" t="s">
        <v>27</v>
      </c>
      <c r="B29" t="s">
        <v>115</v>
      </c>
      <c r="C29" t="s">
        <v>182</v>
      </c>
      <c r="D29" t="s">
        <v>200</v>
      </c>
      <c r="E29" t="s">
        <v>206</v>
      </c>
      <c r="G29">
        <v>4.5999999999999996</v>
      </c>
      <c r="H29" t="s">
        <v>239</v>
      </c>
      <c r="I29">
        <v>6438.8794660000003</v>
      </c>
      <c r="J29">
        <v>5272.5510549999999</v>
      </c>
      <c r="K29">
        <v>-34.986394452500001</v>
      </c>
      <c r="L29" s="6">
        <v>6.7151376981999995E-4</v>
      </c>
      <c r="M29">
        <v>-21.217253808500001</v>
      </c>
      <c r="N29" s="6">
        <v>8.3599999999999996E-6</v>
      </c>
      <c r="O29">
        <v>-37.39</v>
      </c>
      <c r="P29">
        <v>1.8400000000000001E-3</v>
      </c>
      <c r="Q29">
        <v>-26.28</v>
      </c>
      <c r="R29">
        <v>1.6000000000000001E-4</v>
      </c>
      <c r="S29">
        <v>-38.619999999999997</v>
      </c>
      <c r="T29">
        <v>1.31E-3</v>
      </c>
      <c r="U29">
        <v>-37.18</v>
      </c>
      <c r="V29" s="6">
        <v>1.7000000000000001E-4</v>
      </c>
      <c r="W29">
        <v>-43.433247850000001</v>
      </c>
      <c r="X29">
        <v>-46.428442220000001</v>
      </c>
      <c r="Y29">
        <v>-41.894407059999999</v>
      </c>
      <c r="Z29">
        <v>-46.544363240000003</v>
      </c>
      <c r="AA29" s="1">
        <f t="shared" si="0"/>
        <v>80.324613614832529</v>
      </c>
      <c r="AB29">
        <f t="shared" si="1"/>
        <v>11.5</v>
      </c>
      <c r="AC29">
        <v>5.8360000000000002E-2</v>
      </c>
      <c r="AD29">
        <f t="shared" si="2"/>
        <v>4.6877444505616266</v>
      </c>
      <c r="AE29">
        <f t="shared" si="3"/>
        <v>18.113841347065222</v>
      </c>
    </row>
    <row r="30" spans="1:31" x14ac:dyDescent="0.35">
      <c r="A30" t="s">
        <v>28</v>
      </c>
      <c r="B30" t="s">
        <v>116</v>
      </c>
      <c r="D30" t="s">
        <v>202</v>
      </c>
      <c r="E30" t="s">
        <v>206</v>
      </c>
      <c r="G30">
        <v>4.8</v>
      </c>
      <c r="H30" t="s">
        <v>240</v>
      </c>
      <c r="I30">
        <v>8948.8361829999994</v>
      </c>
      <c r="J30">
        <v>8977.2031869999992</v>
      </c>
      <c r="K30">
        <v>-33.150893076199999</v>
      </c>
      <c r="L30" s="6">
        <v>5.8928067842000005E-4</v>
      </c>
      <c r="M30">
        <v>-18.3647893393</v>
      </c>
      <c r="N30" s="6">
        <v>2.9100000000000001E-6</v>
      </c>
      <c r="O30">
        <v>-27.02</v>
      </c>
      <c r="P30" s="6">
        <v>9.0000000000000006E-5</v>
      </c>
      <c r="Q30">
        <v>-23.55</v>
      </c>
      <c r="R30" s="6">
        <v>3.0000000000000001E-5</v>
      </c>
      <c r="S30">
        <v>-26.74</v>
      </c>
      <c r="T30" s="6">
        <v>8.0000000000000007E-5</v>
      </c>
      <c r="U30">
        <v>-26.7</v>
      </c>
      <c r="V30" s="6">
        <v>8.0000000000000007E-5</v>
      </c>
      <c r="W30">
        <v>-35.797981839999998</v>
      </c>
      <c r="X30">
        <v>-37.276928349999999</v>
      </c>
      <c r="Y30">
        <v>-36.993224959999999</v>
      </c>
      <c r="Z30">
        <v>-41.129463979999997</v>
      </c>
      <c r="AA30" s="1">
        <f t="shared" si="0"/>
        <v>202.50195134707906</v>
      </c>
      <c r="AB30">
        <f t="shared" si="1"/>
        <v>3</v>
      </c>
      <c r="AC30">
        <v>5.6899999999999999E-2</v>
      </c>
      <c r="AD30">
        <f t="shared" si="2"/>
        <v>11.522361031648797</v>
      </c>
      <c r="AE30">
        <f t="shared" si="3"/>
        <v>-0.31699098541873183</v>
      </c>
    </row>
    <row r="31" spans="1:31" x14ac:dyDescent="0.35">
      <c r="A31" t="s">
        <v>29</v>
      </c>
      <c r="B31" t="s">
        <v>117</v>
      </c>
      <c r="C31" t="s">
        <v>183</v>
      </c>
      <c r="D31" t="s">
        <v>200</v>
      </c>
      <c r="E31" t="s">
        <v>206</v>
      </c>
      <c r="G31">
        <v>6</v>
      </c>
      <c r="H31" t="s">
        <v>241</v>
      </c>
      <c r="I31">
        <v>1226.811649</v>
      </c>
      <c r="J31">
        <v>1213.5578390000001</v>
      </c>
      <c r="K31">
        <v>-30.6055220824</v>
      </c>
      <c r="L31" s="6">
        <v>5.7842069323000005E-4</v>
      </c>
      <c r="M31">
        <v>-18.951705512899998</v>
      </c>
      <c r="N31" s="6">
        <v>5.5799999999999999E-6</v>
      </c>
      <c r="O31">
        <v>-33.590000000000003</v>
      </c>
      <c r="P31">
        <v>2E-3</v>
      </c>
      <c r="Q31">
        <v>-27.88</v>
      </c>
      <c r="R31">
        <v>2.0000000000000001E-4</v>
      </c>
      <c r="S31">
        <v>-33.9</v>
      </c>
      <c r="T31">
        <v>2.1700000000000001E-3</v>
      </c>
      <c r="U31">
        <v>-34.619999999999997</v>
      </c>
      <c r="V31">
        <v>2.63E-3</v>
      </c>
      <c r="W31">
        <v>-40.38512051</v>
      </c>
      <c r="X31">
        <v>-38.151855019999999</v>
      </c>
      <c r="Y31">
        <v>-58.466141159999999</v>
      </c>
      <c r="Z31">
        <v>-58.396011559999998</v>
      </c>
      <c r="AA31" s="1">
        <f t="shared" si="0"/>
        <v>103.65962244265233</v>
      </c>
      <c r="AB31">
        <f t="shared" si="1"/>
        <v>10</v>
      </c>
      <c r="AC31">
        <v>5.5620000000000003E-2</v>
      </c>
      <c r="AD31">
        <f t="shared" si="2"/>
        <v>5.7655482002603229</v>
      </c>
      <c r="AE31">
        <f t="shared" si="3"/>
        <v>1.0803459529263022</v>
      </c>
    </row>
    <row r="32" spans="1:31" x14ac:dyDescent="0.35">
      <c r="A32" t="s">
        <v>30</v>
      </c>
      <c r="B32" t="s">
        <v>118</v>
      </c>
      <c r="D32" t="s">
        <v>200</v>
      </c>
      <c r="E32" t="s">
        <v>206</v>
      </c>
      <c r="G32">
        <v>5</v>
      </c>
      <c r="H32" t="s">
        <v>242</v>
      </c>
      <c r="I32">
        <v>2040.54629</v>
      </c>
      <c r="J32">
        <v>2059.6986830000001</v>
      </c>
      <c r="K32">
        <v>-31.0759523051</v>
      </c>
      <c r="L32" s="6">
        <v>5.4745129325999996E-4</v>
      </c>
      <c r="M32">
        <v>-24.6375267574</v>
      </c>
      <c r="N32" s="6">
        <v>7.1799999999999999E-6</v>
      </c>
      <c r="O32">
        <v>-34.979999999999997</v>
      </c>
      <c r="P32">
        <v>1.66E-3</v>
      </c>
      <c r="Q32">
        <v>-29.6</v>
      </c>
      <c r="R32">
        <v>2.2000000000000001E-4</v>
      </c>
      <c r="S32">
        <v>-34.81</v>
      </c>
      <c r="T32">
        <v>1.57E-3</v>
      </c>
      <c r="U32">
        <v>-33.130000000000003</v>
      </c>
      <c r="V32">
        <v>1.0499999999999999E-3</v>
      </c>
      <c r="W32">
        <v>-42.223405579999998</v>
      </c>
      <c r="X32">
        <v>-41.765284860000001</v>
      </c>
      <c r="Y32">
        <v>-48.900033980000003</v>
      </c>
      <c r="Z32">
        <v>-48.683142089999997</v>
      </c>
      <c r="AA32" s="1">
        <f t="shared" si="0"/>
        <v>76.24669822562673</v>
      </c>
      <c r="AB32">
        <f t="shared" si="1"/>
        <v>7.545454545454545</v>
      </c>
      <c r="AC32">
        <v>5.3190000000000001E-2</v>
      </c>
      <c r="AD32">
        <f t="shared" si="2"/>
        <v>4.0555618786210861</v>
      </c>
      <c r="AE32">
        <f t="shared" si="3"/>
        <v>-0.93859144944955275</v>
      </c>
    </row>
    <row r="33" spans="1:31" x14ac:dyDescent="0.35">
      <c r="A33" t="s">
        <v>31</v>
      </c>
      <c r="B33" t="s">
        <v>119</v>
      </c>
      <c r="D33" t="s">
        <v>201</v>
      </c>
      <c r="E33" t="s">
        <v>206</v>
      </c>
      <c r="G33">
        <v>5.5</v>
      </c>
      <c r="H33" t="s">
        <v>243</v>
      </c>
      <c r="I33">
        <v>24562.267909999999</v>
      </c>
      <c r="J33">
        <v>22091.02376</v>
      </c>
      <c r="K33">
        <v>-35.790270094</v>
      </c>
      <c r="L33" s="6">
        <v>5.8492976860000003E-4</v>
      </c>
      <c r="M33">
        <v>-17.68818529</v>
      </c>
      <c r="N33" s="6">
        <v>5.7799999999999997E-6</v>
      </c>
      <c r="O33">
        <v>-35.36</v>
      </c>
      <c r="P33">
        <v>7.5000000000000002E-4</v>
      </c>
      <c r="Q33">
        <v>-24.39</v>
      </c>
      <c r="R33">
        <v>1E-4</v>
      </c>
      <c r="S33">
        <v>-35.369999999999997</v>
      </c>
      <c r="T33">
        <v>8.0999999999999996E-4</v>
      </c>
      <c r="U33">
        <v>-37.04</v>
      </c>
      <c r="V33">
        <v>6.4000000000000005E-4</v>
      </c>
      <c r="W33">
        <v>-39.873120159999999</v>
      </c>
      <c r="X33">
        <v>-39.133971029999998</v>
      </c>
      <c r="Y33">
        <v>-33.384699310000002</v>
      </c>
      <c r="Z33">
        <v>-32.722453399999999</v>
      </c>
      <c r="AA33" s="1">
        <f t="shared" si="0"/>
        <v>101.1989219031142</v>
      </c>
      <c r="AB33">
        <f t="shared" si="1"/>
        <v>7.5</v>
      </c>
      <c r="AC33">
        <v>5.1819999999999998E-2</v>
      </c>
      <c r="AD33">
        <f t="shared" si="2"/>
        <v>5.2441281330193776</v>
      </c>
      <c r="AE33">
        <f t="shared" si="3"/>
        <v>10.061139952772377</v>
      </c>
    </row>
    <row r="34" spans="1:31" x14ac:dyDescent="0.35">
      <c r="A34" t="s">
        <v>32</v>
      </c>
      <c r="B34" t="s">
        <v>120</v>
      </c>
      <c r="D34" t="s">
        <v>201</v>
      </c>
      <c r="E34" t="s">
        <v>206</v>
      </c>
      <c r="G34">
        <v>5</v>
      </c>
      <c r="H34" t="s">
        <v>244</v>
      </c>
      <c r="I34">
        <v>5410.3710380000002</v>
      </c>
      <c r="J34">
        <v>5503.5669870000002</v>
      </c>
      <c r="K34">
        <v>-33.28403256</v>
      </c>
      <c r="L34" s="6">
        <v>3.7374137908E-4</v>
      </c>
      <c r="M34">
        <v>-18.598988309999999</v>
      </c>
      <c r="N34" s="6">
        <v>5.5199999999999997E-6</v>
      </c>
      <c r="O34">
        <v>-35.85</v>
      </c>
      <c r="P34">
        <v>1.8799999999999999E-3</v>
      </c>
      <c r="Q34">
        <v>-29.48</v>
      </c>
      <c r="R34">
        <v>2.5999999999999998E-4</v>
      </c>
      <c r="S34">
        <v>-34.06</v>
      </c>
      <c r="T34">
        <v>1.0399999999999999E-3</v>
      </c>
      <c r="U34">
        <v>-32.619999999999997</v>
      </c>
      <c r="V34">
        <v>9.1E-4</v>
      </c>
      <c r="W34">
        <v>-44.7698447</v>
      </c>
      <c r="X34">
        <v>-41.818361230000001</v>
      </c>
      <c r="Y34">
        <v>-65.953864940000003</v>
      </c>
      <c r="Z34">
        <v>-73.004118329999997</v>
      </c>
      <c r="AA34" s="1">
        <f t="shared" ref="AA34:AA65" si="4">L34/N34</f>
        <v>67.706771572463779</v>
      </c>
      <c r="AB34">
        <f t="shared" ref="AB34:AB65" si="5">P34/R34</f>
        <v>7.2307692307692308</v>
      </c>
      <c r="AC34">
        <v>4.6890000000000001E-2</v>
      </c>
      <c r="AD34">
        <f t="shared" ref="AD34:AD65" si="6">AA34*AC34</f>
        <v>3.1747705190328266</v>
      </c>
      <c r="AE34">
        <f t="shared" ref="AE34:AE65" si="7">(I34-J34)*100/I34</f>
        <v>-1.7225426564173458</v>
      </c>
    </row>
    <row r="35" spans="1:31" x14ac:dyDescent="0.35">
      <c r="A35" t="s">
        <v>33</v>
      </c>
      <c r="B35" t="s">
        <v>121</v>
      </c>
      <c r="D35" t="s">
        <v>200</v>
      </c>
      <c r="E35" t="s">
        <v>205</v>
      </c>
      <c r="F35" t="s">
        <v>200</v>
      </c>
      <c r="G35">
        <v>7.1</v>
      </c>
      <c r="H35" t="s">
        <v>245</v>
      </c>
      <c r="I35">
        <v>5962.5698519999996</v>
      </c>
      <c r="J35">
        <v>6120.3158450000001</v>
      </c>
      <c r="K35">
        <v>-31.805039776299999</v>
      </c>
      <c r="L35" s="6">
        <v>4.3576480313E-4</v>
      </c>
      <c r="M35">
        <v>-13.719153368300001</v>
      </c>
      <c r="N35" s="6">
        <v>8.09E-7</v>
      </c>
      <c r="O35">
        <v>-34.770000000000003</v>
      </c>
      <c r="P35">
        <v>1.98E-3</v>
      </c>
      <c r="Q35">
        <v>-28.96</v>
      </c>
      <c r="R35">
        <v>1.1E-4</v>
      </c>
      <c r="S35">
        <v>-34.01</v>
      </c>
      <c r="T35">
        <v>6.6E-4</v>
      </c>
      <c r="U35">
        <v>-33.1</v>
      </c>
      <c r="V35">
        <v>6.7000000000000002E-4</v>
      </c>
      <c r="W35">
        <v>-43.771925930000002</v>
      </c>
      <c r="X35">
        <v>-42.447796850000003</v>
      </c>
      <c r="Y35">
        <v>-49.228374350000003</v>
      </c>
      <c r="Z35">
        <v>-47.285562910000003</v>
      </c>
      <c r="AA35" s="1">
        <f t="shared" si="4"/>
        <v>538.64623378244744</v>
      </c>
      <c r="AB35">
        <f t="shared" si="5"/>
        <v>18</v>
      </c>
      <c r="AC35">
        <v>4.1950000000000001E-2</v>
      </c>
      <c r="AD35">
        <f t="shared" si="6"/>
        <v>22.596209507173672</v>
      </c>
      <c r="AE35">
        <f t="shared" si="7"/>
        <v>-2.6456041088908733</v>
      </c>
    </row>
    <row r="36" spans="1:31" x14ac:dyDescent="0.35">
      <c r="A36" t="s">
        <v>34</v>
      </c>
      <c r="B36" t="s">
        <v>122</v>
      </c>
      <c r="C36" t="s">
        <v>184</v>
      </c>
      <c r="D36" t="s">
        <v>202</v>
      </c>
      <c r="E36" t="s">
        <v>206</v>
      </c>
      <c r="G36">
        <v>7.5</v>
      </c>
      <c r="H36" t="s">
        <v>246</v>
      </c>
      <c r="I36">
        <v>1459.0237810000001</v>
      </c>
      <c r="J36">
        <v>1002.53432</v>
      </c>
      <c r="K36">
        <v>-26.068706649999999</v>
      </c>
      <c r="L36" s="6">
        <v>4.7538370602000002E-4</v>
      </c>
      <c r="M36">
        <v>-13.72749857</v>
      </c>
      <c r="N36" s="6">
        <v>4.2599999999999999E-6</v>
      </c>
      <c r="O36">
        <v>-35.71</v>
      </c>
      <c r="P36">
        <v>2.1930000000000002E-2</v>
      </c>
      <c r="Q36">
        <v>-32.56</v>
      </c>
      <c r="R36">
        <v>7.5000000000000002E-4</v>
      </c>
      <c r="S36">
        <v>-35.49</v>
      </c>
      <c r="T36">
        <v>1.873E-2</v>
      </c>
      <c r="U36">
        <v>-28.59</v>
      </c>
      <c r="V36" s="6">
        <v>7.0859999999999999E-4</v>
      </c>
      <c r="W36">
        <v>-45.512843109999999</v>
      </c>
      <c r="X36">
        <v>-43.06450143</v>
      </c>
      <c r="Y36">
        <v>-57.671537280000003</v>
      </c>
      <c r="Z36">
        <v>-57.301103750000003</v>
      </c>
      <c r="AA36" s="1">
        <f t="shared" si="4"/>
        <v>111.59241925352113</v>
      </c>
      <c r="AB36">
        <f t="shared" si="5"/>
        <v>29.240000000000002</v>
      </c>
      <c r="AC36">
        <v>4.7840000000000001E-2</v>
      </c>
      <c r="AD36">
        <f t="shared" si="6"/>
        <v>5.338581337088451</v>
      </c>
      <c r="AE36">
        <f t="shared" si="7"/>
        <v>31.28732149157479</v>
      </c>
    </row>
    <row r="37" spans="1:31" x14ac:dyDescent="0.35">
      <c r="A37" t="s">
        <v>35</v>
      </c>
      <c r="B37" t="s">
        <v>123</v>
      </c>
      <c r="D37" t="s">
        <v>200</v>
      </c>
      <c r="E37" t="s">
        <v>206</v>
      </c>
      <c r="G37">
        <v>5.0999999999999996</v>
      </c>
      <c r="H37" t="s">
        <v>247</v>
      </c>
      <c r="I37">
        <v>22066.590840000001</v>
      </c>
      <c r="J37">
        <v>22597.595140000001</v>
      </c>
      <c r="K37">
        <v>-35.052774022999998</v>
      </c>
      <c r="L37" s="6">
        <v>4.9474265886999995E-4</v>
      </c>
      <c r="M37">
        <v>-17.9049973479</v>
      </c>
      <c r="N37" s="6">
        <v>5.7899999999999996E-6</v>
      </c>
      <c r="O37">
        <v>-43.17</v>
      </c>
      <c r="P37">
        <v>5.1599999999999997E-3</v>
      </c>
      <c r="Q37">
        <v>-22.05</v>
      </c>
      <c r="R37" s="6">
        <v>6.0000000000000002E-5</v>
      </c>
      <c r="S37">
        <v>-48.87</v>
      </c>
      <c r="T37">
        <v>6.2199999999999998E-3</v>
      </c>
      <c r="U37">
        <v>-43.85</v>
      </c>
      <c r="V37">
        <v>2.1800000000000001E-3</v>
      </c>
      <c r="W37">
        <v>-54.255085360000002</v>
      </c>
      <c r="X37">
        <v>-46.28666905</v>
      </c>
      <c r="Y37">
        <v>-40.088526569999999</v>
      </c>
      <c r="Z37">
        <v>-43.212372119999998</v>
      </c>
      <c r="AA37" s="1">
        <f t="shared" si="4"/>
        <v>85.447782188255616</v>
      </c>
      <c r="AB37">
        <f t="shared" si="5"/>
        <v>85.999999999999986</v>
      </c>
      <c r="AC37">
        <v>4.2090000000000002E-2</v>
      </c>
      <c r="AD37">
        <f t="shared" si="6"/>
        <v>3.5964971523036793</v>
      </c>
      <c r="AE37">
        <f t="shared" si="7"/>
        <v>-2.4063721661864124</v>
      </c>
    </row>
    <row r="38" spans="1:31" x14ac:dyDescent="0.35">
      <c r="A38" t="s">
        <v>36</v>
      </c>
      <c r="B38" t="s">
        <v>124</v>
      </c>
      <c r="D38" t="s">
        <v>201</v>
      </c>
      <c r="E38" t="s">
        <v>206</v>
      </c>
      <c r="G38">
        <v>5.4</v>
      </c>
      <c r="H38" t="s">
        <v>248</v>
      </c>
      <c r="I38">
        <v>3620.0135650000002</v>
      </c>
      <c r="J38">
        <v>3494.2312919999999</v>
      </c>
      <c r="K38">
        <v>-27.6368825538</v>
      </c>
      <c r="L38" s="6">
        <v>3.7103797116000003E-4</v>
      </c>
      <c r="M38">
        <v>-18.992245072900001</v>
      </c>
      <c r="N38" s="6">
        <v>7.0400000000000004E-6</v>
      </c>
      <c r="O38">
        <v>-33.24</v>
      </c>
      <c r="P38">
        <v>2.82E-3</v>
      </c>
      <c r="Q38">
        <v>-36.270000000000003</v>
      </c>
      <c r="R38">
        <v>1.82E-3</v>
      </c>
      <c r="S38">
        <v>-32.450000000000003</v>
      </c>
      <c r="T38">
        <v>2.3500000000000001E-3</v>
      </c>
      <c r="U38">
        <v>-34.17</v>
      </c>
      <c r="V38">
        <v>3.5599999999999998E-3</v>
      </c>
      <c r="W38">
        <v>-40.67846806</v>
      </c>
      <c r="X38">
        <v>-44.019876549999999</v>
      </c>
      <c r="Y38">
        <v>-49.877284840000002</v>
      </c>
      <c r="Z38">
        <v>-53.28067472</v>
      </c>
      <c r="AA38" s="1">
        <f t="shared" si="4"/>
        <v>52.704257267045456</v>
      </c>
      <c r="AB38">
        <f t="shared" si="5"/>
        <v>1.5494505494505495</v>
      </c>
      <c r="AC38">
        <v>3.8859999999999999E-2</v>
      </c>
      <c r="AD38">
        <f t="shared" si="6"/>
        <v>2.0480874373973865</v>
      </c>
      <c r="AE38">
        <f t="shared" si="7"/>
        <v>3.4746354051300425</v>
      </c>
    </row>
    <row r="39" spans="1:31" x14ac:dyDescent="0.35">
      <c r="A39" t="s">
        <v>37</v>
      </c>
      <c r="B39" t="s">
        <v>125</v>
      </c>
      <c r="D39" t="s">
        <v>200</v>
      </c>
      <c r="E39" t="s">
        <v>205</v>
      </c>
      <c r="F39" t="s">
        <v>200</v>
      </c>
      <c r="G39">
        <v>5.0999999999999996</v>
      </c>
      <c r="H39" t="s">
        <v>249</v>
      </c>
      <c r="I39">
        <v>5045.4371149999997</v>
      </c>
      <c r="J39">
        <v>4983.3298830000003</v>
      </c>
      <c r="K39">
        <v>-29.151062317899999</v>
      </c>
      <c r="L39" s="6">
        <v>3.8360603856999999E-4</v>
      </c>
      <c r="M39">
        <v>-22.7900600203</v>
      </c>
      <c r="N39" s="6">
        <v>7.6899999999999992E-6</v>
      </c>
      <c r="O39">
        <v>-32.619999999999997</v>
      </c>
      <c r="P39">
        <v>1.9E-3</v>
      </c>
      <c r="Q39">
        <v>-25.94</v>
      </c>
      <c r="R39">
        <v>1.2999999999999999E-4</v>
      </c>
      <c r="S39">
        <v>-32.479999999999997</v>
      </c>
      <c r="T39">
        <v>1.7099999999999999E-3</v>
      </c>
      <c r="U39">
        <v>-33.119999999999997</v>
      </c>
      <c r="V39">
        <v>1.5399999999999999E-3</v>
      </c>
      <c r="W39">
        <v>-37.780122169999999</v>
      </c>
      <c r="X39">
        <v>-37.063455269999999</v>
      </c>
      <c r="Y39">
        <v>-53.580683430000001</v>
      </c>
      <c r="Z39">
        <v>-50.121103959999999</v>
      </c>
      <c r="AA39" s="1">
        <f t="shared" si="4"/>
        <v>49.883750139141746</v>
      </c>
      <c r="AB39">
        <f t="shared" si="5"/>
        <v>14.615384615384617</v>
      </c>
      <c r="AC39">
        <v>3.8710000000000001E-2</v>
      </c>
      <c r="AD39">
        <f t="shared" si="6"/>
        <v>1.9309999678861771</v>
      </c>
      <c r="AE39">
        <f t="shared" si="7"/>
        <v>1.2309584003208687</v>
      </c>
    </row>
    <row r="40" spans="1:31" x14ac:dyDescent="0.35">
      <c r="A40" t="s">
        <v>38</v>
      </c>
      <c r="B40" t="s">
        <v>126</v>
      </c>
      <c r="D40" t="s">
        <v>200</v>
      </c>
      <c r="E40" t="s">
        <v>206</v>
      </c>
      <c r="G40">
        <v>5.9</v>
      </c>
      <c r="H40" t="s">
        <v>250</v>
      </c>
      <c r="I40">
        <v>1316.811426</v>
      </c>
      <c r="J40">
        <v>1113.2945540000001</v>
      </c>
      <c r="K40">
        <v>-27.731446529999999</v>
      </c>
      <c r="L40" s="6">
        <v>3.7621823506E-4</v>
      </c>
      <c r="M40">
        <v>-20.652927439999999</v>
      </c>
      <c r="N40" s="6">
        <v>7.3699999999999997E-6</v>
      </c>
      <c r="O40">
        <v>-37.5</v>
      </c>
      <c r="P40">
        <v>1.6559999999999998E-2</v>
      </c>
      <c r="Q40">
        <v>-27.95</v>
      </c>
      <c r="R40">
        <v>3.6000000000000002E-4</v>
      </c>
      <c r="S40">
        <v>-37.369999999999997</v>
      </c>
      <c r="T40">
        <v>1.52E-2</v>
      </c>
      <c r="U40">
        <v>-32.26</v>
      </c>
      <c r="V40">
        <v>0</v>
      </c>
      <c r="W40">
        <v>-42.857667480000003</v>
      </c>
      <c r="X40">
        <v>-41.385311719999997</v>
      </c>
      <c r="Y40">
        <v>-41.423191930000002</v>
      </c>
      <c r="Z40">
        <v>-34.045319329999998</v>
      </c>
      <c r="AA40" s="1">
        <f t="shared" si="4"/>
        <v>51.047250347354137</v>
      </c>
      <c r="AB40">
        <f t="shared" si="5"/>
        <v>45.999999999999993</v>
      </c>
      <c r="AC40">
        <v>2.368E-2</v>
      </c>
      <c r="AD40">
        <f t="shared" si="6"/>
        <v>1.208798888225346</v>
      </c>
      <c r="AE40">
        <f t="shared" si="7"/>
        <v>15.455278408254026</v>
      </c>
    </row>
    <row r="41" spans="1:31" x14ac:dyDescent="0.35">
      <c r="A41" t="s">
        <v>39</v>
      </c>
      <c r="B41" t="s">
        <v>127</v>
      </c>
      <c r="D41" t="s">
        <v>200</v>
      </c>
      <c r="E41" t="s">
        <v>206</v>
      </c>
      <c r="G41">
        <v>6.5</v>
      </c>
      <c r="H41" t="s">
        <v>251</v>
      </c>
      <c r="I41">
        <v>5096.4613149999996</v>
      </c>
      <c r="J41">
        <v>5163.6311850000002</v>
      </c>
      <c r="K41">
        <v>-29.438052311700002</v>
      </c>
      <c r="L41" s="6">
        <v>3.9055601927E-4</v>
      </c>
      <c r="M41">
        <v>-19.280014337699999</v>
      </c>
      <c r="N41" s="6">
        <v>3.3400000000000002E-6</v>
      </c>
      <c r="O41">
        <v>-37.450000000000003</v>
      </c>
      <c r="P41">
        <v>9.6299999999999997E-3</v>
      </c>
      <c r="Q41">
        <v>-26.3</v>
      </c>
      <c r="R41">
        <v>1.2E-4</v>
      </c>
      <c r="S41">
        <v>-37.5</v>
      </c>
      <c r="T41">
        <v>9.6399999999999993E-3</v>
      </c>
      <c r="U41">
        <v>-37.119999999999997</v>
      </c>
      <c r="V41">
        <v>8.5900000000000004E-3</v>
      </c>
      <c r="W41">
        <v>-41.737149840000001</v>
      </c>
      <c r="X41">
        <v>-36.886439860000003</v>
      </c>
      <c r="Y41">
        <v>-35.455874860000002</v>
      </c>
      <c r="Z41">
        <v>-34.354740380000003</v>
      </c>
      <c r="AA41" s="1">
        <f t="shared" si="4"/>
        <v>116.9329399011976</v>
      </c>
      <c r="AB41">
        <f t="shared" si="5"/>
        <v>80.25</v>
      </c>
      <c r="AC41">
        <v>3.6179999999999997E-2</v>
      </c>
      <c r="AD41">
        <f t="shared" si="6"/>
        <v>4.2306337656253286</v>
      </c>
      <c r="AE41">
        <f t="shared" si="7"/>
        <v>-1.3179707614439262</v>
      </c>
    </row>
    <row r="42" spans="1:31" x14ac:dyDescent="0.35">
      <c r="A42" t="s">
        <v>40</v>
      </c>
      <c r="B42" t="s">
        <v>128</v>
      </c>
      <c r="D42" t="s">
        <v>200</v>
      </c>
      <c r="E42" t="s">
        <v>206</v>
      </c>
      <c r="G42">
        <v>5.2</v>
      </c>
      <c r="H42" t="s">
        <v>252</v>
      </c>
      <c r="I42">
        <v>6698.0099319999999</v>
      </c>
      <c r="J42">
        <v>6924.6650870000003</v>
      </c>
      <c r="K42">
        <v>-31.748582020000001</v>
      </c>
      <c r="L42" s="6">
        <v>3.0721616105999999E-4</v>
      </c>
      <c r="M42">
        <v>-21.396012420000002</v>
      </c>
      <c r="N42" s="6">
        <v>6.4999999999999996E-6</v>
      </c>
      <c r="O42">
        <v>-38.81</v>
      </c>
      <c r="P42">
        <v>2.82E-3</v>
      </c>
      <c r="Q42">
        <v>-30.16</v>
      </c>
      <c r="R42">
        <v>2.4000000000000001E-4</v>
      </c>
      <c r="S42">
        <v>-38.909999999999997</v>
      </c>
      <c r="T42">
        <v>2.2599999999999999E-3</v>
      </c>
      <c r="U42">
        <v>-38.119999999999997</v>
      </c>
      <c r="V42">
        <v>1.41E-3</v>
      </c>
      <c r="W42">
        <v>-45.056357050000003</v>
      </c>
      <c r="X42">
        <v>-47.44963345</v>
      </c>
      <c r="Y42">
        <v>-40.88817538</v>
      </c>
      <c r="Z42">
        <v>-40.908888040000001</v>
      </c>
      <c r="AA42" s="1">
        <f t="shared" si="4"/>
        <v>47.26402477846154</v>
      </c>
      <c r="AB42">
        <f t="shared" si="5"/>
        <v>11.75</v>
      </c>
      <c r="AC42">
        <v>3.4340000000000002E-2</v>
      </c>
      <c r="AD42">
        <f t="shared" si="6"/>
        <v>1.6230466108923693</v>
      </c>
      <c r="AE42">
        <f t="shared" si="7"/>
        <v>-3.3839178696518002</v>
      </c>
    </row>
    <row r="43" spans="1:31" x14ac:dyDescent="0.35">
      <c r="A43" t="s">
        <v>41</v>
      </c>
      <c r="B43" t="s">
        <v>129</v>
      </c>
      <c r="D43" t="s">
        <v>203</v>
      </c>
      <c r="E43" t="s">
        <v>205</v>
      </c>
      <c r="F43" t="s">
        <v>203</v>
      </c>
      <c r="G43">
        <v>6.1</v>
      </c>
      <c r="H43" t="s">
        <v>253</v>
      </c>
      <c r="I43">
        <v>3571.0393330000002</v>
      </c>
      <c r="J43">
        <v>2308.9998300000002</v>
      </c>
      <c r="K43">
        <v>-27.778467971400001</v>
      </c>
      <c r="L43" s="6">
        <v>3.4607955595000002E-4</v>
      </c>
      <c r="M43">
        <v>-19.695255744400001</v>
      </c>
      <c r="N43" s="6">
        <v>7.5000000000000002E-6</v>
      </c>
      <c r="O43">
        <v>-31.88</v>
      </c>
      <c r="P43">
        <v>1.91E-3</v>
      </c>
      <c r="Q43">
        <v>-33.18</v>
      </c>
      <c r="R43">
        <v>4.0999999999999999E-4</v>
      </c>
      <c r="S43">
        <v>-32.1</v>
      </c>
      <c r="T43">
        <v>1.4E-3</v>
      </c>
      <c r="U43">
        <v>-34.72</v>
      </c>
      <c r="V43" s="6">
        <v>1.0000000000000001E-5</v>
      </c>
      <c r="W43">
        <v>-40.664379570000001</v>
      </c>
      <c r="X43">
        <v>-38.156309350000001</v>
      </c>
      <c r="Y43">
        <v>-111.53025100000001</v>
      </c>
      <c r="Z43">
        <v>-107.0520506</v>
      </c>
      <c r="AA43" s="1">
        <f t="shared" si="4"/>
        <v>46.143940793333336</v>
      </c>
      <c r="AB43">
        <f t="shared" si="5"/>
        <v>4.6585365853658542</v>
      </c>
      <c r="AC43">
        <v>3.4729999999999997E-2</v>
      </c>
      <c r="AD43">
        <f t="shared" si="6"/>
        <v>1.6025790637524666</v>
      </c>
      <c r="AE43">
        <f t="shared" si="7"/>
        <v>35.340957780483791</v>
      </c>
    </row>
    <row r="44" spans="1:31" x14ac:dyDescent="0.35">
      <c r="A44" t="s">
        <v>42</v>
      </c>
      <c r="B44" t="s">
        <v>130</v>
      </c>
      <c r="C44" t="s">
        <v>185</v>
      </c>
      <c r="D44" t="s">
        <v>201</v>
      </c>
      <c r="E44" t="s">
        <v>206</v>
      </c>
      <c r="G44">
        <v>5</v>
      </c>
      <c r="H44" t="s">
        <v>254</v>
      </c>
      <c r="I44">
        <v>3664.0113249999999</v>
      </c>
      <c r="J44">
        <v>3696.1046200000001</v>
      </c>
      <c r="K44">
        <v>-27.638718832199999</v>
      </c>
      <c r="L44" s="6">
        <v>3.8360003149999998E-4</v>
      </c>
      <c r="M44">
        <v>-16.833596248700001</v>
      </c>
      <c r="N44" s="6">
        <v>8.6799999999999999E-6</v>
      </c>
      <c r="O44">
        <v>-28.61</v>
      </c>
      <c r="P44">
        <v>9.2000000000000003E-4</v>
      </c>
      <c r="Q44">
        <v>-24.08</v>
      </c>
      <c r="R44">
        <v>1.4999999999999999E-4</v>
      </c>
      <c r="S44">
        <v>-28.59</v>
      </c>
      <c r="T44">
        <v>8.5999999999999998E-4</v>
      </c>
      <c r="U44">
        <v>-28.31</v>
      </c>
      <c r="V44">
        <v>8.0999999999999996E-4</v>
      </c>
      <c r="W44">
        <v>-34.783930959999999</v>
      </c>
      <c r="X44">
        <v>-30.114634970000001</v>
      </c>
      <c r="Y44">
        <v>-41.192650860000001</v>
      </c>
      <c r="Z44">
        <v>-43.21751029</v>
      </c>
      <c r="AA44" s="1">
        <f t="shared" si="4"/>
        <v>44.193552016129033</v>
      </c>
      <c r="AB44">
        <f t="shared" si="5"/>
        <v>6.1333333333333337</v>
      </c>
      <c r="AC44">
        <v>3.2329999999999998E-2</v>
      </c>
      <c r="AD44">
        <f t="shared" si="6"/>
        <v>1.4287775366814515</v>
      </c>
      <c r="AE44">
        <f t="shared" si="7"/>
        <v>-0.87590599900779853</v>
      </c>
    </row>
    <row r="45" spans="1:31" x14ac:dyDescent="0.35">
      <c r="A45" t="s">
        <v>43</v>
      </c>
      <c r="B45" t="s">
        <v>131</v>
      </c>
      <c r="D45" t="s">
        <v>200</v>
      </c>
      <c r="E45" t="s">
        <v>206</v>
      </c>
      <c r="G45">
        <v>4.9000000000000004</v>
      </c>
      <c r="H45" t="s">
        <v>255</v>
      </c>
      <c r="I45">
        <v>2941.2298129999999</v>
      </c>
      <c r="J45">
        <v>2992.969932</v>
      </c>
      <c r="K45">
        <v>-32.217514719999997</v>
      </c>
      <c r="L45" s="6">
        <v>2.1633220368999999E-4</v>
      </c>
      <c r="M45">
        <v>-24.054229249999999</v>
      </c>
      <c r="N45" s="6">
        <v>7.1500000000000002E-6</v>
      </c>
      <c r="O45">
        <v>-38.75</v>
      </c>
      <c r="P45">
        <v>9.8999999999999999E-4</v>
      </c>
      <c r="Q45">
        <v>-36.159999999999997</v>
      </c>
      <c r="R45">
        <v>5.9999999999999995E-4</v>
      </c>
      <c r="S45">
        <v>-38.409999999999997</v>
      </c>
      <c r="T45">
        <v>1.1800000000000001E-3</v>
      </c>
      <c r="U45">
        <v>-37.92</v>
      </c>
      <c r="V45">
        <v>1.25E-3</v>
      </c>
      <c r="W45">
        <v>-42.759277099999998</v>
      </c>
      <c r="X45">
        <v>-42.849542960000001</v>
      </c>
      <c r="Y45">
        <v>-64.332427999999993</v>
      </c>
      <c r="Z45">
        <v>-63.733076400000002</v>
      </c>
      <c r="AA45" s="1">
        <f t="shared" si="4"/>
        <v>30.256252264335664</v>
      </c>
      <c r="AB45">
        <f t="shared" si="5"/>
        <v>1.6500000000000001</v>
      </c>
      <c r="AC45">
        <v>2.726E-2</v>
      </c>
      <c r="AD45">
        <f t="shared" si="6"/>
        <v>0.82478543672579019</v>
      </c>
      <c r="AE45">
        <f t="shared" si="7"/>
        <v>-1.7591321416406454</v>
      </c>
    </row>
    <row r="46" spans="1:31" x14ac:dyDescent="0.35">
      <c r="A46" t="s">
        <v>44</v>
      </c>
      <c r="B46" t="s">
        <v>132</v>
      </c>
      <c r="D46" t="s">
        <v>200</v>
      </c>
      <c r="E46" t="s">
        <v>206</v>
      </c>
      <c r="G46">
        <v>4.5</v>
      </c>
      <c r="H46" t="s">
        <v>256</v>
      </c>
      <c r="I46">
        <v>5550.7443000000003</v>
      </c>
      <c r="J46">
        <v>5948.2028780000001</v>
      </c>
      <c r="K46">
        <v>-33.671734239700001</v>
      </c>
      <c r="L46" s="6">
        <v>2.9988252993999999E-4</v>
      </c>
      <c r="M46">
        <v>-20.995959290399998</v>
      </c>
      <c r="N46" s="6">
        <v>5.8499999999999999E-6</v>
      </c>
      <c r="O46">
        <v>-36.840000000000003</v>
      </c>
      <c r="P46">
        <v>1.0200000000000001E-3</v>
      </c>
      <c r="Q46">
        <v>-28.92</v>
      </c>
      <c r="R46">
        <v>1.6000000000000001E-4</v>
      </c>
      <c r="S46">
        <v>-35.86</v>
      </c>
      <c r="T46">
        <v>3.3E-4</v>
      </c>
      <c r="U46">
        <v>-35.58</v>
      </c>
      <c r="V46">
        <v>4.8999999999999998E-4</v>
      </c>
      <c r="W46">
        <v>-45.93886637</v>
      </c>
      <c r="X46">
        <v>-49.064263310000001</v>
      </c>
      <c r="Y46">
        <v>-52.721226629999997</v>
      </c>
      <c r="Z46">
        <v>-58.638533250000002</v>
      </c>
      <c r="AA46" s="1">
        <f t="shared" si="4"/>
        <v>51.261970929914526</v>
      </c>
      <c r="AB46">
        <f t="shared" si="5"/>
        <v>6.375</v>
      </c>
      <c r="AC46">
        <v>2.708E-2</v>
      </c>
      <c r="AD46">
        <f t="shared" si="6"/>
        <v>1.3881741727820853</v>
      </c>
      <c r="AE46">
        <f t="shared" si="7"/>
        <v>-7.1604555446735265</v>
      </c>
    </row>
    <row r="47" spans="1:31" x14ac:dyDescent="0.35">
      <c r="A47" t="s">
        <v>45</v>
      </c>
      <c r="B47" t="s">
        <v>133</v>
      </c>
      <c r="D47" t="s">
        <v>200</v>
      </c>
      <c r="E47" t="s">
        <v>206</v>
      </c>
      <c r="G47">
        <v>4.5</v>
      </c>
      <c r="H47" t="s">
        <v>257</v>
      </c>
      <c r="I47">
        <v>965.16245660000004</v>
      </c>
      <c r="J47">
        <v>596.80336360000001</v>
      </c>
      <c r="K47">
        <v>-27.020834399999998</v>
      </c>
      <c r="L47" s="6">
        <v>2.5672868147999999E-4</v>
      </c>
      <c r="M47">
        <v>-15.5049191</v>
      </c>
      <c r="N47" s="6">
        <v>5.4999999999999999E-6</v>
      </c>
      <c r="O47">
        <v>-30.04</v>
      </c>
      <c r="P47">
        <v>1.0300000000000001E-3</v>
      </c>
      <c r="Q47">
        <v>-24.05</v>
      </c>
      <c r="R47">
        <v>1.8000000000000001E-4</v>
      </c>
      <c r="S47">
        <v>-31.07</v>
      </c>
      <c r="T47">
        <v>1.1199999999999999E-3</v>
      </c>
      <c r="U47">
        <v>-35.68</v>
      </c>
      <c r="V47" s="6">
        <v>3.0000000000000001E-5</v>
      </c>
      <c r="W47">
        <v>-41.079933859999997</v>
      </c>
      <c r="X47">
        <v>-35.137023999999997</v>
      </c>
      <c r="Y47">
        <v>-45.734335559999998</v>
      </c>
      <c r="Z47">
        <v>-48.785373499999999</v>
      </c>
      <c r="AA47" s="1">
        <f t="shared" si="4"/>
        <v>46.677942087272726</v>
      </c>
      <c r="AB47">
        <f t="shared" si="5"/>
        <v>5.7222222222222223</v>
      </c>
      <c r="AC47">
        <v>2.7050000000000001E-2</v>
      </c>
      <c r="AD47">
        <f t="shared" si="6"/>
        <v>1.2626383334607272</v>
      </c>
      <c r="AE47">
        <f t="shared" si="7"/>
        <v>38.165501619035929</v>
      </c>
    </row>
    <row r="48" spans="1:31" x14ac:dyDescent="0.35">
      <c r="A48" t="s">
        <v>46</v>
      </c>
      <c r="B48" t="s">
        <v>134</v>
      </c>
      <c r="C48" t="s">
        <v>186</v>
      </c>
      <c r="D48" t="s">
        <v>201</v>
      </c>
      <c r="E48" t="s">
        <v>206</v>
      </c>
      <c r="G48">
        <v>5.7</v>
      </c>
      <c r="H48" t="s">
        <v>258</v>
      </c>
      <c r="I48">
        <v>669.53691630000003</v>
      </c>
      <c r="J48">
        <v>523.79934490000005</v>
      </c>
      <c r="K48">
        <v>-27.45854632</v>
      </c>
      <c r="L48" s="6">
        <v>2.8135647358999997E-4</v>
      </c>
      <c r="M48">
        <v>-20.45523528</v>
      </c>
      <c r="N48" s="6">
        <v>7.6899999999999992E-6</v>
      </c>
      <c r="O48">
        <v>-36.520000000000003</v>
      </c>
      <c r="P48">
        <v>1.0200000000000001E-2</v>
      </c>
      <c r="Q48">
        <v>-31.27</v>
      </c>
      <c r="R48">
        <v>6.0999999999999997E-4</v>
      </c>
      <c r="S48">
        <v>-36.020000000000003</v>
      </c>
      <c r="T48">
        <v>7.26E-3</v>
      </c>
      <c r="U48">
        <v>-44.13</v>
      </c>
      <c r="V48">
        <v>1.2E-4</v>
      </c>
      <c r="W48">
        <v>-43.405548189999998</v>
      </c>
      <c r="X48">
        <v>-44.111475689999999</v>
      </c>
      <c r="Y48">
        <v>-54.086880110000003</v>
      </c>
      <c r="Z48">
        <v>-59.8516604</v>
      </c>
      <c r="AA48" s="1">
        <f t="shared" si="4"/>
        <v>36.587317762028611</v>
      </c>
      <c r="AB48">
        <f t="shared" si="5"/>
        <v>16.721311475409838</v>
      </c>
      <c r="AC48">
        <v>2.0080000000000001E-2</v>
      </c>
      <c r="AD48">
        <f t="shared" si="6"/>
        <v>0.73467334066153456</v>
      </c>
      <c r="AE48">
        <f t="shared" si="7"/>
        <v>21.766920964623736</v>
      </c>
    </row>
    <row r="49" spans="1:31" x14ac:dyDescent="0.35">
      <c r="A49" t="s">
        <v>47</v>
      </c>
      <c r="B49" t="s">
        <v>135</v>
      </c>
      <c r="C49" t="s">
        <v>187</v>
      </c>
      <c r="D49" t="s">
        <v>203</v>
      </c>
      <c r="E49" t="s">
        <v>206</v>
      </c>
      <c r="G49">
        <v>8.8000000000000007</v>
      </c>
      <c r="H49" t="s">
        <v>259</v>
      </c>
      <c r="I49">
        <v>6465.1186390000003</v>
      </c>
      <c r="J49">
        <v>6122.8892850000002</v>
      </c>
      <c r="K49">
        <v>-27.581908772599999</v>
      </c>
      <c r="L49" s="6">
        <v>2.5630573707999997E-4</v>
      </c>
      <c r="M49">
        <v>-17.083250957800001</v>
      </c>
      <c r="N49" s="6">
        <v>6.63E-6</v>
      </c>
      <c r="O49">
        <v>-42.7</v>
      </c>
      <c r="P49">
        <v>7.3800000000000003E-3</v>
      </c>
      <c r="Q49">
        <v>-54.1</v>
      </c>
      <c r="R49">
        <v>3.4419999999999999E-2</v>
      </c>
      <c r="S49">
        <v>-41.42</v>
      </c>
      <c r="T49">
        <v>5.5100000000000001E-3</v>
      </c>
      <c r="U49">
        <v>-38.39</v>
      </c>
      <c r="V49">
        <v>2.6800000000000001E-3</v>
      </c>
      <c r="W49">
        <v>-54.208981369999997</v>
      </c>
      <c r="X49">
        <v>-57.460885699999999</v>
      </c>
      <c r="Y49">
        <v>-70.224740049999994</v>
      </c>
      <c r="Z49">
        <v>-71.483012239999994</v>
      </c>
      <c r="AA49" s="1">
        <f t="shared" si="4"/>
        <v>38.658482214177972</v>
      </c>
      <c r="AB49">
        <f t="shared" si="5"/>
        <v>0.21441022661243464</v>
      </c>
      <c r="AC49">
        <v>2.537E-2</v>
      </c>
      <c r="AD49">
        <f t="shared" si="6"/>
        <v>0.98076569377369516</v>
      </c>
      <c r="AE49">
        <f t="shared" si="7"/>
        <v>5.2934736871732762</v>
      </c>
    </row>
    <row r="50" spans="1:31" x14ac:dyDescent="0.35">
      <c r="A50" t="s">
        <v>48</v>
      </c>
      <c r="B50" t="s">
        <v>136</v>
      </c>
      <c r="C50" t="s">
        <v>188</v>
      </c>
      <c r="D50" t="s">
        <v>200</v>
      </c>
      <c r="E50" t="s">
        <v>205</v>
      </c>
      <c r="F50" t="s">
        <v>200</v>
      </c>
      <c r="G50">
        <v>6.8</v>
      </c>
      <c r="H50" t="s">
        <v>260</v>
      </c>
      <c r="I50">
        <v>5289.2645620000003</v>
      </c>
      <c r="J50">
        <v>5357.7733939999998</v>
      </c>
      <c r="K50">
        <v>-26.400730836899999</v>
      </c>
      <c r="L50" s="6">
        <v>2.3611240924000001E-4</v>
      </c>
      <c r="M50">
        <v>-17.4716969879</v>
      </c>
      <c r="N50" s="6">
        <v>3.4800000000000001E-6</v>
      </c>
      <c r="O50">
        <v>-32.200000000000003</v>
      </c>
      <c r="P50">
        <v>2.6800000000000001E-3</v>
      </c>
      <c r="Q50">
        <v>-26.6</v>
      </c>
      <c r="R50">
        <v>1.6000000000000001E-4</v>
      </c>
      <c r="S50">
        <v>-31.94</v>
      </c>
      <c r="T50">
        <v>2.3E-3</v>
      </c>
      <c r="U50">
        <v>-31.35</v>
      </c>
      <c r="V50">
        <v>1.9400000000000001E-3</v>
      </c>
      <c r="W50">
        <v>-38.74035232</v>
      </c>
      <c r="X50">
        <v>-37.378734790000003</v>
      </c>
      <c r="Y50">
        <v>-37.083761209999999</v>
      </c>
      <c r="Z50">
        <v>-38.689426359999999</v>
      </c>
      <c r="AA50" s="1">
        <f t="shared" si="4"/>
        <v>67.848393459770108</v>
      </c>
      <c r="AB50">
        <f t="shared" si="5"/>
        <v>16.75</v>
      </c>
      <c r="AC50">
        <v>2.4389999999999998E-2</v>
      </c>
      <c r="AD50">
        <f t="shared" si="6"/>
        <v>1.6548223164837927</v>
      </c>
      <c r="AE50">
        <f t="shared" si="7"/>
        <v>-1.2952430568928597</v>
      </c>
    </row>
    <row r="51" spans="1:31" x14ac:dyDescent="0.35">
      <c r="A51" t="s">
        <v>49</v>
      </c>
      <c r="B51" t="s">
        <v>137</v>
      </c>
      <c r="D51" t="s">
        <v>200</v>
      </c>
      <c r="E51" t="s">
        <v>205</v>
      </c>
      <c r="F51" t="s">
        <v>200</v>
      </c>
      <c r="G51">
        <v>7.4</v>
      </c>
      <c r="H51" t="s">
        <v>261</v>
      </c>
      <c r="I51">
        <v>5424.327276</v>
      </c>
      <c r="J51">
        <v>5539.1457389999996</v>
      </c>
      <c r="K51">
        <v>-25.737445639800001</v>
      </c>
      <c r="L51" s="6">
        <v>2.2245979087999999E-4</v>
      </c>
      <c r="M51">
        <v>-18.221830198599999</v>
      </c>
      <c r="N51" s="6">
        <v>4.07E-6</v>
      </c>
      <c r="O51">
        <v>-31.18</v>
      </c>
      <c r="P51">
        <v>2.16E-3</v>
      </c>
      <c r="Q51">
        <v>-23.94</v>
      </c>
      <c r="R51">
        <v>1E-4</v>
      </c>
      <c r="S51">
        <v>-31.09</v>
      </c>
      <c r="T51">
        <v>2E-3</v>
      </c>
      <c r="U51">
        <v>-30.36</v>
      </c>
      <c r="V51">
        <v>1.6299999999999999E-3</v>
      </c>
      <c r="W51">
        <v>-38.450296229999999</v>
      </c>
      <c r="X51">
        <v>-38.002097730000003</v>
      </c>
      <c r="Y51">
        <v>-36.04712696</v>
      </c>
      <c r="Z51">
        <v>-34.366157510000001</v>
      </c>
      <c r="AA51" s="1">
        <f t="shared" si="4"/>
        <v>54.658425277641278</v>
      </c>
      <c r="AB51">
        <f t="shared" si="5"/>
        <v>21.599999999999998</v>
      </c>
      <c r="AC51">
        <v>2.334E-2</v>
      </c>
      <c r="AD51">
        <f t="shared" si="6"/>
        <v>1.2757276459801474</v>
      </c>
      <c r="AE51">
        <f t="shared" si="7"/>
        <v>-2.1167318481688091</v>
      </c>
    </row>
    <row r="52" spans="1:31" x14ac:dyDescent="0.35">
      <c r="A52" t="s">
        <v>50</v>
      </c>
      <c r="B52" t="s">
        <v>138</v>
      </c>
      <c r="C52" t="s">
        <v>189</v>
      </c>
      <c r="D52" t="s">
        <v>201</v>
      </c>
      <c r="E52" t="s">
        <v>206</v>
      </c>
      <c r="G52">
        <v>4.5999999999999996</v>
      </c>
      <c r="H52" t="s">
        <v>262</v>
      </c>
      <c r="I52">
        <v>1206.815654</v>
      </c>
      <c r="J52">
        <v>1029.2002339999999</v>
      </c>
      <c r="K52">
        <v>-29.83929298</v>
      </c>
      <c r="L52" s="6">
        <v>1.8481488667E-4</v>
      </c>
      <c r="M52">
        <v>-20.285763330000002</v>
      </c>
      <c r="N52" s="6">
        <v>5.6699999999999999E-6</v>
      </c>
      <c r="O52">
        <v>-38.93</v>
      </c>
      <c r="P52">
        <v>2.66E-3</v>
      </c>
      <c r="Q52">
        <v>-31.82</v>
      </c>
      <c r="R52">
        <v>4.2999999999999999E-4</v>
      </c>
      <c r="S52">
        <v>-39.81</v>
      </c>
      <c r="T52">
        <v>2.2300000000000002E-3</v>
      </c>
      <c r="U52">
        <v>-33.792940000000002</v>
      </c>
      <c r="V52" s="6">
        <v>1.76648E-3</v>
      </c>
      <c r="W52">
        <v>-46.886492519999997</v>
      </c>
      <c r="X52">
        <v>-51.20032947</v>
      </c>
      <c r="Y52">
        <v>-55.763331350000001</v>
      </c>
      <c r="Z52">
        <v>-56.316670029999997</v>
      </c>
      <c r="AA52" s="1">
        <f t="shared" si="4"/>
        <v>32.595218107583776</v>
      </c>
      <c r="AB52">
        <f t="shared" si="5"/>
        <v>6.1860465116279073</v>
      </c>
      <c r="AC52">
        <v>1.9359999999999999E-2</v>
      </c>
      <c r="AD52">
        <f t="shared" si="6"/>
        <v>0.63104342256282187</v>
      </c>
      <c r="AE52">
        <f t="shared" si="7"/>
        <v>14.717692748788298</v>
      </c>
    </row>
    <row r="53" spans="1:31" x14ac:dyDescent="0.35">
      <c r="A53" t="s">
        <v>51</v>
      </c>
      <c r="B53" t="s">
        <v>139</v>
      </c>
      <c r="D53" t="s">
        <v>200</v>
      </c>
      <c r="E53" t="s">
        <v>205</v>
      </c>
      <c r="F53" t="s">
        <v>200</v>
      </c>
      <c r="G53">
        <v>5.3</v>
      </c>
      <c r="H53" t="s">
        <v>263</v>
      </c>
      <c r="I53">
        <v>5008.8654420000003</v>
      </c>
      <c r="J53">
        <v>4973.8891430000003</v>
      </c>
      <c r="K53">
        <v>-31.8763040121</v>
      </c>
      <c r="L53" s="6">
        <v>2.2087861743000001E-4</v>
      </c>
      <c r="M53">
        <v>-26.194874746699998</v>
      </c>
      <c r="N53" s="6">
        <v>1.9999999999999999E-6</v>
      </c>
      <c r="O53">
        <v>-35.47</v>
      </c>
      <c r="P53">
        <v>1.1000000000000001E-3</v>
      </c>
      <c r="Q53">
        <v>-27.15</v>
      </c>
      <c r="R53" s="6">
        <v>6.0000000000000002E-5</v>
      </c>
      <c r="S53">
        <v>-35.450000000000003</v>
      </c>
      <c r="T53">
        <v>9.3000000000000005E-4</v>
      </c>
      <c r="U53">
        <v>-35.479999999999997</v>
      </c>
      <c r="V53">
        <v>9.1E-4</v>
      </c>
      <c r="W53">
        <v>-40.063936849999997</v>
      </c>
      <c r="X53">
        <v>-41.48699963</v>
      </c>
      <c r="Y53">
        <v>-58.836602630000002</v>
      </c>
      <c r="Z53">
        <v>-59.770357099999998</v>
      </c>
      <c r="AA53" s="1">
        <f t="shared" si="4"/>
        <v>110.43930871500001</v>
      </c>
      <c r="AB53">
        <f t="shared" si="5"/>
        <v>18.333333333333336</v>
      </c>
      <c r="AC53">
        <v>2.3019999999999999E-2</v>
      </c>
      <c r="AD53">
        <f t="shared" si="6"/>
        <v>2.5423128866193001</v>
      </c>
      <c r="AE53">
        <f t="shared" si="7"/>
        <v>0.69828785390637615</v>
      </c>
    </row>
    <row r="54" spans="1:31" x14ac:dyDescent="0.35">
      <c r="A54" t="s">
        <v>52</v>
      </c>
      <c r="B54" t="s">
        <v>140</v>
      </c>
      <c r="D54" t="s">
        <v>200</v>
      </c>
      <c r="E54" t="s">
        <v>206</v>
      </c>
      <c r="G54">
        <v>6.8</v>
      </c>
      <c r="H54" t="s">
        <v>264</v>
      </c>
      <c r="I54">
        <v>13428.959349999999</v>
      </c>
      <c r="J54">
        <v>13780.978300000001</v>
      </c>
      <c r="K54">
        <v>-26.035117220899998</v>
      </c>
      <c r="L54" s="6">
        <v>2.1487608608E-4</v>
      </c>
      <c r="M54">
        <v>-16.383196396300001</v>
      </c>
      <c r="N54" s="6">
        <v>4.4299999999999999E-6</v>
      </c>
      <c r="O54">
        <v>-29.17</v>
      </c>
      <c r="P54">
        <v>7.6000000000000004E-4</v>
      </c>
      <c r="Q54">
        <v>-26.48</v>
      </c>
      <c r="R54">
        <v>1.6000000000000001E-4</v>
      </c>
      <c r="S54">
        <v>-28.99</v>
      </c>
      <c r="T54">
        <v>6.8000000000000005E-4</v>
      </c>
      <c r="U54">
        <v>-28.08</v>
      </c>
      <c r="V54">
        <v>5.5999999999999995E-4</v>
      </c>
      <c r="W54">
        <v>-38.210937029999997</v>
      </c>
      <c r="X54">
        <v>-36.852184389999998</v>
      </c>
      <c r="Y54">
        <v>-43.092886210000003</v>
      </c>
      <c r="Z54">
        <v>-49.154280849999999</v>
      </c>
      <c r="AA54" s="1">
        <f t="shared" si="4"/>
        <v>48.504759837471781</v>
      </c>
      <c r="AB54">
        <f t="shared" si="5"/>
        <v>4.75</v>
      </c>
      <c r="AC54">
        <v>2.2249999999999999E-2</v>
      </c>
      <c r="AD54">
        <f t="shared" si="6"/>
        <v>1.0792309063837471</v>
      </c>
      <c r="AE54">
        <f t="shared" si="7"/>
        <v>-2.6213419880521234</v>
      </c>
    </row>
    <row r="55" spans="1:31" x14ac:dyDescent="0.35">
      <c r="A55" t="s">
        <v>53</v>
      </c>
      <c r="B55" t="s">
        <v>141</v>
      </c>
      <c r="D55" t="s">
        <v>200</v>
      </c>
      <c r="E55" t="s">
        <v>206</v>
      </c>
      <c r="G55">
        <v>7.4</v>
      </c>
      <c r="H55" t="s">
        <v>265</v>
      </c>
      <c r="I55">
        <v>18675.221850000002</v>
      </c>
      <c r="J55">
        <v>18838.372930000001</v>
      </c>
      <c r="K55">
        <v>-27.4816074626</v>
      </c>
      <c r="L55" s="6">
        <v>2.2433989476E-4</v>
      </c>
      <c r="M55">
        <v>-12.123125308700001</v>
      </c>
      <c r="N55" s="6">
        <v>1.5099999999999999E-6</v>
      </c>
      <c r="O55">
        <v>-26.2</v>
      </c>
      <c r="P55">
        <v>1.7000000000000001E-4</v>
      </c>
      <c r="Q55">
        <v>-20.25</v>
      </c>
      <c r="R55" s="6">
        <v>3.0000000000000001E-5</v>
      </c>
      <c r="S55">
        <v>-26.01</v>
      </c>
      <c r="T55">
        <v>1.4999999999999999E-4</v>
      </c>
      <c r="U55">
        <v>-25.83</v>
      </c>
      <c r="V55">
        <v>1.4999999999999999E-4</v>
      </c>
      <c r="W55">
        <v>-31.888052460000001</v>
      </c>
      <c r="X55">
        <v>-27.703197450000001</v>
      </c>
      <c r="Y55">
        <v>-30.728403719999999</v>
      </c>
      <c r="Z55">
        <v>-24.979396380000001</v>
      </c>
      <c r="AA55" s="1">
        <f t="shared" si="4"/>
        <v>148.56946672847684</v>
      </c>
      <c r="AB55">
        <f t="shared" si="5"/>
        <v>5.666666666666667</v>
      </c>
      <c r="AC55">
        <v>2.196E-2</v>
      </c>
      <c r="AD55">
        <f t="shared" si="6"/>
        <v>3.2625854893573516</v>
      </c>
      <c r="AE55">
        <f t="shared" si="7"/>
        <v>-0.87362324962152793</v>
      </c>
    </row>
    <row r="56" spans="1:31" x14ac:dyDescent="0.35">
      <c r="A56" t="s">
        <v>54</v>
      </c>
      <c r="B56" t="s">
        <v>142</v>
      </c>
      <c r="D56" t="s">
        <v>200</v>
      </c>
      <c r="E56" t="s">
        <v>206</v>
      </c>
      <c r="G56">
        <v>5.6</v>
      </c>
      <c r="H56" t="s">
        <v>266</v>
      </c>
      <c r="I56">
        <v>2927.1143520000001</v>
      </c>
      <c r="J56">
        <v>2757.3656609999998</v>
      </c>
      <c r="K56">
        <v>-28.876812065700001</v>
      </c>
      <c r="L56" s="6">
        <v>1.9759462556000001E-4</v>
      </c>
      <c r="M56">
        <v>-23.758366380799998</v>
      </c>
      <c r="N56" s="6">
        <v>4.7400000000000004E-6</v>
      </c>
      <c r="O56">
        <v>-37.36</v>
      </c>
      <c r="P56">
        <v>4.5900000000000003E-3</v>
      </c>
      <c r="Q56">
        <v>-30.08</v>
      </c>
      <c r="R56">
        <v>1.6000000000000001E-4</v>
      </c>
      <c r="S56">
        <v>-38.47</v>
      </c>
      <c r="T56">
        <v>4.4000000000000003E-3</v>
      </c>
      <c r="U56">
        <v>-43.64</v>
      </c>
      <c r="V56">
        <v>7.1999999999999998E-3</v>
      </c>
      <c r="W56">
        <v>-41.360977820000002</v>
      </c>
      <c r="X56">
        <v>-40.327066850000001</v>
      </c>
      <c r="Y56">
        <v>-46.08778384</v>
      </c>
      <c r="Z56">
        <v>-46.653824210000003</v>
      </c>
      <c r="AA56" s="1">
        <f t="shared" si="4"/>
        <v>41.686629864978904</v>
      </c>
      <c r="AB56">
        <f t="shared" si="5"/>
        <v>28.6875</v>
      </c>
      <c r="AC56">
        <v>2.1270000000000001E-2</v>
      </c>
      <c r="AD56">
        <f t="shared" si="6"/>
        <v>0.88667461722810137</v>
      </c>
      <c r="AE56">
        <f t="shared" si="7"/>
        <v>5.7991820812882358</v>
      </c>
    </row>
    <row r="57" spans="1:31" x14ac:dyDescent="0.35">
      <c r="A57" t="s">
        <v>55</v>
      </c>
      <c r="B57" t="s">
        <v>143</v>
      </c>
      <c r="D57" t="s">
        <v>201</v>
      </c>
      <c r="E57" t="s">
        <v>206</v>
      </c>
      <c r="G57">
        <v>6.4</v>
      </c>
      <c r="I57">
        <v>4236.8009750000001</v>
      </c>
      <c r="J57">
        <v>4230.2029510000002</v>
      </c>
      <c r="K57">
        <v>-28.954338239999998</v>
      </c>
      <c r="L57" s="6">
        <v>2.3659756536999999E-4</v>
      </c>
      <c r="M57">
        <v>-13.607097400000001</v>
      </c>
      <c r="N57" s="6">
        <v>1.48E-6</v>
      </c>
      <c r="O57">
        <v>-33.83</v>
      </c>
      <c r="P57">
        <v>1.6800000000000001E-3</v>
      </c>
      <c r="Q57">
        <v>-26.74</v>
      </c>
      <c r="R57">
        <v>1.6000000000000001E-4</v>
      </c>
      <c r="S57">
        <v>-33.380000000000003</v>
      </c>
      <c r="T57">
        <v>1.25E-3</v>
      </c>
      <c r="U57">
        <v>-33.75</v>
      </c>
      <c r="V57">
        <v>1.07E-3</v>
      </c>
      <c r="W57">
        <v>-41.948849430000003</v>
      </c>
      <c r="X57">
        <v>-43.266366120000001</v>
      </c>
      <c r="Y57">
        <v>-37.483643620000002</v>
      </c>
      <c r="Z57">
        <v>-36.009727429999998</v>
      </c>
      <c r="AA57" s="1">
        <f t="shared" si="4"/>
        <v>159.8632198445946</v>
      </c>
      <c r="AB57">
        <f t="shared" si="5"/>
        <v>10.5</v>
      </c>
      <c r="AC57">
        <v>2.2329999999999999E-2</v>
      </c>
      <c r="AD57">
        <f t="shared" si="6"/>
        <v>3.5697456991297973</v>
      </c>
      <c r="AE57">
        <f t="shared" si="7"/>
        <v>0.15573127080862928</v>
      </c>
    </row>
    <row r="58" spans="1:31" x14ac:dyDescent="0.35">
      <c r="A58" t="s">
        <v>56</v>
      </c>
      <c r="B58" t="s">
        <v>144</v>
      </c>
      <c r="D58" t="s">
        <v>200</v>
      </c>
      <c r="E58" t="s">
        <v>205</v>
      </c>
      <c r="F58" t="s">
        <v>200</v>
      </c>
      <c r="G58">
        <v>7.5</v>
      </c>
      <c r="H58" t="s">
        <v>267</v>
      </c>
      <c r="I58">
        <v>5545.9058169999998</v>
      </c>
      <c r="J58">
        <v>5696.1563699999997</v>
      </c>
      <c r="K58">
        <v>-25.408623401500002</v>
      </c>
      <c r="L58" s="6">
        <v>1.9419976986999999E-4</v>
      </c>
      <c r="M58">
        <v>-18.465283535899999</v>
      </c>
      <c r="N58" s="6">
        <v>4.2400000000000001E-6</v>
      </c>
      <c r="O58">
        <v>-30.56</v>
      </c>
      <c r="P58">
        <v>1.7700000000000001E-3</v>
      </c>
      <c r="Q58">
        <v>-24.18</v>
      </c>
      <c r="R58" s="6">
        <v>9.0000000000000006E-5</v>
      </c>
      <c r="S58">
        <v>-30.6</v>
      </c>
      <c r="T58">
        <v>1.72E-3</v>
      </c>
      <c r="U58">
        <v>-29.57</v>
      </c>
      <c r="V58">
        <v>1.2899999999999999E-3</v>
      </c>
      <c r="W58">
        <v>-38.31297532</v>
      </c>
      <c r="X58">
        <v>-36.094318889999997</v>
      </c>
      <c r="Y58">
        <v>-36.161930099999999</v>
      </c>
      <c r="Z58">
        <v>-40.150412299999999</v>
      </c>
      <c r="AA58" s="1">
        <f t="shared" si="4"/>
        <v>45.801832516509428</v>
      </c>
      <c r="AB58">
        <f t="shared" si="5"/>
        <v>19.666666666666668</v>
      </c>
      <c r="AC58">
        <v>2.0230000000000001E-2</v>
      </c>
      <c r="AD58">
        <f t="shared" si="6"/>
        <v>0.92657107180898579</v>
      </c>
      <c r="AE58">
        <f t="shared" si="7"/>
        <v>-2.7092157342346708</v>
      </c>
    </row>
    <row r="59" spans="1:31" x14ac:dyDescent="0.35">
      <c r="A59" t="s">
        <v>57</v>
      </c>
      <c r="B59" t="s">
        <v>145</v>
      </c>
      <c r="D59" t="s">
        <v>200</v>
      </c>
      <c r="E59" t="s">
        <v>206</v>
      </c>
      <c r="G59">
        <v>5.5</v>
      </c>
      <c r="H59" t="s">
        <v>268</v>
      </c>
      <c r="I59">
        <v>3133.5680440000001</v>
      </c>
      <c r="J59">
        <v>2945.8721820000001</v>
      </c>
      <c r="K59">
        <v>-27.913895542199999</v>
      </c>
      <c r="L59" s="6">
        <v>2.0460139309000001E-4</v>
      </c>
      <c r="M59">
        <v>-17.228655536200002</v>
      </c>
      <c r="N59" s="6">
        <v>3.14E-6</v>
      </c>
      <c r="O59">
        <v>-35.729999999999997</v>
      </c>
      <c r="P59">
        <v>4.0899999999999999E-3</v>
      </c>
      <c r="Q59">
        <v>-33.369999999999997</v>
      </c>
      <c r="R59">
        <v>6.0999999999999997E-4</v>
      </c>
      <c r="S59">
        <v>-35.869999999999997</v>
      </c>
      <c r="T59">
        <v>3.7000000000000002E-3</v>
      </c>
      <c r="U59">
        <v>-37.520000000000003</v>
      </c>
      <c r="V59">
        <v>2.2000000000000001E-3</v>
      </c>
      <c r="W59">
        <v>-44.444315760000002</v>
      </c>
      <c r="X59">
        <v>-43.2992141</v>
      </c>
      <c r="Y59">
        <v>-51.350066460000001</v>
      </c>
      <c r="Z59">
        <v>-51.365485849999999</v>
      </c>
      <c r="AA59" s="1">
        <f t="shared" si="4"/>
        <v>65.159679328025476</v>
      </c>
      <c r="AB59">
        <f t="shared" si="5"/>
        <v>6.7049180327868854</v>
      </c>
      <c r="AC59">
        <v>2.087E-2</v>
      </c>
      <c r="AD59">
        <f t="shared" si="6"/>
        <v>1.3598825075758916</v>
      </c>
      <c r="AE59">
        <f t="shared" si="7"/>
        <v>5.989844782831212</v>
      </c>
    </row>
    <row r="60" spans="1:31" x14ac:dyDescent="0.35">
      <c r="A60" t="s">
        <v>58</v>
      </c>
      <c r="B60" t="s">
        <v>146</v>
      </c>
      <c r="C60" t="s">
        <v>190</v>
      </c>
      <c r="D60" t="s">
        <v>200</v>
      </c>
      <c r="E60" t="s">
        <v>206</v>
      </c>
      <c r="G60">
        <v>4.4000000000000004</v>
      </c>
      <c r="H60" t="s">
        <v>269</v>
      </c>
      <c r="I60">
        <v>1543.0392179999999</v>
      </c>
      <c r="J60">
        <v>1493.6812150000001</v>
      </c>
      <c r="K60">
        <v>-34.1790717083</v>
      </c>
      <c r="L60" s="6">
        <v>2.4874942598000001E-4</v>
      </c>
      <c r="M60">
        <v>-27.519581123799998</v>
      </c>
      <c r="N60" s="6">
        <v>8.5299999999999996E-6</v>
      </c>
      <c r="O60">
        <v>-38.119999999999997</v>
      </c>
      <c r="P60">
        <v>1.6299999999999999E-3</v>
      </c>
      <c r="Q60">
        <v>-33.479999999999997</v>
      </c>
      <c r="R60">
        <v>3.2000000000000003E-4</v>
      </c>
      <c r="S60">
        <v>-37.729999999999997</v>
      </c>
      <c r="T60">
        <v>1.0499999999999999E-3</v>
      </c>
      <c r="U60">
        <v>-37.56</v>
      </c>
      <c r="V60">
        <v>3.6999999999999999E-4</v>
      </c>
      <c r="W60">
        <v>-44.249655160000003</v>
      </c>
      <c r="X60">
        <v>-45.211219530000001</v>
      </c>
      <c r="Y60">
        <v>-54.514600170000001</v>
      </c>
      <c r="Z60">
        <v>-51.997612650000001</v>
      </c>
      <c r="AA60" s="1">
        <f t="shared" si="4"/>
        <v>29.161714651817118</v>
      </c>
      <c r="AB60">
        <f t="shared" si="5"/>
        <v>5.0937499999999991</v>
      </c>
      <c r="AC60">
        <v>2.0889999999999999E-2</v>
      </c>
      <c r="AD60">
        <f t="shared" si="6"/>
        <v>0.60918821907645959</v>
      </c>
      <c r="AE60">
        <f t="shared" si="7"/>
        <v>3.198752333979876</v>
      </c>
    </row>
    <row r="61" spans="1:31" x14ac:dyDescent="0.35">
      <c r="A61" t="s">
        <v>59</v>
      </c>
      <c r="B61" t="s">
        <v>147</v>
      </c>
      <c r="D61" t="s">
        <v>200</v>
      </c>
      <c r="E61" t="s">
        <v>205</v>
      </c>
      <c r="F61" t="s">
        <v>200</v>
      </c>
      <c r="G61">
        <v>7.1</v>
      </c>
      <c r="H61" t="s">
        <v>267</v>
      </c>
      <c r="I61">
        <v>5629.344443</v>
      </c>
      <c r="J61">
        <v>5596.395219</v>
      </c>
      <c r="K61">
        <v>-25.507744716800001</v>
      </c>
      <c r="L61" s="6">
        <v>1.8806782488999999E-4</v>
      </c>
      <c r="M61">
        <v>-20.474210216199999</v>
      </c>
      <c r="N61" s="6">
        <v>5.4399999999999996E-6</v>
      </c>
      <c r="O61">
        <v>-30.43</v>
      </c>
      <c r="P61">
        <v>1.5499999999999999E-3</v>
      </c>
      <c r="Q61">
        <v>-23.92</v>
      </c>
      <c r="R61" s="6">
        <v>8.0000000000000007E-5</v>
      </c>
      <c r="S61">
        <v>-30.23</v>
      </c>
      <c r="T61">
        <v>1.4E-3</v>
      </c>
      <c r="U61">
        <v>-30.62</v>
      </c>
      <c r="V61">
        <v>1.5299999999999999E-3</v>
      </c>
      <c r="W61">
        <v>-35.205969690000003</v>
      </c>
      <c r="X61">
        <v>-31.326825710000001</v>
      </c>
      <c r="Y61">
        <v>-39.323846430000003</v>
      </c>
      <c r="Z61">
        <v>-36.363960759999998</v>
      </c>
      <c r="AA61" s="1">
        <f t="shared" si="4"/>
        <v>34.571291340073529</v>
      </c>
      <c r="AB61">
        <f t="shared" si="5"/>
        <v>19.374999999999996</v>
      </c>
      <c r="AC61">
        <v>1.9529999999999999E-2</v>
      </c>
      <c r="AD61">
        <f t="shared" si="6"/>
        <v>0.67517731987163598</v>
      </c>
      <c r="AE61">
        <f t="shared" si="7"/>
        <v>0.58531191924082371</v>
      </c>
    </row>
    <row r="62" spans="1:31" x14ac:dyDescent="0.35">
      <c r="A62" t="s">
        <v>60</v>
      </c>
      <c r="B62" t="s">
        <v>148</v>
      </c>
      <c r="C62" t="s">
        <v>191</v>
      </c>
      <c r="D62" t="s">
        <v>200</v>
      </c>
      <c r="E62" t="s">
        <v>206</v>
      </c>
      <c r="G62">
        <v>6.8</v>
      </c>
      <c r="H62" t="s">
        <v>241</v>
      </c>
      <c r="I62">
        <v>1482.330661</v>
      </c>
      <c r="J62">
        <v>1519.7184500000001</v>
      </c>
      <c r="K62">
        <v>-27.107351773200001</v>
      </c>
      <c r="L62" s="6">
        <v>2.1512521614000001E-4</v>
      </c>
      <c r="M62">
        <v>-19.6609539134</v>
      </c>
      <c r="N62" s="6">
        <v>7.2300000000000002E-6</v>
      </c>
      <c r="O62">
        <v>-31.44</v>
      </c>
      <c r="P62">
        <v>1.15E-3</v>
      </c>
      <c r="Q62">
        <v>-28.82</v>
      </c>
      <c r="R62">
        <v>2.1000000000000001E-4</v>
      </c>
      <c r="S62">
        <v>-31.6</v>
      </c>
      <c r="T62">
        <v>1.2199999999999999E-3</v>
      </c>
      <c r="U62">
        <v>-31.18</v>
      </c>
      <c r="V62">
        <v>9.8999999999999999E-4</v>
      </c>
      <c r="W62">
        <v>-40.638822939999997</v>
      </c>
      <c r="X62">
        <v>-37.557908349999998</v>
      </c>
      <c r="Y62">
        <v>-57.978707589999999</v>
      </c>
      <c r="Z62">
        <v>-59.250754020000002</v>
      </c>
      <c r="AA62" s="1">
        <f t="shared" si="4"/>
        <v>29.754525053941908</v>
      </c>
      <c r="AB62">
        <f t="shared" si="5"/>
        <v>5.4761904761904763</v>
      </c>
      <c r="AC62">
        <v>2.0039999999999999E-2</v>
      </c>
      <c r="AD62">
        <f t="shared" si="6"/>
        <v>0.59628068208099583</v>
      </c>
      <c r="AE62">
        <f t="shared" si="7"/>
        <v>-2.5222300248972664</v>
      </c>
    </row>
    <row r="63" spans="1:31" x14ac:dyDescent="0.35">
      <c r="A63" t="s">
        <v>61</v>
      </c>
      <c r="B63" t="s">
        <v>149</v>
      </c>
      <c r="D63" t="s">
        <v>200</v>
      </c>
      <c r="E63" t="s">
        <v>206</v>
      </c>
      <c r="G63">
        <v>5.3</v>
      </c>
      <c r="H63" t="s">
        <v>270</v>
      </c>
      <c r="I63">
        <v>2542.4441339999998</v>
      </c>
      <c r="J63">
        <v>2438.2486309999999</v>
      </c>
      <c r="K63">
        <v>-26.94206149</v>
      </c>
      <c r="L63" s="6">
        <v>1.7988805840999999E-4</v>
      </c>
      <c r="M63">
        <v>-23.10181652</v>
      </c>
      <c r="N63" s="6">
        <v>8.3699999999999995E-6</v>
      </c>
      <c r="O63">
        <v>-31.69</v>
      </c>
      <c r="P63">
        <v>1.75E-3</v>
      </c>
      <c r="Q63">
        <v>-27.6</v>
      </c>
      <c r="R63">
        <v>1.7000000000000001E-4</v>
      </c>
      <c r="S63">
        <v>-31.46</v>
      </c>
      <c r="T63">
        <v>1.72E-3</v>
      </c>
      <c r="U63">
        <v>-34.65</v>
      </c>
      <c r="V63">
        <v>3.2699999999999999E-3</v>
      </c>
      <c r="W63">
        <v>-41.143462700000001</v>
      </c>
      <c r="X63">
        <v>-45.51781914</v>
      </c>
      <c r="Y63">
        <v>-47.06052116</v>
      </c>
      <c r="Z63">
        <v>-46.204632910000001</v>
      </c>
      <c r="AA63" s="1">
        <f t="shared" si="4"/>
        <v>21.492002199522101</v>
      </c>
      <c r="AB63">
        <f t="shared" si="5"/>
        <v>10.294117647058822</v>
      </c>
      <c r="AC63">
        <v>1.9040000000000001E-2</v>
      </c>
      <c r="AD63">
        <f t="shared" si="6"/>
        <v>0.40920772187890087</v>
      </c>
      <c r="AE63">
        <f t="shared" si="7"/>
        <v>4.0982415938504912</v>
      </c>
    </row>
    <row r="64" spans="1:31" x14ac:dyDescent="0.35">
      <c r="A64" t="s">
        <v>62</v>
      </c>
      <c r="B64" t="s">
        <v>150</v>
      </c>
      <c r="D64" t="s">
        <v>200</v>
      </c>
      <c r="E64" t="s">
        <v>205</v>
      </c>
      <c r="F64" t="s">
        <v>200</v>
      </c>
      <c r="G64">
        <v>5.8</v>
      </c>
      <c r="H64" t="s">
        <v>271</v>
      </c>
      <c r="I64">
        <v>6516.1585070000001</v>
      </c>
      <c r="J64">
        <v>6559.9849430000004</v>
      </c>
      <c r="K64">
        <v>-28.455587529999999</v>
      </c>
      <c r="L64" s="6">
        <v>1.9029519291000001E-4</v>
      </c>
      <c r="M64">
        <v>-15.53788782</v>
      </c>
      <c r="N64" s="6">
        <v>1.6300000000000001E-6</v>
      </c>
      <c r="O64">
        <v>-35.58</v>
      </c>
      <c r="P64">
        <v>4.8300000000000001E-3</v>
      </c>
      <c r="Q64">
        <v>-23.12</v>
      </c>
      <c r="R64" s="6">
        <v>5.0000000000000002E-5</v>
      </c>
      <c r="S64">
        <v>-35.17</v>
      </c>
      <c r="T64">
        <v>3.9899999999999996E-3</v>
      </c>
      <c r="U64">
        <v>-34.97</v>
      </c>
      <c r="V64">
        <v>3.7799999999999999E-3</v>
      </c>
      <c r="W64">
        <v>-41.65576575</v>
      </c>
      <c r="X64">
        <v>-40.342324249999997</v>
      </c>
      <c r="Y64">
        <v>-33.350876720000002</v>
      </c>
      <c r="Z64">
        <v>-36.054161299999997</v>
      </c>
      <c r="AA64" s="1">
        <f t="shared" si="4"/>
        <v>116.74551712269938</v>
      </c>
      <c r="AB64">
        <f t="shared" si="5"/>
        <v>96.6</v>
      </c>
      <c r="AC64">
        <v>1.95E-2</v>
      </c>
      <c r="AD64">
        <f t="shared" si="6"/>
        <v>2.2765375838926381</v>
      </c>
      <c r="AE64">
        <f t="shared" si="7"/>
        <v>-0.67258087649217901</v>
      </c>
    </row>
    <row r="65" spans="1:31" x14ac:dyDescent="0.35">
      <c r="A65" t="s">
        <v>63</v>
      </c>
      <c r="B65" t="s">
        <v>151</v>
      </c>
      <c r="D65" t="s">
        <v>201</v>
      </c>
      <c r="E65" t="s">
        <v>206</v>
      </c>
      <c r="G65">
        <v>4.8</v>
      </c>
      <c r="H65" t="s">
        <v>272</v>
      </c>
      <c r="I65">
        <v>2086.9308900000001</v>
      </c>
      <c r="J65">
        <v>1359.042273</v>
      </c>
      <c r="K65">
        <v>-25.720228930000001</v>
      </c>
      <c r="L65" s="6">
        <v>1.7932591093E-4</v>
      </c>
      <c r="M65">
        <v>-15.479346659999999</v>
      </c>
      <c r="N65" s="6">
        <v>5.1100000000000002E-6</v>
      </c>
      <c r="O65">
        <v>-31.19</v>
      </c>
      <c r="P65">
        <v>1.2899999999999999E-3</v>
      </c>
      <c r="Q65">
        <v>-31.42</v>
      </c>
      <c r="R65">
        <v>8.8000000000000003E-4</v>
      </c>
      <c r="S65">
        <v>-30.42</v>
      </c>
      <c r="T65">
        <v>1.0300000000000001E-3</v>
      </c>
      <c r="U65">
        <v>-50.95</v>
      </c>
      <c r="V65" s="6">
        <v>0.45522400000000002</v>
      </c>
      <c r="W65">
        <v>-40.090562740000003</v>
      </c>
      <c r="X65">
        <v>-41.702636570000003</v>
      </c>
      <c r="Y65">
        <v>-52.472754539999997</v>
      </c>
      <c r="Z65">
        <v>-54.059504740000001</v>
      </c>
      <c r="AA65" s="1">
        <f t="shared" si="4"/>
        <v>35.093133254403128</v>
      </c>
      <c r="AB65">
        <f t="shared" si="5"/>
        <v>1.4659090909090908</v>
      </c>
      <c r="AC65">
        <v>1.8489999999999999E-2</v>
      </c>
      <c r="AD65">
        <f t="shared" si="6"/>
        <v>0.64887203387391379</v>
      </c>
      <c r="AE65">
        <f t="shared" si="7"/>
        <v>34.878424603701184</v>
      </c>
    </row>
    <row r="66" spans="1:31" x14ac:dyDescent="0.35">
      <c r="A66" t="s">
        <v>64</v>
      </c>
      <c r="B66" t="s">
        <v>152</v>
      </c>
      <c r="C66" t="s">
        <v>192</v>
      </c>
      <c r="D66" t="s">
        <v>200</v>
      </c>
      <c r="E66" t="s">
        <v>205</v>
      </c>
      <c r="F66" t="s">
        <v>200</v>
      </c>
      <c r="G66">
        <v>7.1</v>
      </c>
      <c r="H66" t="s">
        <v>273</v>
      </c>
      <c r="I66">
        <v>2852.4336269999999</v>
      </c>
      <c r="J66">
        <v>2850.43552</v>
      </c>
      <c r="K66">
        <v>-25.348615385799999</v>
      </c>
      <c r="L66" s="6">
        <v>1.7614327165999999E-4</v>
      </c>
      <c r="M66">
        <v>-23.661800823</v>
      </c>
      <c r="N66" s="6">
        <v>8.8300000000000002E-6</v>
      </c>
      <c r="O66">
        <v>-31.03</v>
      </c>
      <c r="P66">
        <v>1.4400000000000001E-3</v>
      </c>
      <c r="Q66">
        <v>-24.21</v>
      </c>
      <c r="R66" s="6">
        <v>8.0000000000000007E-5</v>
      </c>
      <c r="S66">
        <v>-30.85</v>
      </c>
      <c r="T66">
        <v>1.31E-3</v>
      </c>
      <c r="U66">
        <v>-30.68</v>
      </c>
      <c r="V66">
        <v>1.2600000000000001E-3</v>
      </c>
      <c r="W66">
        <v>-36.050170469999998</v>
      </c>
      <c r="X66">
        <v>-32.161696310000004</v>
      </c>
      <c r="Y66">
        <v>-34.567683789999997</v>
      </c>
      <c r="Z66">
        <v>-34.050711249999999</v>
      </c>
      <c r="AA66" s="1">
        <f t="shared" ref="AA66:AA89" si="8">L66/N66</f>
        <v>19.948275386183465</v>
      </c>
      <c r="AB66">
        <f t="shared" ref="AB66:AB89" si="9">P66/R66</f>
        <v>18</v>
      </c>
      <c r="AC66">
        <v>1.8429999999999998E-2</v>
      </c>
      <c r="AD66">
        <f t="shared" ref="AD66:AD89" si="10">AA66*AC66</f>
        <v>0.36764671536736121</v>
      </c>
      <c r="AE66">
        <f t="shared" ref="AE66:AE89" si="11">(I66-J66)*100/I66</f>
        <v>7.0049202235123245E-2</v>
      </c>
    </row>
    <row r="67" spans="1:31" x14ac:dyDescent="0.35">
      <c r="A67" t="s">
        <v>65</v>
      </c>
      <c r="B67" t="s">
        <v>153</v>
      </c>
      <c r="C67" t="s">
        <v>193</v>
      </c>
      <c r="D67" t="s">
        <v>200</v>
      </c>
      <c r="E67" t="s">
        <v>206</v>
      </c>
      <c r="G67">
        <v>4.5</v>
      </c>
      <c r="H67" t="s">
        <v>274</v>
      </c>
      <c r="I67">
        <v>6024.2543690000002</v>
      </c>
      <c r="J67">
        <v>6289.7434240000002</v>
      </c>
      <c r="K67">
        <v>-29.399207280399999</v>
      </c>
      <c r="L67" s="6">
        <v>1.5399435834E-4</v>
      </c>
      <c r="M67">
        <v>-17.1575531551</v>
      </c>
      <c r="N67" s="6">
        <v>4.9599999999999999E-6</v>
      </c>
      <c r="O67">
        <v>-35.9</v>
      </c>
      <c r="P67">
        <v>6.0999999999999997E-4</v>
      </c>
      <c r="Q67">
        <v>-30.39</v>
      </c>
      <c r="R67">
        <v>2.0000000000000001E-4</v>
      </c>
      <c r="S67">
        <v>-35.9</v>
      </c>
      <c r="T67">
        <v>5.4000000000000001E-4</v>
      </c>
      <c r="U67">
        <v>-32.26</v>
      </c>
      <c r="V67">
        <v>2.3000000000000001E-4</v>
      </c>
      <c r="W67">
        <v>-43.188290979999998</v>
      </c>
      <c r="X67">
        <v>-48.315164340000003</v>
      </c>
      <c r="Y67">
        <v>-47.467192539999999</v>
      </c>
      <c r="Z67">
        <v>-53.003278280000004</v>
      </c>
      <c r="AA67" s="1">
        <f t="shared" si="8"/>
        <v>31.047249665322582</v>
      </c>
      <c r="AB67">
        <f t="shared" si="9"/>
        <v>3.05</v>
      </c>
      <c r="AC67">
        <v>1.555E-2</v>
      </c>
      <c r="AD67">
        <f t="shared" si="10"/>
        <v>0.48278473229576613</v>
      </c>
      <c r="AE67">
        <f t="shared" si="11"/>
        <v>-4.4070027382338113</v>
      </c>
    </row>
    <row r="68" spans="1:31" x14ac:dyDescent="0.35">
      <c r="A68" t="s">
        <v>66</v>
      </c>
      <c r="B68" t="s">
        <v>154</v>
      </c>
      <c r="C68" t="s">
        <v>194</v>
      </c>
      <c r="D68" t="s">
        <v>200</v>
      </c>
      <c r="E68" t="s">
        <v>206</v>
      </c>
      <c r="G68">
        <v>5.4</v>
      </c>
      <c r="H68" t="s">
        <v>275</v>
      </c>
      <c r="I68">
        <v>15118.339480000001</v>
      </c>
      <c r="J68">
        <v>15565.078579999999</v>
      </c>
      <c r="K68">
        <v>-31.775702930000001</v>
      </c>
      <c r="L68" s="6">
        <v>1.8266351921000001E-4</v>
      </c>
      <c r="M68">
        <v>-14.25327892</v>
      </c>
      <c r="N68" s="6">
        <v>2.2000000000000001E-6</v>
      </c>
      <c r="O68">
        <v>-34.549999999999997</v>
      </c>
      <c r="P68">
        <v>6.2E-4</v>
      </c>
      <c r="Q68">
        <v>-19.32</v>
      </c>
      <c r="R68" s="6">
        <v>3.0000000000000001E-5</v>
      </c>
      <c r="S68">
        <v>-38.9</v>
      </c>
      <c r="T68">
        <v>5.2999999999999998E-4</v>
      </c>
      <c r="U68">
        <v>-41.89</v>
      </c>
      <c r="V68">
        <v>1.15E-3</v>
      </c>
      <c r="W68">
        <v>-46.588028489999999</v>
      </c>
      <c r="X68">
        <v>-47.748069049999998</v>
      </c>
      <c r="Y68">
        <v>-39.268286410000002</v>
      </c>
      <c r="Z68">
        <v>-44.697143580000002</v>
      </c>
      <c r="AA68" s="1">
        <f t="shared" si="8"/>
        <v>83.028872368181823</v>
      </c>
      <c r="AB68">
        <f t="shared" si="9"/>
        <v>20.666666666666668</v>
      </c>
      <c r="AC68">
        <v>1.5630000000000002E-2</v>
      </c>
      <c r="AD68">
        <f t="shared" si="10"/>
        <v>1.297741275114682</v>
      </c>
      <c r="AE68">
        <f t="shared" si="11"/>
        <v>-2.9549481977897671</v>
      </c>
    </row>
    <row r="69" spans="1:31" x14ac:dyDescent="0.35">
      <c r="A69" t="s">
        <v>67</v>
      </c>
      <c r="B69" t="s">
        <v>155</v>
      </c>
      <c r="D69" t="s">
        <v>200</v>
      </c>
      <c r="E69" t="s">
        <v>206</v>
      </c>
      <c r="G69">
        <v>4.5</v>
      </c>
      <c r="H69" t="s">
        <v>276</v>
      </c>
      <c r="I69">
        <v>11388.796609999999</v>
      </c>
      <c r="J69">
        <v>11262.28088</v>
      </c>
      <c r="K69">
        <v>-30.521884859899998</v>
      </c>
      <c r="L69" s="6">
        <v>1.3263367487E-4</v>
      </c>
      <c r="M69">
        <v>-25.0283862854</v>
      </c>
      <c r="N69" s="6">
        <v>8.3899999999999993E-6</v>
      </c>
      <c r="O69">
        <v>-38.909999999999997</v>
      </c>
      <c r="P69">
        <v>8.9999999999999998E-4</v>
      </c>
      <c r="Q69">
        <v>-33.39</v>
      </c>
      <c r="R69">
        <v>2.4000000000000001E-4</v>
      </c>
      <c r="S69">
        <v>-38.54</v>
      </c>
      <c r="T69">
        <v>6.8000000000000005E-4</v>
      </c>
      <c r="U69">
        <v>-34.78</v>
      </c>
      <c r="V69">
        <v>3.4000000000000002E-4</v>
      </c>
      <c r="W69">
        <v>-43.489315310000002</v>
      </c>
      <c r="X69">
        <v>-45.84126998</v>
      </c>
      <c r="Y69">
        <v>-42.767713700000002</v>
      </c>
      <c r="Z69">
        <v>-40.261491849999999</v>
      </c>
      <c r="AA69" s="1">
        <f t="shared" si="8"/>
        <v>15.808542892729442</v>
      </c>
      <c r="AB69">
        <f t="shared" si="9"/>
        <v>3.75</v>
      </c>
      <c r="AC69">
        <v>1.426E-2</v>
      </c>
      <c r="AD69">
        <f t="shared" si="10"/>
        <v>0.22542982165032183</v>
      </c>
      <c r="AE69">
        <f t="shared" si="11"/>
        <v>1.1108788253265607</v>
      </c>
    </row>
    <row r="70" spans="1:31" x14ac:dyDescent="0.35">
      <c r="A70" t="s">
        <v>68</v>
      </c>
      <c r="B70" t="s">
        <v>156</v>
      </c>
      <c r="D70" t="s">
        <v>200</v>
      </c>
      <c r="E70" t="s">
        <v>206</v>
      </c>
      <c r="G70">
        <v>5.9</v>
      </c>
      <c r="H70" t="s">
        <v>277</v>
      </c>
      <c r="I70">
        <v>2169.9006570000001</v>
      </c>
      <c r="J70">
        <v>2148.3813930000001</v>
      </c>
      <c r="K70">
        <v>-27.294208139999999</v>
      </c>
      <c r="L70" s="6">
        <v>1.5041381347E-4</v>
      </c>
      <c r="M70">
        <v>-14.68468882</v>
      </c>
      <c r="N70" s="6">
        <v>1.24E-6</v>
      </c>
      <c r="O70">
        <v>-28.07</v>
      </c>
      <c r="P70">
        <v>2.5000000000000001E-4</v>
      </c>
      <c r="Q70">
        <v>-24.47</v>
      </c>
      <c r="R70" s="6">
        <v>4.0000000000000003E-5</v>
      </c>
      <c r="S70">
        <v>-28.01</v>
      </c>
      <c r="T70">
        <v>2.4000000000000001E-4</v>
      </c>
      <c r="U70">
        <v>-28.21</v>
      </c>
      <c r="V70">
        <v>2.3000000000000001E-4</v>
      </c>
      <c r="W70">
        <v>-35.254166810000001</v>
      </c>
      <c r="X70">
        <v>-36.423259680000001</v>
      </c>
      <c r="Y70">
        <v>-52.28038523</v>
      </c>
      <c r="Z70">
        <v>-53.452423799999998</v>
      </c>
      <c r="AA70" s="1">
        <f t="shared" si="8"/>
        <v>121.30146247580646</v>
      </c>
      <c r="AB70">
        <f t="shared" si="9"/>
        <v>6.25</v>
      </c>
      <c r="AC70">
        <v>1.4409999999999999E-2</v>
      </c>
      <c r="AD70">
        <f t="shared" si="10"/>
        <v>1.7479540742763711</v>
      </c>
      <c r="AE70">
        <f t="shared" si="11"/>
        <v>0.99171655304033668</v>
      </c>
    </row>
    <row r="71" spans="1:31" x14ac:dyDescent="0.35">
      <c r="A71" t="s">
        <v>69</v>
      </c>
      <c r="B71" t="s">
        <v>157</v>
      </c>
      <c r="D71" t="s">
        <v>201</v>
      </c>
      <c r="E71" t="s">
        <v>206</v>
      </c>
      <c r="G71">
        <v>5.5</v>
      </c>
      <c r="H71" t="s">
        <v>278</v>
      </c>
      <c r="I71">
        <v>1392.9295790000001</v>
      </c>
      <c r="J71">
        <v>1053.1453899999999</v>
      </c>
      <c r="K71">
        <v>-25.181387149999999</v>
      </c>
      <c r="L71" s="6">
        <v>1.3054678416E-4</v>
      </c>
      <c r="M71">
        <v>-15.41091325</v>
      </c>
      <c r="N71" s="6">
        <v>3.0299999999999998E-6</v>
      </c>
      <c r="O71">
        <v>-34.31</v>
      </c>
      <c r="P71">
        <v>3.9399999999999999E-3</v>
      </c>
      <c r="Q71">
        <v>-35.25</v>
      </c>
      <c r="R71">
        <v>6.9999999999999999E-4</v>
      </c>
      <c r="S71">
        <v>-34.61</v>
      </c>
      <c r="T71">
        <v>6.3899999999999998E-3</v>
      </c>
      <c r="U71">
        <v>-30.02</v>
      </c>
      <c r="V71" s="6">
        <v>6.2489999999999996E-4</v>
      </c>
      <c r="W71">
        <v>-43.346881539999998</v>
      </c>
      <c r="X71">
        <v>-48.428757560000001</v>
      </c>
      <c r="Y71">
        <v>-59.575185900000001</v>
      </c>
      <c r="Z71">
        <v>-63.268051149999998</v>
      </c>
      <c r="AA71" s="1">
        <f t="shared" si="8"/>
        <v>43.084747247524753</v>
      </c>
      <c r="AB71">
        <f t="shared" si="9"/>
        <v>5.6285714285714281</v>
      </c>
      <c r="AC71">
        <v>1.17E-2</v>
      </c>
      <c r="AD71">
        <f t="shared" si="10"/>
        <v>0.50409154279603963</v>
      </c>
      <c r="AE71">
        <f t="shared" si="11"/>
        <v>24.393493692906937</v>
      </c>
    </row>
    <row r="72" spans="1:31" x14ac:dyDescent="0.35">
      <c r="A72" t="s">
        <v>70</v>
      </c>
      <c r="B72" t="s">
        <v>158</v>
      </c>
      <c r="D72" t="s">
        <v>200</v>
      </c>
      <c r="E72" t="s">
        <v>206</v>
      </c>
      <c r="G72">
        <v>4.4000000000000004</v>
      </c>
      <c r="H72" t="s">
        <v>279</v>
      </c>
      <c r="I72">
        <v>10059.58149</v>
      </c>
      <c r="J72">
        <v>6668.9652759999999</v>
      </c>
      <c r="K72">
        <v>-26.644771134100001</v>
      </c>
      <c r="L72" s="6">
        <v>1.4278575635E-4</v>
      </c>
      <c r="M72">
        <v>-20.763468581000001</v>
      </c>
      <c r="N72" s="6">
        <v>7.4100000000000002E-6</v>
      </c>
      <c r="O72">
        <v>-30.96</v>
      </c>
      <c r="P72">
        <v>8.0000000000000004E-4</v>
      </c>
      <c r="Q72">
        <v>-26.42</v>
      </c>
      <c r="R72">
        <v>1.6000000000000001E-4</v>
      </c>
      <c r="S72">
        <v>-32.909999999999997</v>
      </c>
      <c r="T72">
        <v>8.7000000000000001E-4</v>
      </c>
      <c r="U72">
        <v>-31.44</v>
      </c>
      <c r="V72">
        <v>0</v>
      </c>
      <c r="W72">
        <v>-42.336754740000003</v>
      </c>
      <c r="X72">
        <v>-46.159498550000002</v>
      </c>
      <c r="Y72">
        <v>-43.093467670000003</v>
      </c>
      <c r="Z72">
        <v>-49.474901080000002</v>
      </c>
      <c r="AA72" s="1">
        <f t="shared" si="8"/>
        <v>19.269332840755734</v>
      </c>
      <c r="AB72">
        <f t="shared" si="9"/>
        <v>5</v>
      </c>
      <c r="AC72">
        <v>1.354E-2</v>
      </c>
      <c r="AD72">
        <f t="shared" si="10"/>
        <v>0.26090676666383261</v>
      </c>
      <c r="AE72">
        <f t="shared" si="11"/>
        <v>33.705340698025402</v>
      </c>
    </row>
    <row r="73" spans="1:31" x14ac:dyDescent="0.35">
      <c r="A73" t="s">
        <v>71</v>
      </c>
      <c r="B73" t="s">
        <v>159</v>
      </c>
      <c r="D73" t="s">
        <v>201</v>
      </c>
      <c r="E73" t="s">
        <v>206</v>
      </c>
      <c r="G73">
        <v>4.7</v>
      </c>
      <c r="H73" t="s">
        <v>280</v>
      </c>
      <c r="I73">
        <v>5046.8802880000003</v>
      </c>
      <c r="J73">
        <v>4526.7296699999997</v>
      </c>
      <c r="K73">
        <v>-25.606582249900001</v>
      </c>
      <c r="L73" s="6">
        <v>1.2337210382E-4</v>
      </c>
      <c r="M73">
        <v>-17.669325079499998</v>
      </c>
      <c r="N73" s="6">
        <v>7.4499999999999998E-6</v>
      </c>
      <c r="O73">
        <v>-28.52</v>
      </c>
      <c r="P73">
        <v>4.8999999999999998E-4</v>
      </c>
      <c r="Q73">
        <v>-30.7</v>
      </c>
      <c r="R73">
        <v>5.4000000000000001E-4</v>
      </c>
      <c r="S73">
        <v>-29.38</v>
      </c>
      <c r="T73">
        <v>5.2999999999999998E-4</v>
      </c>
      <c r="U73">
        <v>-34.81</v>
      </c>
      <c r="V73">
        <v>1.3500000000000001E-3</v>
      </c>
      <c r="W73">
        <v>-41.193437209999999</v>
      </c>
      <c r="X73">
        <v>-43.832717500000001</v>
      </c>
      <c r="Y73">
        <v>-58.621072810000001</v>
      </c>
      <c r="Z73">
        <v>-65.301114609999999</v>
      </c>
      <c r="AA73" s="1">
        <f t="shared" si="8"/>
        <v>16.560013935570471</v>
      </c>
      <c r="AB73">
        <f t="shared" si="9"/>
        <v>0.90740740740740733</v>
      </c>
      <c r="AC73">
        <v>1.3140000000000001E-2</v>
      </c>
      <c r="AD73">
        <f t="shared" si="10"/>
        <v>0.217598583113396</v>
      </c>
      <c r="AE73">
        <f t="shared" si="11"/>
        <v>10.306379155391619</v>
      </c>
    </row>
    <row r="74" spans="1:31" x14ac:dyDescent="0.35">
      <c r="A74" t="s">
        <v>72</v>
      </c>
      <c r="B74" t="s">
        <v>160</v>
      </c>
      <c r="D74" t="s">
        <v>200</v>
      </c>
      <c r="E74" t="s">
        <v>206</v>
      </c>
      <c r="G74">
        <v>5.0999999999999996</v>
      </c>
      <c r="H74" t="s">
        <v>281</v>
      </c>
      <c r="I74">
        <v>6205.9770909999997</v>
      </c>
      <c r="J74">
        <v>6165.6963219999998</v>
      </c>
      <c r="K74">
        <v>-27.785489220700001</v>
      </c>
      <c r="L74" s="6">
        <v>1.2726641343999999E-4</v>
      </c>
      <c r="M74">
        <v>-21.7444375808</v>
      </c>
      <c r="N74" s="6">
        <v>9.0499999999999997E-6</v>
      </c>
      <c r="O74">
        <v>-32.11</v>
      </c>
      <c r="P74">
        <v>3.6000000000000002E-4</v>
      </c>
      <c r="Q74">
        <v>-30.97</v>
      </c>
      <c r="R74">
        <v>1.7000000000000001E-4</v>
      </c>
      <c r="S74">
        <v>-32.909999999999997</v>
      </c>
      <c r="T74">
        <v>2.9999999999999997E-4</v>
      </c>
      <c r="U74">
        <v>-30.73</v>
      </c>
      <c r="V74">
        <v>1.7000000000000001E-4</v>
      </c>
      <c r="W74">
        <v>-42.146978699999998</v>
      </c>
      <c r="X74">
        <v>-43.877165439999999</v>
      </c>
      <c r="Y74">
        <v>-47.25956051</v>
      </c>
      <c r="Z74">
        <v>-53.170456719999997</v>
      </c>
      <c r="AA74" s="1">
        <f t="shared" si="8"/>
        <v>14.062587120441989</v>
      </c>
      <c r="AB74">
        <f t="shared" si="9"/>
        <v>2.1176470588235294</v>
      </c>
      <c r="AC74">
        <v>1.2710000000000001E-2</v>
      </c>
      <c r="AD74">
        <f t="shared" si="10"/>
        <v>0.17873548230081771</v>
      </c>
      <c r="AE74">
        <f t="shared" si="11"/>
        <v>0.64906409432957357</v>
      </c>
    </row>
    <row r="75" spans="1:31" x14ac:dyDescent="0.35">
      <c r="A75" t="s">
        <v>73</v>
      </c>
      <c r="B75" t="s">
        <v>161</v>
      </c>
      <c r="D75" t="s">
        <v>200</v>
      </c>
      <c r="E75" t="s">
        <v>206</v>
      </c>
      <c r="G75">
        <v>5.9</v>
      </c>
      <c r="H75" t="s">
        <v>282</v>
      </c>
      <c r="I75">
        <v>21703.310320000001</v>
      </c>
      <c r="J75">
        <v>22564.98588</v>
      </c>
      <c r="K75">
        <v>-26.190039760000001</v>
      </c>
      <c r="L75" s="6">
        <v>1.1338430477000001E-4</v>
      </c>
      <c r="M75">
        <v>-17.01150492</v>
      </c>
      <c r="N75" s="6">
        <v>5.2399999999999998E-6</v>
      </c>
      <c r="O75">
        <v>-25.14</v>
      </c>
      <c r="P75">
        <v>1.4999999999999999E-4</v>
      </c>
      <c r="Q75">
        <v>-21.1</v>
      </c>
      <c r="R75" s="6">
        <v>5.0000000000000002E-5</v>
      </c>
      <c r="S75">
        <v>-24.79</v>
      </c>
      <c r="T75">
        <v>1.3999999999999999E-4</v>
      </c>
      <c r="U75">
        <v>-24.13</v>
      </c>
      <c r="V75">
        <v>1.2E-4</v>
      </c>
      <c r="W75">
        <v>-34.32980457</v>
      </c>
      <c r="X75">
        <v>-39.111933100000002</v>
      </c>
      <c r="Y75">
        <v>-44.159402960000001</v>
      </c>
      <c r="Z75">
        <v>-41.320313380000002</v>
      </c>
      <c r="AA75" s="1">
        <f t="shared" si="8"/>
        <v>21.63822610114504</v>
      </c>
      <c r="AB75">
        <f t="shared" si="9"/>
        <v>2.9999999999999996</v>
      </c>
      <c r="AC75">
        <v>1.2279999999999999E-2</v>
      </c>
      <c r="AD75">
        <f t="shared" si="10"/>
        <v>0.2657174165220611</v>
      </c>
      <c r="AE75">
        <f t="shared" si="11"/>
        <v>-3.9702494563972102</v>
      </c>
    </row>
    <row r="76" spans="1:31" x14ac:dyDescent="0.35">
      <c r="A76" t="s">
        <v>74</v>
      </c>
      <c r="B76" t="s">
        <v>162</v>
      </c>
      <c r="D76" t="s">
        <v>200</v>
      </c>
      <c r="E76" t="s">
        <v>206</v>
      </c>
      <c r="G76">
        <v>4.5999999999999996</v>
      </c>
      <c r="H76" t="s">
        <v>283</v>
      </c>
      <c r="I76">
        <v>11319.79146</v>
      </c>
      <c r="J76">
        <v>10215.67938</v>
      </c>
      <c r="K76">
        <v>-27.959860764399998</v>
      </c>
      <c r="L76" s="6">
        <v>1.1450224803E-4</v>
      </c>
      <c r="M76">
        <v>-20.246471440200001</v>
      </c>
      <c r="N76" s="6">
        <v>8.6000000000000007E-6</v>
      </c>
      <c r="O76">
        <v>-27.87</v>
      </c>
      <c r="P76">
        <v>2.7E-4</v>
      </c>
      <c r="Q76">
        <v>-23.86</v>
      </c>
      <c r="R76" s="6">
        <v>9.0000000000000006E-5</v>
      </c>
      <c r="S76">
        <v>-31.96</v>
      </c>
      <c r="T76">
        <v>2.5999999999999998E-4</v>
      </c>
      <c r="U76">
        <v>-28.6</v>
      </c>
      <c r="V76">
        <v>2.2000000000000001E-4</v>
      </c>
      <c r="W76">
        <v>-41.812255980000003</v>
      </c>
      <c r="X76">
        <v>-46.411359240000003</v>
      </c>
      <c r="Y76">
        <v>-47.856827459999998</v>
      </c>
      <c r="Z76">
        <v>-54.143129129999998</v>
      </c>
      <c r="AA76" s="1">
        <f t="shared" si="8"/>
        <v>13.314214887209301</v>
      </c>
      <c r="AB76">
        <f t="shared" si="9"/>
        <v>3</v>
      </c>
      <c r="AC76">
        <v>1.239E-2</v>
      </c>
      <c r="AD76">
        <f t="shared" si="10"/>
        <v>0.16496312245252323</v>
      </c>
      <c r="AE76">
        <f t="shared" si="11"/>
        <v>9.753819970107477</v>
      </c>
    </row>
    <row r="77" spans="1:31" x14ac:dyDescent="0.35">
      <c r="A77" t="s">
        <v>75</v>
      </c>
      <c r="B77" t="s">
        <v>163</v>
      </c>
      <c r="C77" t="s">
        <v>195</v>
      </c>
      <c r="D77" t="s">
        <v>200</v>
      </c>
      <c r="E77" t="s">
        <v>206</v>
      </c>
      <c r="G77">
        <v>4.8</v>
      </c>
      <c r="H77" t="s">
        <v>284</v>
      </c>
      <c r="I77">
        <v>6483.6158930000001</v>
      </c>
      <c r="J77">
        <v>6883.5285899999999</v>
      </c>
      <c r="K77">
        <v>-25.536273449999999</v>
      </c>
      <c r="L77" s="6">
        <v>1.0796256416E-4</v>
      </c>
      <c r="M77">
        <v>-19.889303229999999</v>
      </c>
      <c r="N77" s="6">
        <v>7.4900000000000003E-6</v>
      </c>
      <c r="O77">
        <v>-25.93</v>
      </c>
      <c r="P77">
        <v>3.5E-4</v>
      </c>
      <c r="Q77">
        <v>-21.21</v>
      </c>
      <c r="R77" s="6">
        <v>5.0000000000000002E-5</v>
      </c>
      <c r="S77">
        <v>-25.49</v>
      </c>
      <c r="T77">
        <v>3.1E-4</v>
      </c>
      <c r="U77">
        <v>-24.48</v>
      </c>
      <c r="V77">
        <v>2.3000000000000001E-4</v>
      </c>
      <c r="W77">
        <v>-38.66529525</v>
      </c>
      <c r="X77">
        <v>-37.800744780000002</v>
      </c>
      <c r="Y77">
        <v>-43.363699990000001</v>
      </c>
      <c r="Z77">
        <v>-47.620938850000002</v>
      </c>
      <c r="AA77" s="1">
        <f t="shared" si="8"/>
        <v>14.4142275246996</v>
      </c>
      <c r="AB77">
        <f t="shared" si="9"/>
        <v>7</v>
      </c>
      <c r="AC77">
        <v>1.145E-2</v>
      </c>
      <c r="AD77">
        <f t="shared" si="10"/>
        <v>0.16504290515781042</v>
      </c>
      <c r="AE77">
        <f t="shared" si="11"/>
        <v>-6.1680504150741449</v>
      </c>
    </row>
    <row r="78" spans="1:31" x14ac:dyDescent="0.35">
      <c r="A78" t="s">
        <v>76</v>
      </c>
      <c r="B78" t="s">
        <v>164</v>
      </c>
      <c r="C78" t="s">
        <v>196</v>
      </c>
      <c r="D78" t="s">
        <v>200</v>
      </c>
      <c r="E78" t="s">
        <v>206</v>
      </c>
      <c r="G78">
        <v>4.3</v>
      </c>
      <c r="H78" t="s">
        <v>269</v>
      </c>
      <c r="I78">
        <v>1539.5879259999999</v>
      </c>
      <c r="J78">
        <v>1492.814069</v>
      </c>
      <c r="K78">
        <v>-33.485219277600002</v>
      </c>
      <c r="L78" s="6">
        <v>1.3825941578000001E-4</v>
      </c>
      <c r="M78">
        <v>-25.2867176323</v>
      </c>
      <c r="N78" s="6">
        <v>5.0799999999999996E-6</v>
      </c>
      <c r="O78">
        <v>-38.08</v>
      </c>
      <c r="P78">
        <v>1.0499999999999999E-3</v>
      </c>
      <c r="Q78">
        <v>-37.520000000000003</v>
      </c>
      <c r="R78">
        <v>5.2999999999999998E-4</v>
      </c>
      <c r="S78">
        <v>-37.65</v>
      </c>
      <c r="T78">
        <v>9.7999999999999997E-4</v>
      </c>
      <c r="U78">
        <v>-36.42</v>
      </c>
      <c r="V78">
        <v>3.3E-4</v>
      </c>
      <c r="W78">
        <v>-44.440798450000003</v>
      </c>
      <c r="X78">
        <v>-45.256451830000003</v>
      </c>
      <c r="Y78">
        <v>-54.872691379999999</v>
      </c>
      <c r="Z78">
        <v>-55.779417459999998</v>
      </c>
      <c r="AA78" s="1">
        <f t="shared" si="8"/>
        <v>27.216420429133862</v>
      </c>
      <c r="AB78">
        <f t="shared" si="9"/>
        <v>1.9811320754716981</v>
      </c>
      <c r="AC78">
        <v>1.141E-2</v>
      </c>
      <c r="AD78">
        <f t="shared" si="10"/>
        <v>0.31053935709641739</v>
      </c>
      <c r="AE78">
        <f t="shared" si="11"/>
        <v>3.0380763716121733</v>
      </c>
    </row>
    <row r="79" spans="1:31" x14ac:dyDescent="0.35">
      <c r="A79" t="s">
        <v>77</v>
      </c>
      <c r="B79" t="s">
        <v>165</v>
      </c>
      <c r="D79" t="s">
        <v>200</v>
      </c>
      <c r="E79" t="s">
        <v>205</v>
      </c>
      <c r="F79" t="s">
        <v>200</v>
      </c>
      <c r="G79">
        <v>9.3000000000000007</v>
      </c>
      <c r="H79" t="s">
        <v>285</v>
      </c>
      <c r="I79">
        <v>11295.953810000001</v>
      </c>
      <c r="J79">
        <v>11085.034149999999</v>
      </c>
      <c r="K79">
        <v>-26.261276191</v>
      </c>
      <c r="L79" s="6">
        <v>8.9824544032000004E-5</v>
      </c>
      <c r="M79">
        <v>-21.637689305999999</v>
      </c>
      <c r="N79" s="6">
        <v>7.6599999999999995E-6</v>
      </c>
      <c r="O79">
        <v>-35.19</v>
      </c>
      <c r="P79">
        <v>4.7800000000000004E-3</v>
      </c>
      <c r="Q79">
        <v>-43.02</v>
      </c>
      <c r="R79">
        <v>2.2499999999999998E-3</v>
      </c>
      <c r="S79">
        <v>-35.46</v>
      </c>
      <c r="T79">
        <v>3.6700000000000001E-3</v>
      </c>
      <c r="U79">
        <v>-34.92</v>
      </c>
      <c r="V79">
        <v>2.64E-3</v>
      </c>
      <c r="W79">
        <v>-46.296774929999998</v>
      </c>
      <c r="X79">
        <v>-44.657532119999999</v>
      </c>
      <c r="Y79">
        <v>-67.636750489999997</v>
      </c>
      <c r="Z79">
        <v>-67.106587790000006</v>
      </c>
      <c r="AA79" s="1">
        <f t="shared" si="8"/>
        <v>11.726441779634467</v>
      </c>
      <c r="AB79">
        <f t="shared" si="9"/>
        <v>2.1244444444444448</v>
      </c>
      <c r="AC79">
        <v>9.2399999999999999E-3</v>
      </c>
      <c r="AD79">
        <f t="shared" si="10"/>
        <v>0.10835232204382247</v>
      </c>
      <c r="AE79">
        <f t="shared" si="11"/>
        <v>1.8672142569605759</v>
      </c>
    </row>
    <row r="80" spans="1:31" x14ac:dyDescent="0.35">
      <c r="A80" t="s">
        <v>78</v>
      </c>
      <c r="B80" t="s">
        <v>166</v>
      </c>
      <c r="D80" t="s">
        <v>201</v>
      </c>
      <c r="E80" t="s">
        <v>206</v>
      </c>
      <c r="G80">
        <v>5.9</v>
      </c>
      <c r="H80" t="s">
        <v>286</v>
      </c>
      <c r="I80">
        <v>5598.6377679999996</v>
      </c>
      <c r="J80">
        <v>4426.3713120000002</v>
      </c>
      <c r="K80">
        <v>-28.184333799600001</v>
      </c>
      <c r="L80" s="6">
        <v>8.9689920042999998E-5</v>
      </c>
      <c r="M80">
        <v>-22.065470753300001</v>
      </c>
      <c r="N80" s="6">
        <v>2.8600000000000001E-6</v>
      </c>
      <c r="O80">
        <v>-33.520000000000003</v>
      </c>
      <c r="P80">
        <v>1.15E-3</v>
      </c>
      <c r="Q80">
        <v>-29.25</v>
      </c>
      <c r="R80">
        <v>2.0000000000000001E-4</v>
      </c>
      <c r="S80">
        <v>-34.53</v>
      </c>
      <c r="T80">
        <v>1.89E-3</v>
      </c>
      <c r="U80">
        <v>-39.1</v>
      </c>
      <c r="V80">
        <v>1.34E-3</v>
      </c>
      <c r="W80">
        <v>-38.859744710000001</v>
      </c>
      <c r="X80">
        <v>-35.550647349999998</v>
      </c>
      <c r="Y80">
        <v>-46.678546779999998</v>
      </c>
      <c r="Z80">
        <v>-50.27942066</v>
      </c>
      <c r="AA80" s="1">
        <f t="shared" si="8"/>
        <v>31.360111903146851</v>
      </c>
      <c r="AB80">
        <f t="shared" si="9"/>
        <v>5.75</v>
      </c>
      <c r="AC80">
        <v>8.6599999999999993E-3</v>
      </c>
      <c r="AD80">
        <f t="shared" si="10"/>
        <v>0.27157856908125172</v>
      </c>
      <c r="AE80">
        <f t="shared" si="11"/>
        <v>20.938422962462312</v>
      </c>
    </row>
    <row r="81" spans="1:31" x14ac:dyDescent="0.35">
      <c r="A81" t="s">
        <v>79</v>
      </c>
      <c r="B81" t="s">
        <v>167</v>
      </c>
      <c r="D81" t="s">
        <v>200</v>
      </c>
      <c r="E81" t="s">
        <v>205</v>
      </c>
      <c r="F81" t="s">
        <v>200</v>
      </c>
      <c r="G81">
        <v>5.4</v>
      </c>
      <c r="H81" t="s">
        <v>287</v>
      </c>
      <c r="I81">
        <v>2774.5244480000001</v>
      </c>
      <c r="J81">
        <v>3127.510675</v>
      </c>
      <c r="K81">
        <v>-29.348396189999999</v>
      </c>
      <c r="L81" s="6">
        <v>7.3046232297E-5</v>
      </c>
      <c r="M81">
        <v>-18.290967890000001</v>
      </c>
      <c r="N81" s="6">
        <v>5.5499999999999998E-7</v>
      </c>
      <c r="O81">
        <v>-35.090000000000003</v>
      </c>
      <c r="P81">
        <v>8.3000000000000001E-4</v>
      </c>
      <c r="Q81">
        <v>-36.380000000000003</v>
      </c>
      <c r="R81">
        <v>2.3000000000000001E-4</v>
      </c>
      <c r="S81">
        <v>-35.31</v>
      </c>
      <c r="T81">
        <v>4.8000000000000001E-4</v>
      </c>
      <c r="U81">
        <v>-28.71</v>
      </c>
      <c r="V81">
        <v>1.1E-4</v>
      </c>
      <c r="W81">
        <v>-36.67200244</v>
      </c>
      <c r="X81">
        <v>-31.231056649999999</v>
      </c>
      <c r="Y81">
        <v>-61.038396339999998</v>
      </c>
      <c r="Z81">
        <v>-53.886849249999997</v>
      </c>
      <c r="AA81" s="1">
        <f t="shared" si="8"/>
        <v>131.61483296756757</v>
      </c>
      <c r="AB81">
        <f t="shared" si="9"/>
        <v>3.6086956521739131</v>
      </c>
      <c r="AC81">
        <v>7.8799999999999999E-3</v>
      </c>
      <c r="AD81">
        <f t="shared" si="10"/>
        <v>1.0371248837844325</v>
      </c>
      <c r="AE81">
        <f t="shared" si="11"/>
        <v>-12.722404636025029</v>
      </c>
    </row>
    <row r="82" spans="1:31" x14ac:dyDescent="0.35">
      <c r="A82" t="s">
        <v>80</v>
      </c>
      <c r="B82" t="s">
        <v>168</v>
      </c>
      <c r="D82" t="s">
        <v>201</v>
      </c>
      <c r="E82" t="s">
        <v>206</v>
      </c>
      <c r="G82">
        <v>5.9</v>
      </c>
      <c r="H82" t="s">
        <v>288</v>
      </c>
      <c r="I82">
        <v>6085.2603520000002</v>
      </c>
      <c r="J82">
        <v>5842.1108940000004</v>
      </c>
      <c r="K82">
        <v>-25.9096008183</v>
      </c>
      <c r="L82" s="6">
        <v>7.6777508901999995E-5</v>
      </c>
      <c r="M82">
        <v>-15.4935543057</v>
      </c>
      <c r="N82" s="6">
        <v>1.3200000000000001E-6</v>
      </c>
      <c r="O82">
        <v>-28.39</v>
      </c>
      <c r="P82">
        <v>2.7999999999999998E-4</v>
      </c>
      <c r="Q82">
        <v>-27.59</v>
      </c>
      <c r="R82" s="6">
        <v>6.0000000000000002E-5</v>
      </c>
      <c r="S82">
        <v>-28.08</v>
      </c>
      <c r="T82">
        <v>2.2000000000000001E-4</v>
      </c>
      <c r="U82">
        <v>-28.38</v>
      </c>
      <c r="V82">
        <v>1.9000000000000001E-4</v>
      </c>
      <c r="W82">
        <v>-35.402247099999997</v>
      </c>
      <c r="X82">
        <v>-36.744132839999999</v>
      </c>
      <c r="Y82">
        <v>-49.852388060000003</v>
      </c>
      <c r="Z82">
        <v>-54.098492970000002</v>
      </c>
      <c r="AA82" s="1">
        <f t="shared" si="8"/>
        <v>58.164779471212114</v>
      </c>
      <c r="AB82">
        <f t="shared" si="9"/>
        <v>4.6666666666666661</v>
      </c>
      <c r="AC82">
        <v>8.0199999999999994E-3</v>
      </c>
      <c r="AD82">
        <f t="shared" si="10"/>
        <v>0.46648153135912113</v>
      </c>
      <c r="AE82">
        <f t="shared" si="11"/>
        <v>3.9957116694289936</v>
      </c>
    </row>
    <row r="83" spans="1:31" x14ac:dyDescent="0.35">
      <c r="A83" t="s">
        <v>81</v>
      </c>
      <c r="B83" t="s">
        <v>169</v>
      </c>
      <c r="C83" t="s">
        <v>197</v>
      </c>
      <c r="D83" t="s">
        <v>200</v>
      </c>
      <c r="E83" t="s">
        <v>205</v>
      </c>
      <c r="F83" t="s">
        <v>200</v>
      </c>
      <c r="G83">
        <v>5.3</v>
      </c>
      <c r="H83" t="s">
        <v>289</v>
      </c>
      <c r="I83">
        <v>11322.221240000001</v>
      </c>
      <c r="J83">
        <v>11598.52975</v>
      </c>
      <c r="K83">
        <v>-26.484609311700002</v>
      </c>
      <c r="L83" s="6">
        <v>6.8275447284000005E-5</v>
      </c>
      <c r="M83">
        <v>-19.841848732900001</v>
      </c>
      <c r="N83" s="6">
        <v>6.3099999999999997E-6</v>
      </c>
      <c r="O83">
        <v>-31.87</v>
      </c>
      <c r="P83">
        <v>7.7999999999999999E-4</v>
      </c>
      <c r="Q83">
        <v>-24.1</v>
      </c>
      <c r="R83" s="6">
        <v>6.0000000000000002E-5</v>
      </c>
      <c r="S83">
        <v>-31.53</v>
      </c>
      <c r="T83">
        <v>6.6E-4</v>
      </c>
      <c r="U83">
        <v>-30.95</v>
      </c>
      <c r="V83">
        <v>5.5000000000000003E-4</v>
      </c>
      <c r="W83">
        <v>-37.041111549999997</v>
      </c>
      <c r="X83">
        <v>-41.545674349999999</v>
      </c>
      <c r="Y83">
        <v>-37.063630949999997</v>
      </c>
      <c r="Z83">
        <v>-37.178137769999999</v>
      </c>
      <c r="AA83" s="1">
        <f t="shared" si="8"/>
        <v>10.820197667828845</v>
      </c>
      <c r="AB83">
        <f t="shared" si="9"/>
        <v>13</v>
      </c>
      <c r="AC83">
        <v>7.2199999999999999E-3</v>
      </c>
      <c r="AD83">
        <f t="shared" si="10"/>
        <v>7.8121827161724264E-2</v>
      </c>
      <c r="AE83">
        <f t="shared" si="11"/>
        <v>-2.4404090340845426</v>
      </c>
    </row>
    <row r="84" spans="1:31" x14ac:dyDescent="0.35">
      <c r="A84" t="s">
        <v>82</v>
      </c>
      <c r="B84" t="s">
        <v>170</v>
      </c>
      <c r="D84" t="s">
        <v>200</v>
      </c>
      <c r="E84" t="s">
        <v>206</v>
      </c>
      <c r="G84">
        <v>4.5</v>
      </c>
      <c r="H84" t="s">
        <v>290</v>
      </c>
      <c r="I84">
        <v>4871.1272509999999</v>
      </c>
      <c r="J84">
        <v>5145.0853539999998</v>
      </c>
      <c r="K84">
        <v>-26.1688388</v>
      </c>
      <c r="L84" s="6">
        <v>6.2790001172999998E-5</v>
      </c>
      <c r="M84">
        <v>-15.76400567</v>
      </c>
      <c r="N84" s="6">
        <v>4.4599999999999996E-6</v>
      </c>
      <c r="O84">
        <v>-21.85</v>
      </c>
      <c r="P84" s="6">
        <v>8.0000000000000007E-5</v>
      </c>
      <c r="Q84">
        <v>-22.65</v>
      </c>
      <c r="R84" s="6">
        <v>5.0000000000000002E-5</v>
      </c>
      <c r="S84">
        <v>-21.09</v>
      </c>
      <c r="T84" s="6">
        <v>6.9999999999999994E-5</v>
      </c>
      <c r="U84">
        <v>-25.32</v>
      </c>
      <c r="V84">
        <v>1E-4</v>
      </c>
      <c r="W84">
        <v>-39.362015489999997</v>
      </c>
      <c r="X84">
        <v>-42.85992684</v>
      </c>
      <c r="Y84">
        <v>-43.607764199999998</v>
      </c>
      <c r="Z84">
        <v>-48.846431770000002</v>
      </c>
      <c r="AA84" s="1">
        <f t="shared" si="8"/>
        <v>14.078475599327355</v>
      </c>
      <c r="AB84">
        <f t="shared" si="9"/>
        <v>1.6</v>
      </c>
      <c r="AC84">
        <v>6.6699999999999997E-3</v>
      </c>
      <c r="AD84">
        <f t="shared" si="10"/>
        <v>9.3903432247513449E-2</v>
      </c>
      <c r="AE84">
        <f t="shared" si="11"/>
        <v>-5.6241212533250637</v>
      </c>
    </row>
    <row r="85" spans="1:31" x14ac:dyDescent="0.35">
      <c r="A85" t="s">
        <v>83</v>
      </c>
      <c r="B85" t="s">
        <v>171</v>
      </c>
      <c r="C85" t="s">
        <v>198</v>
      </c>
      <c r="D85" t="s">
        <v>200</v>
      </c>
      <c r="E85" t="s">
        <v>206</v>
      </c>
      <c r="G85">
        <v>4.8</v>
      </c>
      <c r="H85" t="s">
        <v>291</v>
      </c>
      <c r="I85">
        <v>18810.310600000001</v>
      </c>
      <c r="J85">
        <v>18674.623449999999</v>
      </c>
      <c r="K85">
        <v>-26.002003017100002</v>
      </c>
      <c r="L85" s="6">
        <v>6.5211992827999998E-5</v>
      </c>
      <c r="M85">
        <v>-12.325999880099999</v>
      </c>
      <c r="N85" s="6">
        <v>8.8199999999999998E-7</v>
      </c>
      <c r="O85">
        <v>-25.01</v>
      </c>
      <c r="P85" s="6">
        <v>5.0000000000000002E-5</v>
      </c>
      <c r="Q85">
        <v>-19.38</v>
      </c>
      <c r="R85" s="6">
        <v>2.0000000000000002E-5</v>
      </c>
      <c r="S85">
        <v>-24.92</v>
      </c>
      <c r="T85" s="6">
        <v>5.0000000000000002E-5</v>
      </c>
      <c r="U85">
        <v>-25.12</v>
      </c>
      <c r="V85" s="6">
        <v>5.0000000000000002E-5</v>
      </c>
      <c r="W85">
        <v>-30.075569850000001</v>
      </c>
      <c r="X85">
        <v>-28.516285549999999</v>
      </c>
      <c r="Y85">
        <v>-28.591766239999998</v>
      </c>
      <c r="Z85">
        <v>-23.14705653</v>
      </c>
      <c r="AA85" s="1">
        <f t="shared" si="8"/>
        <v>73.936499804988657</v>
      </c>
      <c r="AB85">
        <f t="shared" si="9"/>
        <v>2.5</v>
      </c>
      <c r="AC85">
        <v>6.4599999999999996E-3</v>
      </c>
      <c r="AD85">
        <f t="shared" si="10"/>
        <v>0.47762978874022671</v>
      </c>
      <c r="AE85">
        <f t="shared" si="11"/>
        <v>0.72134454813309445</v>
      </c>
    </row>
    <row r="86" spans="1:31" x14ac:dyDescent="0.35">
      <c r="A86" t="s">
        <v>84</v>
      </c>
      <c r="B86" t="s">
        <v>172</v>
      </c>
      <c r="C86" t="s">
        <v>199</v>
      </c>
      <c r="D86" t="s">
        <v>200</v>
      </c>
      <c r="E86" t="s">
        <v>206</v>
      </c>
      <c r="G86">
        <v>5.9</v>
      </c>
      <c r="H86" t="s">
        <v>292</v>
      </c>
      <c r="I86">
        <v>23280.763299999999</v>
      </c>
      <c r="J86">
        <v>23929.190770000001</v>
      </c>
      <c r="K86">
        <v>-26.865690833399999</v>
      </c>
      <c r="L86" s="6">
        <v>5.9940482156E-5</v>
      </c>
      <c r="M86">
        <v>-13.134967211899999</v>
      </c>
      <c r="N86" s="6">
        <v>1.26E-6</v>
      </c>
      <c r="O86">
        <v>-32.99</v>
      </c>
      <c r="P86">
        <v>4.4999999999999999E-4</v>
      </c>
      <c r="Q86">
        <v>-28.14</v>
      </c>
      <c r="R86" s="6">
        <v>4.0000000000000003E-5</v>
      </c>
      <c r="S86">
        <v>-32.96</v>
      </c>
      <c r="T86">
        <v>3.8000000000000002E-4</v>
      </c>
      <c r="U86">
        <v>-31.82</v>
      </c>
      <c r="V86">
        <v>2.9999999999999997E-4</v>
      </c>
      <c r="W86">
        <v>-37.674054130000002</v>
      </c>
      <c r="X86">
        <v>-38.451293200000002</v>
      </c>
      <c r="Y86">
        <v>-41.51250701</v>
      </c>
      <c r="Z86">
        <v>-38.357148989999999</v>
      </c>
      <c r="AA86" s="1">
        <f t="shared" si="8"/>
        <v>47.571811234920638</v>
      </c>
      <c r="AB86">
        <f t="shared" si="9"/>
        <v>11.249999999999998</v>
      </c>
      <c r="AC86">
        <v>5.9100000000000003E-3</v>
      </c>
      <c r="AD86">
        <f t="shared" si="10"/>
        <v>0.28114940439838099</v>
      </c>
      <c r="AE86">
        <f t="shared" si="11"/>
        <v>-2.785250043756093</v>
      </c>
    </row>
    <row r="87" spans="1:31" x14ac:dyDescent="0.35">
      <c r="A87" t="s">
        <v>85</v>
      </c>
      <c r="B87" t="s">
        <v>173</v>
      </c>
      <c r="D87" t="s">
        <v>200</v>
      </c>
      <c r="E87" t="s">
        <v>206</v>
      </c>
      <c r="G87">
        <v>5.0999999999999996</v>
      </c>
      <c r="H87" t="s">
        <v>293</v>
      </c>
      <c r="I87">
        <v>2389.775267</v>
      </c>
      <c r="J87">
        <v>2373.0726840000002</v>
      </c>
      <c r="K87">
        <v>-26.169725506999999</v>
      </c>
      <c r="L87" s="6">
        <v>6.5456612821000005E-5</v>
      </c>
      <c r="M87">
        <v>-12.6891109311</v>
      </c>
      <c r="N87" s="6">
        <v>9.4900000000000004E-7</v>
      </c>
      <c r="O87">
        <v>-30.11</v>
      </c>
      <c r="P87">
        <v>6.3000000000000003E-4</v>
      </c>
      <c r="Q87">
        <v>-25.16</v>
      </c>
      <c r="R87" s="6">
        <v>6.0000000000000002E-5</v>
      </c>
      <c r="S87">
        <v>-29.55</v>
      </c>
      <c r="T87">
        <v>5.1000000000000004E-4</v>
      </c>
      <c r="U87">
        <v>-29.73</v>
      </c>
      <c r="V87">
        <v>5.4000000000000001E-4</v>
      </c>
      <c r="W87">
        <v>-39.208081759999999</v>
      </c>
      <c r="X87">
        <v>-39.568785689999999</v>
      </c>
      <c r="Y87">
        <v>-51.660204739999998</v>
      </c>
      <c r="Z87">
        <v>-54.259469899999999</v>
      </c>
      <c r="AA87" s="1">
        <f t="shared" si="8"/>
        <v>68.974302234984194</v>
      </c>
      <c r="AB87">
        <f t="shared" si="9"/>
        <v>10.5</v>
      </c>
      <c r="AC87">
        <v>6.1999999999999998E-3</v>
      </c>
      <c r="AD87">
        <f t="shared" si="10"/>
        <v>0.42764067385690196</v>
      </c>
      <c r="AE87">
        <f t="shared" si="11"/>
        <v>0.69891856488109583</v>
      </c>
    </row>
    <row r="88" spans="1:31" x14ac:dyDescent="0.35">
      <c r="A88" t="s">
        <v>86</v>
      </c>
      <c r="B88" t="s">
        <v>174</v>
      </c>
      <c r="D88" t="s">
        <v>200</v>
      </c>
      <c r="E88" t="s">
        <v>205</v>
      </c>
      <c r="F88" t="s">
        <v>200</v>
      </c>
      <c r="G88">
        <v>5.4</v>
      </c>
      <c r="H88" t="s">
        <v>294</v>
      </c>
      <c r="I88">
        <v>3851.9060829999999</v>
      </c>
      <c r="J88">
        <v>3825.1223380000001</v>
      </c>
      <c r="K88">
        <v>-27.891793602100002</v>
      </c>
      <c r="L88" s="6">
        <v>3.1381367907000001E-5</v>
      </c>
      <c r="M88">
        <v>-17.141268434200001</v>
      </c>
      <c r="N88" s="6">
        <v>9.0599999999999999E-7</v>
      </c>
      <c r="O88">
        <v>-26.81</v>
      </c>
      <c r="P88" s="6">
        <v>5.0000000000000002E-5</v>
      </c>
      <c r="Q88">
        <v>-25.82</v>
      </c>
      <c r="R88" s="6">
        <v>2.0000000000000002E-5</v>
      </c>
      <c r="S88">
        <v>-26.94</v>
      </c>
      <c r="T88" s="6">
        <v>5.0000000000000002E-5</v>
      </c>
      <c r="U88">
        <v>-27.01</v>
      </c>
      <c r="V88" s="6">
        <v>5.0000000000000002E-5</v>
      </c>
      <c r="W88">
        <v>-34.283268110000002</v>
      </c>
      <c r="X88">
        <v>-37.550845670000001</v>
      </c>
      <c r="Y88">
        <v>-32.37177698</v>
      </c>
      <c r="Z88">
        <v>-37.03026534</v>
      </c>
      <c r="AA88" s="1">
        <f t="shared" si="8"/>
        <v>34.6372714205298</v>
      </c>
      <c r="AB88">
        <f t="shared" si="9"/>
        <v>2.5</v>
      </c>
      <c r="AC88">
        <v>3.0699999999999998E-3</v>
      </c>
      <c r="AD88">
        <f t="shared" si="10"/>
        <v>0.10633642326102648</v>
      </c>
      <c r="AE88">
        <f t="shared" si="11"/>
        <v>0.69533743613861954</v>
      </c>
    </row>
    <row r="89" spans="1:31" x14ac:dyDescent="0.35">
      <c r="A89" t="s">
        <v>87</v>
      </c>
      <c r="B89" t="s">
        <v>175</v>
      </c>
      <c r="D89" t="s">
        <v>200</v>
      </c>
      <c r="E89" t="s">
        <v>206</v>
      </c>
      <c r="G89">
        <v>5</v>
      </c>
      <c r="H89" t="s">
        <v>295</v>
      </c>
      <c r="I89">
        <v>8665.5520660000002</v>
      </c>
      <c r="J89">
        <v>8612.5576060000003</v>
      </c>
      <c r="K89">
        <v>-26.879546221599998</v>
      </c>
      <c r="L89" s="6">
        <v>2.3130625699000001E-5</v>
      </c>
      <c r="M89">
        <v>-15.2876811856</v>
      </c>
      <c r="N89" s="6">
        <v>4.0900000000000002E-7</v>
      </c>
      <c r="O89">
        <v>-29.45</v>
      </c>
      <c r="P89" s="6">
        <v>9.0000000000000006E-5</v>
      </c>
      <c r="Q89">
        <v>-28.63</v>
      </c>
      <c r="R89" s="6">
        <v>2.0000000000000002E-5</v>
      </c>
      <c r="S89">
        <v>-30.4</v>
      </c>
      <c r="T89">
        <v>1.1E-4</v>
      </c>
      <c r="U89">
        <v>-30.15</v>
      </c>
      <c r="V89">
        <v>1E-4</v>
      </c>
      <c r="W89">
        <v>-34.432609059999997</v>
      </c>
      <c r="X89">
        <v>-37.694795059999997</v>
      </c>
      <c r="Y89">
        <v>-35.295325439999999</v>
      </c>
      <c r="Z89">
        <v>-39.609229380000002</v>
      </c>
      <c r="AA89" s="1">
        <f t="shared" si="8"/>
        <v>56.554097063569685</v>
      </c>
      <c r="AB89">
        <f t="shared" si="9"/>
        <v>4.5</v>
      </c>
      <c r="AC89">
        <v>2.4299999999999999E-3</v>
      </c>
      <c r="AD89">
        <f t="shared" si="10"/>
        <v>0.13742645586447433</v>
      </c>
      <c r="AE89">
        <f t="shared" si="11"/>
        <v>0.61155318895293442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 Bonakala</dc:creator>
  <cp:lastModifiedBy>Bonakala Satyanarayana</cp:lastModifiedBy>
  <dcterms:created xsi:type="dcterms:W3CDTF">2015-06-05T18:17:20Z</dcterms:created>
  <dcterms:modified xsi:type="dcterms:W3CDTF">2025-10-16T07:34:45Z</dcterms:modified>
</cp:coreProperties>
</file>