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3" sheetId="2" r:id="rId5"/>
  </sheets>
  <definedNames/>
  <calcPr/>
  <extLst>
    <ext uri="GoogleSheetsCustomDataVersion2">
      <go:sheetsCustomData xmlns:go="http://customooxmlschemas.google.com/" r:id="rId6" roundtripDataChecksum="76cQ3fxJ0dlCmSHY+odaEUMvJgPrftOTWlE1WSqIcKE="/>
    </ext>
  </extLst>
</workbook>
</file>

<file path=xl/sharedStrings.xml><?xml version="1.0" encoding="utf-8"?>
<sst xmlns="http://schemas.openxmlformats.org/spreadsheetml/2006/main" count="18" uniqueCount="18">
  <si>
    <t>№ автомобиля</t>
  </si>
  <si>
    <t>Время обслуживания</t>
  </si>
  <si>
    <t>интервалы времени между поступлениями автомобилей</t>
  </si>
  <si>
    <t>время прибытия каждого автомобиля</t>
  </si>
  <si>
    <t>время начала обслуживания</t>
  </si>
  <si>
    <t>время окончания обслуживания</t>
  </si>
  <si>
    <t>Время ожидания</t>
  </si>
  <si>
    <t>Длина очереди</t>
  </si>
  <si>
    <t>Среднее время в очереди</t>
  </si>
  <si>
    <t>Средняя длина очереди</t>
  </si>
  <si>
    <t>Интенсивность λ (авт/мин)</t>
  </si>
  <si>
    <t>Количество автоматов</t>
  </si>
  <si>
    <t>Среднее время обслуживания μ (мин)</t>
  </si>
  <si>
    <t>Стандартное отклонение σ (мин)</t>
  </si>
  <si>
    <t>Коэффициент вариации C_s</t>
  </si>
  <si>
    <t>Коэффициент использования ρ</t>
  </si>
  <si>
    <t>Среднее число автомобилей в системе L</t>
  </si>
  <si>
    <t>Среднее время пребывания в системе W (мин)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</si>
</sst>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2" numFmtId="0" xfId="0" applyBorder="1" applyFill="1" applyFont="1"/>
    <xf borderId="1" fillId="2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6.0"/>
    <col customWidth="1" min="3" max="3" width="31.29"/>
    <col customWidth="1" min="4" max="4" width="25.57"/>
    <col customWidth="1" min="5" max="5" width="19.71"/>
    <col customWidth="1" min="6" max="6" width="17.43"/>
    <col customWidth="1" min="7" max="7" width="18.57"/>
    <col customWidth="1" min="8" max="8" width="25.14"/>
    <col customWidth="1" min="9" max="26" width="8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</row>
    <row r="2">
      <c r="A2" s="1">
        <v>1.0</v>
      </c>
      <c r="B2" s="1">
        <f t="shared" ref="B2:B87" si="2">_xlfn.NORM.INV(RAND(),1.6,0.45)</f>
        <v>1.623263976</v>
      </c>
      <c r="C2" s="1">
        <f t="shared" ref="C2:C87" si="3">-LN(RAND())/85</f>
        <v>0.005010647317</v>
      </c>
      <c r="D2" s="1">
        <f t="shared" ref="D2:E2" si="1">C2</f>
        <v>0.005010647317</v>
      </c>
      <c r="E2" s="1">
        <f t="shared" si="1"/>
        <v>0.005010647317</v>
      </c>
      <c r="F2" s="1">
        <f t="shared" ref="F2:F87" si="4">E2+B2</f>
        <v>1.628274623</v>
      </c>
      <c r="G2" s="1">
        <f t="shared" ref="G2:G87" si="5">E2-D2</f>
        <v>0</v>
      </c>
      <c r="H2" s="1">
        <f t="shared" ref="H2:H87" si="6">COUNTIF(D$2:D2, "&lt;="&amp;D2) - COUNTIF(F$2:F2, "&lt;"&amp;D2)</f>
        <v>1</v>
      </c>
    </row>
    <row r="3">
      <c r="A3" s="1">
        <v>2.0</v>
      </c>
      <c r="B3" s="1">
        <f t="shared" si="2"/>
        <v>1.435300923</v>
      </c>
      <c r="C3" s="1">
        <f t="shared" si="3"/>
        <v>0.000582083183</v>
      </c>
      <c r="D3" s="1">
        <f t="shared" ref="D3:D87" si="7">D2+C3</f>
        <v>0.0055927305</v>
      </c>
      <c r="E3" s="1">
        <f t="shared" ref="E3:E87" si="8">MAX(D3, F2)</f>
        <v>1.628274623</v>
      </c>
      <c r="F3" s="1">
        <f t="shared" si="4"/>
        <v>3.063575546</v>
      </c>
      <c r="G3" s="1">
        <f t="shared" si="5"/>
        <v>1.622681892</v>
      </c>
      <c r="H3" s="1">
        <f t="shared" si="6"/>
        <v>2</v>
      </c>
    </row>
    <row r="4">
      <c r="A4" s="1">
        <v>3.0</v>
      </c>
      <c r="B4" s="1">
        <f t="shared" si="2"/>
        <v>1.963189153</v>
      </c>
      <c r="C4" s="1">
        <f t="shared" si="3"/>
        <v>0.01070234164</v>
      </c>
      <c r="D4" s="1">
        <f t="shared" si="7"/>
        <v>0.01629507214</v>
      </c>
      <c r="E4" s="1">
        <f t="shared" si="8"/>
        <v>3.063575546</v>
      </c>
      <c r="F4" s="1">
        <f t="shared" si="4"/>
        <v>5.026764699</v>
      </c>
      <c r="G4" s="1">
        <f t="shared" si="5"/>
        <v>3.047280474</v>
      </c>
      <c r="H4" s="1">
        <f t="shared" si="6"/>
        <v>3</v>
      </c>
    </row>
    <row r="5">
      <c r="A5" s="1">
        <v>4.0</v>
      </c>
      <c r="B5" s="1">
        <f t="shared" si="2"/>
        <v>1.460472992</v>
      </c>
      <c r="C5" s="1">
        <f t="shared" si="3"/>
        <v>0.02309673512</v>
      </c>
      <c r="D5" s="1">
        <f t="shared" si="7"/>
        <v>0.03939180725</v>
      </c>
      <c r="E5" s="1">
        <f t="shared" si="8"/>
        <v>5.026764699</v>
      </c>
      <c r="F5" s="1">
        <f t="shared" si="4"/>
        <v>6.487237691</v>
      </c>
      <c r="G5" s="1">
        <f t="shared" si="5"/>
        <v>4.987372892</v>
      </c>
      <c r="H5" s="1">
        <f t="shared" si="6"/>
        <v>4</v>
      </c>
    </row>
    <row r="6">
      <c r="A6" s="1">
        <v>5.0</v>
      </c>
      <c r="B6" s="1">
        <f t="shared" si="2"/>
        <v>1.334312222</v>
      </c>
      <c r="C6" s="1">
        <f t="shared" si="3"/>
        <v>0.007446284106</v>
      </c>
      <c r="D6" s="1">
        <f t="shared" si="7"/>
        <v>0.04683809136</v>
      </c>
      <c r="E6" s="1">
        <f t="shared" si="8"/>
        <v>6.487237691</v>
      </c>
      <c r="F6" s="1">
        <f t="shared" si="4"/>
        <v>7.821549913</v>
      </c>
      <c r="G6" s="1">
        <f t="shared" si="5"/>
        <v>6.4403996</v>
      </c>
      <c r="H6" s="1">
        <f t="shared" si="6"/>
        <v>5</v>
      </c>
    </row>
    <row r="7">
      <c r="A7" s="1">
        <v>6.0</v>
      </c>
      <c r="B7" s="1">
        <f t="shared" si="2"/>
        <v>2.375840427</v>
      </c>
      <c r="C7" s="1">
        <f t="shared" si="3"/>
        <v>0.01154456698</v>
      </c>
      <c r="D7" s="1">
        <f t="shared" si="7"/>
        <v>0.05838265834</v>
      </c>
      <c r="E7" s="1">
        <f t="shared" si="8"/>
        <v>7.821549913</v>
      </c>
      <c r="F7" s="1">
        <f t="shared" si="4"/>
        <v>10.19739034</v>
      </c>
      <c r="G7" s="1">
        <f t="shared" si="5"/>
        <v>7.763167254</v>
      </c>
      <c r="H7" s="1">
        <f t="shared" si="6"/>
        <v>6</v>
      </c>
    </row>
    <row r="8">
      <c r="A8" s="1">
        <v>7.0</v>
      </c>
      <c r="B8" s="1">
        <f t="shared" si="2"/>
        <v>1.377504442</v>
      </c>
      <c r="C8" s="1">
        <f t="shared" si="3"/>
        <v>0.008678936185</v>
      </c>
      <c r="D8" s="1">
        <f t="shared" si="7"/>
        <v>0.06706159453</v>
      </c>
      <c r="E8" s="1">
        <f t="shared" si="8"/>
        <v>10.19739034</v>
      </c>
      <c r="F8" s="1">
        <f t="shared" si="4"/>
        <v>11.57489478</v>
      </c>
      <c r="G8" s="1">
        <f t="shared" si="5"/>
        <v>10.13032874</v>
      </c>
      <c r="H8" s="1">
        <f t="shared" si="6"/>
        <v>7</v>
      </c>
    </row>
    <row r="9">
      <c r="A9" s="1">
        <v>8.0</v>
      </c>
      <c r="B9" s="1">
        <f t="shared" si="2"/>
        <v>2.167711812</v>
      </c>
      <c r="C9" s="1">
        <f t="shared" si="3"/>
        <v>0.01561890524</v>
      </c>
      <c r="D9" s="1">
        <f t="shared" si="7"/>
        <v>0.08268049976</v>
      </c>
      <c r="E9" s="1">
        <f t="shared" si="8"/>
        <v>11.57489478</v>
      </c>
      <c r="F9" s="1">
        <f t="shared" si="4"/>
        <v>13.74260659</v>
      </c>
      <c r="G9" s="1">
        <f t="shared" si="5"/>
        <v>11.49221428</v>
      </c>
      <c r="H9" s="1">
        <f t="shared" si="6"/>
        <v>8</v>
      </c>
    </row>
    <row r="10">
      <c r="A10" s="1">
        <v>9.0</v>
      </c>
      <c r="B10" s="1">
        <f t="shared" si="2"/>
        <v>1.853436021</v>
      </c>
      <c r="C10" s="1">
        <f t="shared" si="3"/>
        <v>0.01157951266</v>
      </c>
      <c r="D10" s="1">
        <f t="shared" si="7"/>
        <v>0.09426001243</v>
      </c>
      <c r="E10" s="1">
        <f t="shared" si="8"/>
        <v>13.74260659</v>
      </c>
      <c r="F10" s="1">
        <f t="shared" si="4"/>
        <v>15.59604261</v>
      </c>
      <c r="G10" s="1">
        <f t="shared" si="5"/>
        <v>13.64834658</v>
      </c>
      <c r="H10" s="1">
        <f t="shared" si="6"/>
        <v>9</v>
      </c>
    </row>
    <row r="11">
      <c r="A11" s="1">
        <v>10.0</v>
      </c>
      <c r="B11" s="1">
        <f t="shared" si="2"/>
        <v>1.995931898</v>
      </c>
      <c r="C11" s="1">
        <f t="shared" si="3"/>
        <v>0.005529635917</v>
      </c>
      <c r="D11" s="1">
        <f t="shared" si="7"/>
        <v>0.09978964834</v>
      </c>
      <c r="E11" s="1">
        <f t="shared" si="8"/>
        <v>15.59604261</v>
      </c>
      <c r="F11" s="1">
        <f t="shared" si="4"/>
        <v>17.59197451</v>
      </c>
      <c r="G11" s="1">
        <f t="shared" si="5"/>
        <v>15.49625297</v>
      </c>
      <c r="H11" s="1">
        <f t="shared" si="6"/>
        <v>10</v>
      </c>
    </row>
    <row r="12">
      <c r="A12" s="1">
        <v>11.0</v>
      </c>
      <c r="B12" s="1">
        <f t="shared" si="2"/>
        <v>1.558731734</v>
      </c>
      <c r="C12" s="1">
        <f t="shared" si="3"/>
        <v>0.01499578621</v>
      </c>
      <c r="D12" s="1">
        <f t="shared" si="7"/>
        <v>0.1147854346</v>
      </c>
      <c r="E12" s="1">
        <f t="shared" si="8"/>
        <v>17.59197451</v>
      </c>
      <c r="F12" s="1">
        <f t="shared" si="4"/>
        <v>19.15070625</v>
      </c>
      <c r="G12" s="1">
        <f t="shared" si="5"/>
        <v>17.47718908</v>
      </c>
      <c r="H12" s="1">
        <f t="shared" si="6"/>
        <v>11</v>
      </c>
    </row>
    <row r="13">
      <c r="A13" s="1">
        <v>12.0</v>
      </c>
      <c r="B13" s="1">
        <f t="shared" si="2"/>
        <v>1.628588648</v>
      </c>
      <c r="C13" s="1">
        <f t="shared" si="3"/>
        <v>0.01792628883</v>
      </c>
      <c r="D13" s="1">
        <f t="shared" si="7"/>
        <v>0.1327117234</v>
      </c>
      <c r="E13" s="1">
        <f t="shared" si="8"/>
        <v>19.15070625</v>
      </c>
      <c r="F13" s="1">
        <f t="shared" si="4"/>
        <v>20.77929489</v>
      </c>
      <c r="G13" s="1">
        <f t="shared" si="5"/>
        <v>19.01799452</v>
      </c>
      <c r="H13" s="1">
        <f t="shared" si="6"/>
        <v>12</v>
      </c>
    </row>
    <row r="14">
      <c r="A14" s="1">
        <v>13.0</v>
      </c>
      <c r="B14" s="1">
        <f t="shared" si="2"/>
        <v>1.731033996</v>
      </c>
      <c r="C14" s="1">
        <f t="shared" si="3"/>
        <v>0.01405446015</v>
      </c>
      <c r="D14" s="1">
        <f t="shared" si="7"/>
        <v>0.1467661835</v>
      </c>
      <c r="E14" s="1">
        <f t="shared" si="8"/>
        <v>20.77929489</v>
      </c>
      <c r="F14" s="1">
        <f t="shared" si="4"/>
        <v>22.51032889</v>
      </c>
      <c r="G14" s="1">
        <f t="shared" si="5"/>
        <v>20.63252871</v>
      </c>
      <c r="H14" s="1">
        <f t="shared" si="6"/>
        <v>13</v>
      </c>
    </row>
    <row r="15">
      <c r="A15" s="1">
        <v>14.0</v>
      </c>
      <c r="B15" s="1">
        <f t="shared" si="2"/>
        <v>2.148403939</v>
      </c>
      <c r="C15" s="1">
        <f t="shared" si="3"/>
        <v>0.00003662711671</v>
      </c>
      <c r="D15" s="1">
        <f t="shared" si="7"/>
        <v>0.1468028106</v>
      </c>
      <c r="E15" s="1">
        <f t="shared" si="8"/>
        <v>22.51032889</v>
      </c>
      <c r="F15" s="1">
        <f t="shared" si="4"/>
        <v>24.65873283</v>
      </c>
      <c r="G15" s="1">
        <f t="shared" si="5"/>
        <v>22.36352608</v>
      </c>
      <c r="H15" s="1">
        <f t="shared" si="6"/>
        <v>14</v>
      </c>
    </row>
    <row r="16">
      <c r="A16" s="1">
        <v>15.0</v>
      </c>
      <c r="B16" s="1">
        <f t="shared" si="2"/>
        <v>1.263697112</v>
      </c>
      <c r="C16" s="1">
        <f t="shared" si="3"/>
        <v>0.006535860927</v>
      </c>
      <c r="D16" s="1">
        <f t="shared" si="7"/>
        <v>0.1533386716</v>
      </c>
      <c r="E16" s="1">
        <f t="shared" si="8"/>
        <v>24.65873283</v>
      </c>
      <c r="F16" s="1">
        <f t="shared" si="4"/>
        <v>25.92242994</v>
      </c>
      <c r="G16" s="1">
        <f t="shared" si="5"/>
        <v>24.50539416</v>
      </c>
      <c r="H16" s="1">
        <f t="shared" si="6"/>
        <v>15</v>
      </c>
    </row>
    <row r="17">
      <c r="A17" s="1">
        <v>16.0</v>
      </c>
      <c r="B17" s="1">
        <f t="shared" si="2"/>
        <v>1.271782133</v>
      </c>
      <c r="C17" s="1">
        <f t="shared" si="3"/>
        <v>0.01642180903</v>
      </c>
      <c r="D17" s="1">
        <f t="shared" si="7"/>
        <v>0.1697604806</v>
      </c>
      <c r="E17" s="1">
        <f t="shared" si="8"/>
        <v>25.92242994</v>
      </c>
      <c r="F17" s="1">
        <f t="shared" si="4"/>
        <v>27.19421207</v>
      </c>
      <c r="G17" s="1">
        <f t="shared" si="5"/>
        <v>25.75266946</v>
      </c>
      <c r="H17" s="1">
        <f t="shared" si="6"/>
        <v>16</v>
      </c>
    </row>
    <row r="18">
      <c r="A18" s="1">
        <v>17.0</v>
      </c>
      <c r="B18" s="1">
        <f t="shared" si="2"/>
        <v>2.020977068</v>
      </c>
      <c r="C18" s="1">
        <f t="shared" si="3"/>
        <v>0.0002464067495</v>
      </c>
      <c r="D18" s="1">
        <f t="shared" si="7"/>
        <v>0.1700068873</v>
      </c>
      <c r="E18" s="1">
        <f t="shared" si="8"/>
        <v>27.19421207</v>
      </c>
      <c r="F18" s="1">
        <f t="shared" si="4"/>
        <v>29.21518914</v>
      </c>
      <c r="G18" s="1">
        <f t="shared" si="5"/>
        <v>27.02420519</v>
      </c>
      <c r="H18" s="1">
        <f t="shared" si="6"/>
        <v>17</v>
      </c>
    </row>
    <row r="19">
      <c r="A19" s="1">
        <v>18.0</v>
      </c>
      <c r="B19" s="1">
        <f t="shared" si="2"/>
        <v>1.405586983</v>
      </c>
      <c r="C19" s="1">
        <f t="shared" si="3"/>
        <v>0.02590755908</v>
      </c>
      <c r="D19" s="1">
        <f t="shared" si="7"/>
        <v>0.1959144464</v>
      </c>
      <c r="E19" s="1">
        <f t="shared" si="8"/>
        <v>29.21518914</v>
      </c>
      <c r="F19" s="1">
        <f t="shared" si="4"/>
        <v>30.62077612</v>
      </c>
      <c r="G19" s="1">
        <f t="shared" si="5"/>
        <v>29.01927469</v>
      </c>
      <c r="H19" s="1">
        <f t="shared" si="6"/>
        <v>18</v>
      </c>
    </row>
    <row r="20">
      <c r="A20" s="1">
        <v>19.0</v>
      </c>
      <c r="B20" s="1">
        <f t="shared" si="2"/>
        <v>1.667666858</v>
      </c>
      <c r="C20" s="1">
        <f t="shared" si="3"/>
        <v>0.009726731009</v>
      </c>
      <c r="D20" s="1">
        <f t="shared" si="7"/>
        <v>0.2056411774</v>
      </c>
      <c r="E20" s="1">
        <f t="shared" si="8"/>
        <v>30.62077612</v>
      </c>
      <c r="F20" s="1">
        <f t="shared" si="4"/>
        <v>32.28844298</v>
      </c>
      <c r="G20" s="1">
        <f t="shared" si="5"/>
        <v>30.41513495</v>
      </c>
      <c r="H20" s="1">
        <f t="shared" si="6"/>
        <v>19</v>
      </c>
    </row>
    <row r="21" ht="15.75" customHeight="1">
      <c r="A21" s="1">
        <v>20.0</v>
      </c>
      <c r="B21" s="1">
        <f t="shared" si="2"/>
        <v>2.0778288</v>
      </c>
      <c r="C21" s="1">
        <f t="shared" si="3"/>
        <v>0.005357480943</v>
      </c>
      <c r="D21" s="1">
        <f t="shared" si="7"/>
        <v>0.2109986584</v>
      </c>
      <c r="E21" s="1">
        <f t="shared" si="8"/>
        <v>32.28844298</v>
      </c>
      <c r="F21" s="1">
        <f t="shared" si="4"/>
        <v>34.36627178</v>
      </c>
      <c r="G21" s="1">
        <f t="shared" si="5"/>
        <v>32.07744432</v>
      </c>
      <c r="H21" s="1">
        <f t="shared" si="6"/>
        <v>20</v>
      </c>
    </row>
    <row r="22" ht="15.75" customHeight="1">
      <c r="A22" s="1">
        <v>21.0</v>
      </c>
      <c r="B22" s="1">
        <f t="shared" si="2"/>
        <v>2.131201189</v>
      </c>
      <c r="C22" s="1">
        <f t="shared" si="3"/>
        <v>0.01474500579</v>
      </c>
      <c r="D22" s="1">
        <f t="shared" si="7"/>
        <v>0.2257436642</v>
      </c>
      <c r="E22" s="1">
        <f t="shared" si="8"/>
        <v>34.36627178</v>
      </c>
      <c r="F22" s="1">
        <f t="shared" si="4"/>
        <v>36.49747297</v>
      </c>
      <c r="G22" s="1">
        <f t="shared" si="5"/>
        <v>34.14052812</v>
      </c>
      <c r="H22" s="1">
        <f t="shared" si="6"/>
        <v>21</v>
      </c>
    </row>
    <row r="23" ht="15.75" customHeight="1">
      <c r="A23" s="1">
        <v>22.0</v>
      </c>
      <c r="B23" s="1">
        <f t="shared" si="2"/>
        <v>1.374510564</v>
      </c>
      <c r="C23" s="1">
        <f t="shared" si="3"/>
        <v>0.01331014832</v>
      </c>
      <c r="D23" s="1">
        <f t="shared" si="7"/>
        <v>0.2390538125</v>
      </c>
      <c r="E23" s="1">
        <f t="shared" si="8"/>
        <v>36.49747297</v>
      </c>
      <c r="F23" s="1">
        <f t="shared" si="4"/>
        <v>37.87198354</v>
      </c>
      <c r="G23" s="1">
        <f t="shared" si="5"/>
        <v>36.25841916</v>
      </c>
      <c r="H23" s="1">
        <f t="shared" si="6"/>
        <v>22</v>
      </c>
    </row>
    <row r="24" ht="15.75" customHeight="1">
      <c r="A24" s="1">
        <v>23.0</v>
      </c>
      <c r="B24" s="1">
        <f t="shared" si="2"/>
        <v>1.492186763</v>
      </c>
      <c r="C24" s="1">
        <f t="shared" si="3"/>
        <v>0.05463887428</v>
      </c>
      <c r="D24" s="1">
        <f t="shared" si="7"/>
        <v>0.2936926868</v>
      </c>
      <c r="E24" s="1">
        <f t="shared" si="8"/>
        <v>37.87198354</v>
      </c>
      <c r="F24" s="1">
        <f t="shared" si="4"/>
        <v>39.3641703</v>
      </c>
      <c r="G24" s="1">
        <f t="shared" si="5"/>
        <v>37.57829085</v>
      </c>
      <c r="H24" s="1">
        <f t="shared" si="6"/>
        <v>23</v>
      </c>
    </row>
    <row r="25" ht="15.75" customHeight="1">
      <c r="A25" s="1">
        <v>24.0</v>
      </c>
      <c r="B25" s="1">
        <f t="shared" si="2"/>
        <v>0.9053210107</v>
      </c>
      <c r="C25" s="1">
        <f t="shared" si="3"/>
        <v>0.002324110839</v>
      </c>
      <c r="D25" s="1">
        <f t="shared" si="7"/>
        <v>0.2960167976</v>
      </c>
      <c r="E25" s="1">
        <f t="shared" si="8"/>
        <v>39.3641703</v>
      </c>
      <c r="F25" s="1">
        <f t="shared" si="4"/>
        <v>40.26949131</v>
      </c>
      <c r="G25" s="1">
        <f t="shared" si="5"/>
        <v>39.0681535</v>
      </c>
      <c r="H25" s="1">
        <f t="shared" si="6"/>
        <v>24</v>
      </c>
    </row>
    <row r="26" ht="15.75" customHeight="1">
      <c r="A26" s="1">
        <v>25.0</v>
      </c>
      <c r="B26" s="1">
        <f t="shared" si="2"/>
        <v>2.010376576</v>
      </c>
      <c r="C26" s="1">
        <f t="shared" si="3"/>
        <v>0.01173588416</v>
      </c>
      <c r="D26" s="1">
        <f t="shared" si="7"/>
        <v>0.3077526818</v>
      </c>
      <c r="E26" s="1">
        <f t="shared" si="8"/>
        <v>40.26949131</v>
      </c>
      <c r="F26" s="1">
        <f t="shared" si="4"/>
        <v>42.27986789</v>
      </c>
      <c r="G26" s="1">
        <f t="shared" si="5"/>
        <v>39.96173863</v>
      </c>
      <c r="H26" s="1">
        <f t="shared" si="6"/>
        <v>25</v>
      </c>
    </row>
    <row r="27" ht="15.75" customHeight="1">
      <c r="A27" s="1">
        <v>26.0</v>
      </c>
      <c r="B27" s="1">
        <f t="shared" si="2"/>
        <v>1.796503363</v>
      </c>
      <c r="C27" s="1">
        <f t="shared" si="3"/>
        <v>0.02559998984</v>
      </c>
      <c r="D27" s="1">
        <f t="shared" si="7"/>
        <v>0.3333526716</v>
      </c>
      <c r="E27" s="1">
        <f t="shared" si="8"/>
        <v>42.27986789</v>
      </c>
      <c r="F27" s="1">
        <f t="shared" si="4"/>
        <v>44.07637125</v>
      </c>
      <c r="G27" s="1">
        <f t="shared" si="5"/>
        <v>41.94651521</v>
      </c>
      <c r="H27" s="1">
        <f t="shared" si="6"/>
        <v>26</v>
      </c>
    </row>
    <row r="28" ht="15.75" customHeight="1">
      <c r="A28" s="1">
        <v>27.0</v>
      </c>
      <c r="B28" s="1">
        <f t="shared" si="2"/>
        <v>2.001546566</v>
      </c>
      <c r="C28" s="1">
        <f t="shared" si="3"/>
        <v>0.002040702735</v>
      </c>
      <c r="D28" s="1">
        <f t="shared" si="7"/>
        <v>0.3353933743</v>
      </c>
      <c r="E28" s="1">
        <f t="shared" si="8"/>
        <v>44.07637125</v>
      </c>
      <c r="F28" s="1">
        <f t="shared" si="4"/>
        <v>46.07791782</v>
      </c>
      <c r="G28" s="1">
        <f t="shared" si="5"/>
        <v>43.74097787</v>
      </c>
      <c r="H28" s="1">
        <f t="shared" si="6"/>
        <v>27</v>
      </c>
    </row>
    <row r="29" ht="15.75" customHeight="1">
      <c r="A29" s="1">
        <v>28.0</v>
      </c>
      <c r="B29" s="1">
        <f t="shared" si="2"/>
        <v>1.901158579</v>
      </c>
      <c r="C29" s="1">
        <f t="shared" si="3"/>
        <v>0.01470843136</v>
      </c>
      <c r="D29" s="1">
        <f t="shared" si="7"/>
        <v>0.3501018057</v>
      </c>
      <c r="E29" s="1">
        <f t="shared" si="8"/>
        <v>46.07791782</v>
      </c>
      <c r="F29" s="1">
        <f t="shared" si="4"/>
        <v>47.97907639</v>
      </c>
      <c r="G29" s="1">
        <f t="shared" si="5"/>
        <v>45.72781601</v>
      </c>
      <c r="H29" s="1">
        <f t="shared" si="6"/>
        <v>28</v>
      </c>
    </row>
    <row r="30" ht="15.75" customHeight="1">
      <c r="A30" s="1">
        <v>29.0</v>
      </c>
      <c r="B30" s="1">
        <f t="shared" si="2"/>
        <v>0.8914612958</v>
      </c>
      <c r="C30" s="1">
        <f t="shared" si="3"/>
        <v>0.000651653036</v>
      </c>
      <c r="D30" s="1">
        <f t="shared" si="7"/>
        <v>0.3507534587</v>
      </c>
      <c r="E30" s="1">
        <f t="shared" si="8"/>
        <v>47.97907639</v>
      </c>
      <c r="F30" s="1">
        <f t="shared" si="4"/>
        <v>48.87053769</v>
      </c>
      <c r="G30" s="1">
        <f t="shared" si="5"/>
        <v>47.62832294</v>
      </c>
      <c r="H30" s="1">
        <f t="shared" si="6"/>
        <v>29</v>
      </c>
    </row>
    <row r="31" ht="15.75" customHeight="1">
      <c r="A31" s="1">
        <v>30.0</v>
      </c>
      <c r="B31" s="1">
        <f t="shared" si="2"/>
        <v>2.008179813</v>
      </c>
      <c r="C31" s="1">
        <f t="shared" si="3"/>
        <v>0.01232048845</v>
      </c>
      <c r="D31" s="1">
        <f t="shared" si="7"/>
        <v>0.3630739472</v>
      </c>
      <c r="E31" s="1">
        <f t="shared" si="8"/>
        <v>48.87053769</v>
      </c>
      <c r="F31" s="1">
        <f t="shared" si="4"/>
        <v>50.8787175</v>
      </c>
      <c r="G31" s="1">
        <f t="shared" si="5"/>
        <v>48.50746374</v>
      </c>
      <c r="H31" s="1">
        <f t="shared" si="6"/>
        <v>30</v>
      </c>
    </row>
    <row r="32" ht="15.75" customHeight="1">
      <c r="A32" s="1">
        <v>31.0</v>
      </c>
      <c r="B32" s="1">
        <f t="shared" si="2"/>
        <v>1.313515412</v>
      </c>
      <c r="C32" s="1">
        <f t="shared" si="3"/>
        <v>0.01995834161</v>
      </c>
      <c r="D32" s="1">
        <f t="shared" si="7"/>
        <v>0.3830322888</v>
      </c>
      <c r="E32" s="1">
        <f t="shared" si="8"/>
        <v>50.8787175</v>
      </c>
      <c r="F32" s="1">
        <f t="shared" si="4"/>
        <v>52.19223291</v>
      </c>
      <c r="G32" s="1">
        <f t="shared" si="5"/>
        <v>50.49568521</v>
      </c>
      <c r="H32" s="1">
        <f t="shared" si="6"/>
        <v>31</v>
      </c>
    </row>
    <row r="33" ht="15.75" customHeight="1">
      <c r="A33" s="1">
        <v>32.0</v>
      </c>
      <c r="B33" s="1">
        <f t="shared" si="2"/>
        <v>1.82806423</v>
      </c>
      <c r="C33" s="1">
        <f t="shared" si="3"/>
        <v>0.001058528251</v>
      </c>
      <c r="D33" s="1">
        <f t="shared" si="7"/>
        <v>0.3840908171</v>
      </c>
      <c r="E33" s="1">
        <f t="shared" si="8"/>
        <v>52.19223291</v>
      </c>
      <c r="F33" s="1">
        <f t="shared" si="4"/>
        <v>54.02029714</v>
      </c>
      <c r="G33" s="1">
        <f t="shared" si="5"/>
        <v>51.8081421</v>
      </c>
      <c r="H33" s="1">
        <f t="shared" si="6"/>
        <v>32</v>
      </c>
    </row>
    <row r="34" ht="15.75" customHeight="1">
      <c r="A34" s="1">
        <v>33.0</v>
      </c>
      <c r="B34" s="1">
        <f t="shared" si="2"/>
        <v>1.290512547</v>
      </c>
      <c r="C34" s="1">
        <f t="shared" si="3"/>
        <v>0.02330875496</v>
      </c>
      <c r="D34" s="1">
        <f t="shared" si="7"/>
        <v>0.407399572</v>
      </c>
      <c r="E34" s="1">
        <f t="shared" si="8"/>
        <v>54.02029714</v>
      </c>
      <c r="F34" s="1">
        <f t="shared" si="4"/>
        <v>55.31080969</v>
      </c>
      <c r="G34" s="1">
        <f t="shared" si="5"/>
        <v>53.61289757</v>
      </c>
      <c r="H34" s="1">
        <f t="shared" si="6"/>
        <v>33</v>
      </c>
    </row>
    <row r="35" ht="15.75" customHeight="1">
      <c r="A35" s="1">
        <v>34.0</v>
      </c>
      <c r="B35" s="1">
        <f t="shared" si="2"/>
        <v>1.134893151</v>
      </c>
      <c r="C35" s="1">
        <f t="shared" si="3"/>
        <v>0.0304495574</v>
      </c>
      <c r="D35" s="1">
        <f t="shared" si="7"/>
        <v>0.4378491294</v>
      </c>
      <c r="E35" s="1">
        <f t="shared" si="8"/>
        <v>55.31080969</v>
      </c>
      <c r="F35" s="1">
        <f t="shared" si="4"/>
        <v>56.44570284</v>
      </c>
      <c r="G35" s="1">
        <f t="shared" si="5"/>
        <v>54.87296056</v>
      </c>
      <c r="H35" s="1">
        <f t="shared" si="6"/>
        <v>34</v>
      </c>
    </row>
    <row r="36" ht="15.75" customHeight="1">
      <c r="A36" s="1">
        <v>35.0</v>
      </c>
      <c r="B36" s="1">
        <f t="shared" si="2"/>
        <v>1.045940123</v>
      </c>
      <c r="C36" s="1">
        <f t="shared" si="3"/>
        <v>0.007899642164</v>
      </c>
      <c r="D36" s="1">
        <f t="shared" si="7"/>
        <v>0.4457487716</v>
      </c>
      <c r="E36" s="1">
        <f t="shared" si="8"/>
        <v>56.44570284</v>
      </c>
      <c r="F36" s="1">
        <f t="shared" si="4"/>
        <v>57.49164297</v>
      </c>
      <c r="G36" s="1">
        <f t="shared" si="5"/>
        <v>55.99995407</v>
      </c>
      <c r="H36" s="1">
        <f t="shared" si="6"/>
        <v>35</v>
      </c>
    </row>
    <row r="37" ht="15.75" customHeight="1">
      <c r="A37" s="1">
        <v>36.0</v>
      </c>
      <c r="B37" s="1">
        <f t="shared" si="2"/>
        <v>1.243833941</v>
      </c>
      <c r="C37" s="1">
        <f t="shared" si="3"/>
        <v>0.03416377296</v>
      </c>
      <c r="D37" s="1">
        <f t="shared" si="7"/>
        <v>0.4799125445</v>
      </c>
      <c r="E37" s="1">
        <f t="shared" si="8"/>
        <v>57.49164297</v>
      </c>
      <c r="F37" s="1">
        <f t="shared" si="4"/>
        <v>58.73547691</v>
      </c>
      <c r="G37" s="1">
        <f t="shared" si="5"/>
        <v>57.01173042</v>
      </c>
      <c r="H37" s="1">
        <f t="shared" si="6"/>
        <v>36</v>
      </c>
    </row>
    <row r="38" ht="15.75" customHeight="1">
      <c r="A38" s="1">
        <v>37.0</v>
      </c>
      <c r="B38" s="1">
        <f t="shared" si="2"/>
        <v>2.154852902</v>
      </c>
      <c r="C38" s="1">
        <f t="shared" si="3"/>
        <v>0.001711313164</v>
      </c>
      <c r="D38" s="1">
        <f t="shared" si="7"/>
        <v>0.4816238577</v>
      </c>
      <c r="E38" s="1">
        <f t="shared" si="8"/>
        <v>58.73547691</v>
      </c>
      <c r="F38" s="1">
        <f t="shared" si="4"/>
        <v>60.89032981</v>
      </c>
      <c r="G38" s="1">
        <f t="shared" si="5"/>
        <v>58.25385305</v>
      </c>
      <c r="H38" s="1">
        <f t="shared" si="6"/>
        <v>37</v>
      </c>
    </row>
    <row r="39" ht="15.75" customHeight="1">
      <c r="A39" s="1">
        <v>38.0</v>
      </c>
      <c r="B39" s="1">
        <f t="shared" si="2"/>
        <v>1.770028768</v>
      </c>
      <c r="C39" s="1">
        <f t="shared" si="3"/>
        <v>0.00181237716</v>
      </c>
      <c r="D39" s="1">
        <f t="shared" si="7"/>
        <v>0.4834362349</v>
      </c>
      <c r="E39" s="1">
        <f t="shared" si="8"/>
        <v>60.89032981</v>
      </c>
      <c r="F39" s="1">
        <f t="shared" si="4"/>
        <v>62.66035858</v>
      </c>
      <c r="G39" s="1">
        <f t="shared" si="5"/>
        <v>60.40689357</v>
      </c>
      <c r="H39" s="1">
        <f t="shared" si="6"/>
        <v>38</v>
      </c>
    </row>
    <row r="40" ht="15.75" customHeight="1">
      <c r="A40" s="1">
        <v>39.0</v>
      </c>
      <c r="B40" s="1">
        <f t="shared" si="2"/>
        <v>1.429195465</v>
      </c>
      <c r="C40" s="1">
        <f t="shared" si="3"/>
        <v>0.01070770293</v>
      </c>
      <c r="D40" s="1">
        <f t="shared" si="7"/>
        <v>0.4941439378</v>
      </c>
      <c r="E40" s="1">
        <f t="shared" si="8"/>
        <v>62.66035858</v>
      </c>
      <c r="F40" s="1">
        <f t="shared" si="4"/>
        <v>64.08955404</v>
      </c>
      <c r="G40" s="1">
        <f t="shared" si="5"/>
        <v>62.16621464</v>
      </c>
      <c r="H40" s="1">
        <f t="shared" si="6"/>
        <v>39</v>
      </c>
    </row>
    <row r="41" ht="15.75" customHeight="1">
      <c r="A41" s="1">
        <v>40.0</v>
      </c>
      <c r="B41" s="1">
        <f t="shared" si="2"/>
        <v>1.274975099</v>
      </c>
      <c r="C41" s="1">
        <f t="shared" si="3"/>
        <v>0.02671261348</v>
      </c>
      <c r="D41" s="1">
        <f t="shared" si="7"/>
        <v>0.5208565513</v>
      </c>
      <c r="E41" s="1">
        <f t="shared" si="8"/>
        <v>64.08955404</v>
      </c>
      <c r="F41" s="1">
        <f t="shared" si="4"/>
        <v>65.36452914</v>
      </c>
      <c r="G41" s="1">
        <f t="shared" si="5"/>
        <v>63.56869749</v>
      </c>
      <c r="H41" s="1">
        <f t="shared" si="6"/>
        <v>40</v>
      </c>
    </row>
    <row r="42" ht="15.75" customHeight="1">
      <c r="A42" s="1">
        <v>41.0</v>
      </c>
      <c r="B42" s="1">
        <f t="shared" si="2"/>
        <v>1.480173043</v>
      </c>
      <c r="C42" s="1">
        <f t="shared" si="3"/>
        <v>0.04571899206</v>
      </c>
      <c r="D42" s="1">
        <f t="shared" si="7"/>
        <v>0.5665755433</v>
      </c>
      <c r="E42" s="1">
        <f t="shared" si="8"/>
        <v>65.36452914</v>
      </c>
      <c r="F42" s="1">
        <f t="shared" si="4"/>
        <v>66.84470218</v>
      </c>
      <c r="G42" s="1">
        <f t="shared" si="5"/>
        <v>64.7979536</v>
      </c>
      <c r="H42" s="1">
        <f t="shared" si="6"/>
        <v>41</v>
      </c>
    </row>
    <row r="43" ht="15.75" customHeight="1">
      <c r="A43" s="1">
        <v>42.0</v>
      </c>
      <c r="B43" s="1">
        <f t="shared" si="2"/>
        <v>1.598000042</v>
      </c>
      <c r="C43" s="1">
        <f t="shared" si="3"/>
        <v>0.002070717524</v>
      </c>
      <c r="D43" s="1">
        <f t="shared" si="7"/>
        <v>0.5686462609</v>
      </c>
      <c r="E43" s="1">
        <f t="shared" si="8"/>
        <v>66.84470218</v>
      </c>
      <c r="F43" s="1">
        <f t="shared" si="4"/>
        <v>68.44270222</v>
      </c>
      <c r="G43" s="1">
        <f t="shared" si="5"/>
        <v>66.27605592</v>
      </c>
      <c r="H43" s="1">
        <f t="shared" si="6"/>
        <v>42</v>
      </c>
    </row>
    <row r="44" ht="15.75" customHeight="1">
      <c r="A44" s="1">
        <v>43.0</v>
      </c>
      <c r="B44" s="1">
        <f t="shared" si="2"/>
        <v>1.597762508</v>
      </c>
      <c r="C44" s="1">
        <f t="shared" si="3"/>
        <v>0.004503360018</v>
      </c>
      <c r="D44" s="1">
        <f t="shared" si="7"/>
        <v>0.5731496209</v>
      </c>
      <c r="E44" s="1">
        <f t="shared" si="8"/>
        <v>68.44270222</v>
      </c>
      <c r="F44" s="1">
        <f t="shared" si="4"/>
        <v>70.04046473</v>
      </c>
      <c r="G44" s="1">
        <f t="shared" si="5"/>
        <v>67.8695526</v>
      </c>
      <c r="H44" s="1">
        <f t="shared" si="6"/>
        <v>43</v>
      </c>
    </row>
    <row r="45" ht="15.75" customHeight="1">
      <c r="A45" s="1">
        <v>44.0</v>
      </c>
      <c r="B45" s="1">
        <f t="shared" si="2"/>
        <v>1.530656103</v>
      </c>
      <c r="C45" s="1">
        <f t="shared" si="3"/>
        <v>0.02221433773</v>
      </c>
      <c r="D45" s="1">
        <f t="shared" si="7"/>
        <v>0.5953639586</v>
      </c>
      <c r="E45" s="1">
        <f t="shared" si="8"/>
        <v>70.04046473</v>
      </c>
      <c r="F45" s="1">
        <f t="shared" si="4"/>
        <v>71.57112083</v>
      </c>
      <c r="G45" s="1">
        <f t="shared" si="5"/>
        <v>69.44510077</v>
      </c>
      <c r="H45" s="1">
        <f t="shared" si="6"/>
        <v>44</v>
      </c>
    </row>
    <row r="46" ht="15.75" customHeight="1">
      <c r="A46" s="1">
        <v>45.0</v>
      </c>
      <c r="B46" s="1">
        <f t="shared" si="2"/>
        <v>2.054270749</v>
      </c>
      <c r="C46" s="1">
        <f t="shared" si="3"/>
        <v>0.0178357179</v>
      </c>
      <c r="D46" s="1">
        <f t="shared" si="7"/>
        <v>0.6131996765</v>
      </c>
      <c r="E46" s="1">
        <f t="shared" si="8"/>
        <v>71.57112083</v>
      </c>
      <c r="F46" s="1">
        <f t="shared" si="4"/>
        <v>73.62539158</v>
      </c>
      <c r="G46" s="1">
        <f t="shared" si="5"/>
        <v>70.95792116</v>
      </c>
      <c r="H46" s="1">
        <f t="shared" si="6"/>
        <v>45</v>
      </c>
    </row>
    <row r="47" ht="15.75" customHeight="1">
      <c r="A47" s="1">
        <v>46.0</v>
      </c>
      <c r="B47" s="1">
        <f t="shared" si="2"/>
        <v>1.105022555</v>
      </c>
      <c r="C47" s="1">
        <f t="shared" si="3"/>
        <v>0.01504427487</v>
      </c>
      <c r="D47" s="1">
        <f t="shared" si="7"/>
        <v>0.6282439514</v>
      </c>
      <c r="E47" s="1">
        <f t="shared" si="8"/>
        <v>73.62539158</v>
      </c>
      <c r="F47" s="1">
        <f t="shared" si="4"/>
        <v>74.73041414</v>
      </c>
      <c r="G47" s="1">
        <f t="shared" si="5"/>
        <v>72.99714763</v>
      </c>
      <c r="H47" s="1">
        <f t="shared" si="6"/>
        <v>46</v>
      </c>
    </row>
    <row r="48" ht="15.75" customHeight="1">
      <c r="A48" s="1">
        <v>47.0</v>
      </c>
      <c r="B48" s="1">
        <f t="shared" si="2"/>
        <v>1.501432935</v>
      </c>
      <c r="C48" s="1">
        <f t="shared" si="3"/>
        <v>0.01179350965</v>
      </c>
      <c r="D48" s="1">
        <f t="shared" si="7"/>
        <v>0.640037461</v>
      </c>
      <c r="E48" s="1">
        <f t="shared" si="8"/>
        <v>74.73041414</v>
      </c>
      <c r="F48" s="1">
        <f t="shared" si="4"/>
        <v>76.23184707</v>
      </c>
      <c r="G48" s="1">
        <f t="shared" si="5"/>
        <v>74.09037668</v>
      </c>
      <c r="H48" s="1">
        <f t="shared" si="6"/>
        <v>47</v>
      </c>
    </row>
    <row r="49" ht="15.75" customHeight="1">
      <c r="A49" s="1">
        <v>48.0</v>
      </c>
      <c r="B49" s="1">
        <f t="shared" si="2"/>
        <v>1.020278117</v>
      </c>
      <c r="C49" s="1">
        <f t="shared" si="3"/>
        <v>0.01796770534</v>
      </c>
      <c r="D49" s="1">
        <f t="shared" si="7"/>
        <v>0.6580051664</v>
      </c>
      <c r="E49" s="1">
        <f t="shared" si="8"/>
        <v>76.23184707</v>
      </c>
      <c r="F49" s="1">
        <f t="shared" si="4"/>
        <v>77.25212519</v>
      </c>
      <c r="G49" s="1">
        <f t="shared" si="5"/>
        <v>75.57384191</v>
      </c>
      <c r="H49" s="1">
        <f t="shared" si="6"/>
        <v>48</v>
      </c>
    </row>
    <row r="50" ht="15.75" customHeight="1">
      <c r="A50" s="1">
        <v>49.0</v>
      </c>
      <c r="B50" s="1">
        <f t="shared" si="2"/>
        <v>1.644105959</v>
      </c>
      <c r="C50" s="1">
        <f t="shared" si="3"/>
        <v>0.001252521372</v>
      </c>
      <c r="D50" s="1">
        <f t="shared" si="7"/>
        <v>0.6592576877</v>
      </c>
      <c r="E50" s="1">
        <f t="shared" si="8"/>
        <v>77.25212519</v>
      </c>
      <c r="F50" s="1">
        <f t="shared" si="4"/>
        <v>78.89623115</v>
      </c>
      <c r="G50" s="1">
        <f t="shared" si="5"/>
        <v>76.5928675</v>
      </c>
      <c r="H50" s="1">
        <f t="shared" si="6"/>
        <v>49</v>
      </c>
    </row>
    <row r="51" ht="15.75" customHeight="1">
      <c r="A51" s="1">
        <v>50.0</v>
      </c>
      <c r="B51" s="1">
        <f t="shared" si="2"/>
        <v>1.80226012</v>
      </c>
      <c r="C51" s="1">
        <f t="shared" si="3"/>
        <v>0.002552134064</v>
      </c>
      <c r="D51" s="1">
        <f t="shared" si="7"/>
        <v>0.6618098218</v>
      </c>
      <c r="E51" s="1">
        <f t="shared" si="8"/>
        <v>78.89623115</v>
      </c>
      <c r="F51" s="1">
        <f t="shared" si="4"/>
        <v>80.69849127</v>
      </c>
      <c r="G51" s="1">
        <f t="shared" si="5"/>
        <v>78.23442133</v>
      </c>
      <c r="H51" s="1">
        <f t="shared" si="6"/>
        <v>50</v>
      </c>
    </row>
    <row r="52" ht="15.75" customHeight="1">
      <c r="A52" s="1">
        <v>51.0</v>
      </c>
      <c r="B52" s="1">
        <f t="shared" si="2"/>
        <v>1.574640451</v>
      </c>
      <c r="C52" s="1">
        <f t="shared" si="3"/>
        <v>0.007157126592</v>
      </c>
      <c r="D52" s="1">
        <f t="shared" si="7"/>
        <v>0.6689669484</v>
      </c>
      <c r="E52" s="1">
        <f t="shared" si="8"/>
        <v>80.69849127</v>
      </c>
      <c r="F52" s="1">
        <f t="shared" si="4"/>
        <v>82.27313172</v>
      </c>
      <c r="G52" s="1">
        <f t="shared" si="5"/>
        <v>80.02952432</v>
      </c>
      <c r="H52" s="1">
        <f t="shared" si="6"/>
        <v>51</v>
      </c>
    </row>
    <row r="53" ht="15.75" customHeight="1">
      <c r="A53" s="1">
        <v>52.0</v>
      </c>
      <c r="B53" s="1">
        <f t="shared" si="2"/>
        <v>1.968649466</v>
      </c>
      <c r="C53" s="1">
        <f t="shared" si="3"/>
        <v>0.005756426473</v>
      </c>
      <c r="D53" s="1">
        <f t="shared" si="7"/>
        <v>0.6747233749</v>
      </c>
      <c r="E53" s="1">
        <f t="shared" si="8"/>
        <v>82.27313172</v>
      </c>
      <c r="F53" s="1">
        <f t="shared" si="4"/>
        <v>84.24178119</v>
      </c>
      <c r="G53" s="1">
        <f t="shared" si="5"/>
        <v>81.59840835</v>
      </c>
      <c r="H53" s="1">
        <f t="shared" si="6"/>
        <v>52</v>
      </c>
    </row>
    <row r="54" ht="15.75" customHeight="1">
      <c r="A54" s="1">
        <v>53.0</v>
      </c>
      <c r="B54" s="1">
        <f t="shared" si="2"/>
        <v>1.953885565</v>
      </c>
      <c r="C54" s="1">
        <f t="shared" si="3"/>
        <v>0.00047025471</v>
      </c>
      <c r="D54" s="1">
        <f t="shared" si="7"/>
        <v>0.6751936296</v>
      </c>
      <c r="E54" s="1">
        <f t="shared" si="8"/>
        <v>84.24178119</v>
      </c>
      <c r="F54" s="1">
        <f t="shared" si="4"/>
        <v>86.19566675</v>
      </c>
      <c r="G54" s="1">
        <f t="shared" si="5"/>
        <v>83.56658756</v>
      </c>
      <c r="H54" s="1">
        <f t="shared" si="6"/>
        <v>53</v>
      </c>
    </row>
    <row r="55" ht="15.75" customHeight="1">
      <c r="A55" s="1">
        <v>54.0</v>
      </c>
      <c r="B55" s="1">
        <f t="shared" si="2"/>
        <v>1.666337371</v>
      </c>
      <c r="C55" s="1">
        <f t="shared" si="3"/>
        <v>0.006041549239</v>
      </c>
      <c r="D55" s="1">
        <f t="shared" si="7"/>
        <v>0.6812351788</v>
      </c>
      <c r="E55" s="1">
        <f t="shared" si="8"/>
        <v>86.19566675</v>
      </c>
      <c r="F55" s="1">
        <f t="shared" si="4"/>
        <v>87.86200412</v>
      </c>
      <c r="G55" s="1">
        <f t="shared" si="5"/>
        <v>85.51443157</v>
      </c>
      <c r="H55" s="1">
        <f t="shared" si="6"/>
        <v>54</v>
      </c>
    </row>
    <row r="56" ht="15.75" customHeight="1">
      <c r="A56" s="1">
        <v>55.0</v>
      </c>
      <c r="B56" s="1">
        <f t="shared" si="2"/>
        <v>1.262359732</v>
      </c>
      <c r="C56" s="1">
        <f t="shared" si="3"/>
        <v>0.003132488431</v>
      </c>
      <c r="D56" s="1">
        <f t="shared" si="7"/>
        <v>0.6843676672</v>
      </c>
      <c r="E56" s="1">
        <f t="shared" si="8"/>
        <v>87.86200412</v>
      </c>
      <c r="F56" s="1">
        <f t="shared" si="4"/>
        <v>89.12436386</v>
      </c>
      <c r="G56" s="1">
        <f t="shared" si="5"/>
        <v>87.17763646</v>
      </c>
      <c r="H56" s="1">
        <f t="shared" si="6"/>
        <v>55</v>
      </c>
    </row>
    <row r="57" ht="15.75" customHeight="1">
      <c r="A57" s="1">
        <v>56.0</v>
      </c>
      <c r="B57" s="1">
        <f t="shared" si="2"/>
        <v>1.538702558</v>
      </c>
      <c r="C57" s="1">
        <f t="shared" si="3"/>
        <v>0.01617088691</v>
      </c>
      <c r="D57" s="1">
        <f t="shared" si="7"/>
        <v>0.7005385542</v>
      </c>
      <c r="E57" s="1">
        <f t="shared" si="8"/>
        <v>89.12436386</v>
      </c>
      <c r="F57" s="1">
        <f t="shared" si="4"/>
        <v>90.66306641</v>
      </c>
      <c r="G57" s="1">
        <f t="shared" si="5"/>
        <v>88.4238253</v>
      </c>
      <c r="H57" s="1">
        <f t="shared" si="6"/>
        <v>56</v>
      </c>
    </row>
    <row r="58" ht="15.75" customHeight="1">
      <c r="A58" s="1">
        <v>57.0</v>
      </c>
      <c r="B58" s="1">
        <f t="shared" si="2"/>
        <v>2.135716009</v>
      </c>
      <c r="C58" s="1">
        <f t="shared" si="3"/>
        <v>0.0008062800881</v>
      </c>
      <c r="D58" s="1">
        <f t="shared" si="7"/>
        <v>0.7013448342</v>
      </c>
      <c r="E58" s="1">
        <f t="shared" si="8"/>
        <v>90.66306641</v>
      </c>
      <c r="F58" s="1">
        <f t="shared" si="4"/>
        <v>92.79878242</v>
      </c>
      <c r="G58" s="1">
        <f t="shared" si="5"/>
        <v>89.96172158</v>
      </c>
      <c r="H58" s="1">
        <f t="shared" si="6"/>
        <v>57</v>
      </c>
    </row>
    <row r="59" ht="15.75" customHeight="1">
      <c r="A59" s="1">
        <v>58.0</v>
      </c>
      <c r="B59" s="1">
        <f t="shared" si="2"/>
        <v>1.194822002</v>
      </c>
      <c r="C59" s="1">
        <f t="shared" si="3"/>
        <v>0.0104061992</v>
      </c>
      <c r="D59" s="1">
        <f t="shared" si="7"/>
        <v>0.7117510334</v>
      </c>
      <c r="E59" s="1">
        <f t="shared" si="8"/>
        <v>92.79878242</v>
      </c>
      <c r="F59" s="1">
        <f t="shared" si="4"/>
        <v>93.99360442</v>
      </c>
      <c r="G59" s="1">
        <f t="shared" si="5"/>
        <v>92.08703139</v>
      </c>
      <c r="H59" s="1">
        <f t="shared" si="6"/>
        <v>58</v>
      </c>
    </row>
    <row r="60" ht="15.75" customHeight="1">
      <c r="A60" s="1">
        <v>59.0</v>
      </c>
      <c r="B60" s="1">
        <f t="shared" si="2"/>
        <v>2.315159136</v>
      </c>
      <c r="C60" s="1">
        <f t="shared" si="3"/>
        <v>0.0007074620572</v>
      </c>
      <c r="D60" s="1">
        <f t="shared" si="7"/>
        <v>0.7124584955</v>
      </c>
      <c r="E60" s="1">
        <f t="shared" si="8"/>
        <v>93.99360442</v>
      </c>
      <c r="F60" s="1">
        <f t="shared" si="4"/>
        <v>96.30876356</v>
      </c>
      <c r="G60" s="1">
        <f t="shared" si="5"/>
        <v>93.28114593</v>
      </c>
      <c r="H60" s="1">
        <f t="shared" si="6"/>
        <v>59</v>
      </c>
    </row>
    <row r="61" ht="15.75" customHeight="1">
      <c r="A61" s="1">
        <v>60.0</v>
      </c>
      <c r="B61" s="1">
        <f t="shared" si="2"/>
        <v>0.7693472085</v>
      </c>
      <c r="C61" s="1">
        <f t="shared" si="3"/>
        <v>0.02914773219</v>
      </c>
      <c r="D61" s="1">
        <f t="shared" si="7"/>
        <v>0.7416062277</v>
      </c>
      <c r="E61" s="1">
        <f t="shared" si="8"/>
        <v>96.30876356</v>
      </c>
      <c r="F61" s="1">
        <f t="shared" si="4"/>
        <v>97.07811077</v>
      </c>
      <c r="G61" s="1">
        <f t="shared" si="5"/>
        <v>95.56715733</v>
      </c>
      <c r="H61" s="1">
        <f t="shared" si="6"/>
        <v>60</v>
      </c>
    </row>
    <row r="62" ht="15.75" customHeight="1">
      <c r="A62" s="1">
        <v>61.0</v>
      </c>
      <c r="B62" s="1">
        <f t="shared" si="2"/>
        <v>1.789835513</v>
      </c>
      <c r="C62" s="1">
        <f t="shared" si="3"/>
        <v>0.001967334657</v>
      </c>
      <c r="D62" s="1">
        <f t="shared" si="7"/>
        <v>0.7435735623</v>
      </c>
      <c r="E62" s="1">
        <f t="shared" si="8"/>
        <v>97.07811077</v>
      </c>
      <c r="F62" s="1">
        <f t="shared" si="4"/>
        <v>98.86794628</v>
      </c>
      <c r="G62" s="1">
        <f t="shared" si="5"/>
        <v>96.33453721</v>
      </c>
      <c r="H62" s="1">
        <f t="shared" si="6"/>
        <v>61</v>
      </c>
    </row>
    <row r="63" ht="15.75" customHeight="1">
      <c r="A63" s="1">
        <v>62.0</v>
      </c>
      <c r="B63" s="1">
        <f t="shared" si="2"/>
        <v>1.388534372</v>
      </c>
      <c r="C63" s="1">
        <f t="shared" si="3"/>
        <v>0.004330943023</v>
      </c>
      <c r="D63" s="1">
        <f t="shared" si="7"/>
        <v>0.7479045054</v>
      </c>
      <c r="E63" s="1">
        <f t="shared" si="8"/>
        <v>98.86794628</v>
      </c>
      <c r="F63" s="1">
        <f t="shared" si="4"/>
        <v>100.2564807</v>
      </c>
      <c r="G63" s="1">
        <f t="shared" si="5"/>
        <v>98.12004178</v>
      </c>
      <c r="H63" s="1">
        <f t="shared" si="6"/>
        <v>62</v>
      </c>
    </row>
    <row r="64" ht="15.75" customHeight="1">
      <c r="A64" s="1">
        <v>63.0</v>
      </c>
      <c r="B64" s="1">
        <f t="shared" si="2"/>
        <v>1.409040315</v>
      </c>
      <c r="C64" s="1">
        <f t="shared" si="3"/>
        <v>0.0002522885723</v>
      </c>
      <c r="D64" s="1">
        <f t="shared" si="7"/>
        <v>0.7481567939</v>
      </c>
      <c r="E64" s="1">
        <f t="shared" si="8"/>
        <v>100.2564807</v>
      </c>
      <c r="F64" s="1">
        <f t="shared" si="4"/>
        <v>101.665521</v>
      </c>
      <c r="G64" s="1">
        <f t="shared" si="5"/>
        <v>99.50832386</v>
      </c>
      <c r="H64" s="1">
        <f t="shared" si="6"/>
        <v>63</v>
      </c>
    </row>
    <row r="65" ht="15.75" customHeight="1">
      <c r="A65" s="1">
        <v>64.0</v>
      </c>
      <c r="B65" s="1">
        <f t="shared" si="2"/>
        <v>2.1150112</v>
      </c>
      <c r="C65" s="1">
        <f t="shared" si="3"/>
        <v>0.01159401863</v>
      </c>
      <c r="D65" s="1">
        <f t="shared" si="7"/>
        <v>0.7597508126</v>
      </c>
      <c r="E65" s="1">
        <f t="shared" si="8"/>
        <v>101.665521</v>
      </c>
      <c r="F65" s="1">
        <f t="shared" si="4"/>
        <v>103.7805322</v>
      </c>
      <c r="G65" s="1">
        <f t="shared" si="5"/>
        <v>100.9057702</v>
      </c>
      <c r="H65" s="1">
        <f t="shared" si="6"/>
        <v>64</v>
      </c>
    </row>
    <row r="66" ht="15.75" customHeight="1">
      <c r="A66" s="1">
        <v>65.0</v>
      </c>
      <c r="B66" s="1">
        <f t="shared" si="2"/>
        <v>0.9825062357</v>
      </c>
      <c r="C66" s="1">
        <f t="shared" si="3"/>
        <v>0.005754762403</v>
      </c>
      <c r="D66" s="1">
        <f t="shared" si="7"/>
        <v>0.765505575</v>
      </c>
      <c r="E66" s="1">
        <f t="shared" si="8"/>
        <v>103.7805322</v>
      </c>
      <c r="F66" s="1">
        <f t="shared" si="4"/>
        <v>104.7630384</v>
      </c>
      <c r="G66" s="1">
        <f t="shared" si="5"/>
        <v>103.0150266</v>
      </c>
      <c r="H66" s="1">
        <f t="shared" si="6"/>
        <v>65</v>
      </c>
    </row>
    <row r="67" ht="15.75" customHeight="1">
      <c r="A67" s="1">
        <v>66.0</v>
      </c>
      <c r="B67" s="1">
        <f t="shared" si="2"/>
        <v>1.577563096</v>
      </c>
      <c r="C67" s="1">
        <f t="shared" si="3"/>
        <v>0.04436286683</v>
      </c>
      <c r="D67" s="1">
        <f t="shared" si="7"/>
        <v>0.8098684418</v>
      </c>
      <c r="E67" s="1">
        <f t="shared" si="8"/>
        <v>104.7630384</v>
      </c>
      <c r="F67" s="1">
        <f t="shared" si="4"/>
        <v>106.3406015</v>
      </c>
      <c r="G67" s="1">
        <f t="shared" si="5"/>
        <v>103.95317</v>
      </c>
      <c r="H67" s="1">
        <f t="shared" si="6"/>
        <v>66</v>
      </c>
    </row>
    <row r="68" ht="15.75" customHeight="1">
      <c r="A68" s="1">
        <v>67.0</v>
      </c>
      <c r="B68" s="1">
        <f t="shared" si="2"/>
        <v>1.604493209</v>
      </c>
      <c r="C68" s="1">
        <f t="shared" si="3"/>
        <v>0.005365697714</v>
      </c>
      <c r="D68" s="1">
        <f t="shared" si="7"/>
        <v>0.8152341395</v>
      </c>
      <c r="E68" s="1">
        <f t="shared" si="8"/>
        <v>106.3406015</v>
      </c>
      <c r="F68" s="1">
        <f t="shared" si="4"/>
        <v>107.9450947</v>
      </c>
      <c r="G68" s="1">
        <f t="shared" si="5"/>
        <v>105.5253674</v>
      </c>
      <c r="H68" s="1">
        <f t="shared" si="6"/>
        <v>67</v>
      </c>
    </row>
    <row r="69" ht="15.75" customHeight="1">
      <c r="A69" s="1">
        <v>68.0</v>
      </c>
      <c r="B69" s="1">
        <f t="shared" si="2"/>
        <v>1.739435767</v>
      </c>
      <c r="C69" s="1">
        <f t="shared" si="3"/>
        <v>0.01495964597</v>
      </c>
      <c r="D69" s="1">
        <f t="shared" si="7"/>
        <v>0.8301937855</v>
      </c>
      <c r="E69" s="1">
        <f t="shared" si="8"/>
        <v>107.9450947</v>
      </c>
      <c r="F69" s="1">
        <f t="shared" si="4"/>
        <v>109.6845305</v>
      </c>
      <c r="G69" s="1">
        <f t="shared" si="5"/>
        <v>107.1149009</v>
      </c>
      <c r="H69" s="1">
        <f t="shared" si="6"/>
        <v>68</v>
      </c>
    </row>
    <row r="70" ht="15.75" customHeight="1">
      <c r="A70" s="1">
        <v>69.0</v>
      </c>
      <c r="B70" s="1">
        <f t="shared" si="2"/>
        <v>1.782235198</v>
      </c>
      <c r="C70" s="1">
        <f t="shared" si="3"/>
        <v>0.003127149449</v>
      </c>
      <c r="D70" s="1">
        <f t="shared" si="7"/>
        <v>0.8333209349</v>
      </c>
      <c r="E70" s="1">
        <f t="shared" si="8"/>
        <v>109.6845305</v>
      </c>
      <c r="F70" s="1">
        <f t="shared" si="4"/>
        <v>111.4667657</v>
      </c>
      <c r="G70" s="1">
        <f t="shared" si="5"/>
        <v>108.8512095</v>
      </c>
      <c r="H70" s="1">
        <f t="shared" si="6"/>
        <v>69</v>
      </c>
    </row>
    <row r="71" ht="15.75" customHeight="1">
      <c r="A71" s="1">
        <v>70.0</v>
      </c>
      <c r="B71" s="1">
        <f t="shared" si="2"/>
        <v>1.939513447</v>
      </c>
      <c r="C71" s="1">
        <f t="shared" si="3"/>
        <v>0.002144176713</v>
      </c>
      <c r="D71" s="1">
        <f t="shared" si="7"/>
        <v>0.8354651117</v>
      </c>
      <c r="E71" s="1">
        <f t="shared" si="8"/>
        <v>111.4667657</v>
      </c>
      <c r="F71" s="1">
        <f t="shared" si="4"/>
        <v>113.4062791</v>
      </c>
      <c r="G71" s="1">
        <f t="shared" si="5"/>
        <v>110.6313006</v>
      </c>
      <c r="H71" s="1">
        <f t="shared" si="6"/>
        <v>70</v>
      </c>
    </row>
    <row r="72" ht="15.75" customHeight="1">
      <c r="A72" s="1">
        <v>71.0</v>
      </c>
      <c r="B72" s="1">
        <f t="shared" si="2"/>
        <v>2.265100808</v>
      </c>
      <c r="C72" s="1">
        <f t="shared" si="3"/>
        <v>0.02562136971</v>
      </c>
      <c r="D72" s="1">
        <f t="shared" si="7"/>
        <v>0.8610864814</v>
      </c>
      <c r="E72" s="1">
        <f t="shared" si="8"/>
        <v>113.4062791</v>
      </c>
      <c r="F72" s="1">
        <f t="shared" si="4"/>
        <v>115.6713799</v>
      </c>
      <c r="G72" s="1">
        <f t="shared" si="5"/>
        <v>112.5451926</v>
      </c>
      <c r="H72" s="1">
        <f t="shared" si="6"/>
        <v>71</v>
      </c>
    </row>
    <row r="73" ht="15.75" customHeight="1">
      <c r="A73" s="1">
        <v>72.0</v>
      </c>
      <c r="B73" s="1">
        <f t="shared" si="2"/>
        <v>2.309291914</v>
      </c>
      <c r="C73" s="1">
        <f t="shared" si="3"/>
        <v>0.07754514031</v>
      </c>
      <c r="D73" s="1">
        <f t="shared" si="7"/>
        <v>0.9386316217</v>
      </c>
      <c r="E73" s="1">
        <f t="shared" si="8"/>
        <v>115.6713799</v>
      </c>
      <c r="F73" s="1">
        <f t="shared" si="4"/>
        <v>117.9806718</v>
      </c>
      <c r="G73" s="1">
        <f t="shared" si="5"/>
        <v>114.7327483</v>
      </c>
      <c r="H73" s="1">
        <f t="shared" si="6"/>
        <v>72</v>
      </c>
    </row>
    <row r="74" ht="15.75" customHeight="1">
      <c r="A74" s="1">
        <v>73.0</v>
      </c>
      <c r="B74" s="1">
        <f t="shared" si="2"/>
        <v>1.552761176</v>
      </c>
      <c r="C74" s="1">
        <f t="shared" si="3"/>
        <v>0.003009082416</v>
      </c>
      <c r="D74" s="1">
        <f t="shared" si="7"/>
        <v>0.9416407041</v>
      </c>
      <c r="E74" s="1">
        <f t="shared" si="8"/>
        <v>117.9806718</v>
      </c>
      <c r="F74" s="1">
        <f t="shared" si="4"/>
        <v>119.533433</v>
      </c>
      <c r="G74" s="1">
        <f t="shared" si="5"/>
        <v>117.0390311</v>
      </c>
      <c r="H74" s="1">
        <f t="shared" si="6"/>
        <v>73</v>
      </c>
    </row>
    <row r="75" ht="15.75" customHeight="1">
      <c r="A75" s="1">
        <v>74.0</v>
      </c>
      <c r="B75" s="1">
        <f t="shared" si="2"/>
        <v>1.414770633</v>
      </c>
      <c r="C75" s="1">
        <f t="shared" si="3"/>
        <v>0.007256249204</v>
      </c>
      <c r="D75" s="1">
        <f t="shared" si="7"/>
        <v>0.9488969533</v>
      </c>
      <c r="E75" s="1">
        <f t="shared" si="8"/>
        <v>119.533433</v>
      </c>
      <c r="F75" s="1">
        <f t="shared" si="4"/>
        <v>120.9482037</v>
      </c>
      <c r="G75" s="1">
        <f t="shared" si="5"/>
        <v>118.5845361</v>
      </c>
      <c r="H75" s="1">
        <f t="shared" si="6"/>
        <v>74</v>
      </c>
    </row>
    <row r="76" ht="15.75" customHeight="1">
      <c r="A76" s="1">
        <v>75.0</v>
      </c>
      <c r="B76" s="1">
        <f t="shared" si="2"/>
        <v>0.9244518134</v>
      </c>
      <c r="C76" s="1">
        <f t="shared" si="3"/>
        <v>0.0001478386265</v>
      </c>
      <c r="D76" s="1">
        <f t="shared" si="7"/>
        <v>0.9490447919</v>
      </c>
      <c r="E76" s="1">
        <f t="shared" si="8"/>
        <v>120.9482037</v>
      </c>
      <c r="F76" s="1">
        <f t="shared" si="4"/>
        <v>121.8726555</v>
      </c>
      <c r="G76" s="1">
        <f t="shared" si="5"/>
        <v>119.9991589</v>
      </c>
      <c r="H76" s="1">
        <f t="shared" si="6"/>
        <v>75</v>
      </c>
    </row>
    <row r="77" ht="15.75" customHeight="1">
      <c r="A77" s="1">
        <v>76.0</v>
      </c>
      <c r="B77" s="1">
        <f t="shared" si="2"/>
        <v>1.506028348</v>
      </c>
      <c r="C77" s="1">
        <f t="shared" si="3"/>
        <v>0.002855260359</v>
      </c>
      <c r="D77" s="1">
        <f t="shared" si="7"/>
        <v>0.9519000523</v>
      </c>
      <c r="E77" s="1">
        <f t="shared" si="8"/>
        <v>121.8726555</v>
      </c>
      <c r="F77" s="1">
        <f t="shared" si="4"/>
        <v>123.3786838</v>
      </c>
      <c r="G77" s="1">
        <f t="shared" si="5"/>
        <v>120.9207554</v>
      </c>
      <c r="H77" s="1">
        <f t="shared" si="6"/>
        <v>76</v>
      </c>
    </row>
    <row r="78" ht="15.75" customHeight="1">
      <c r="A78" s="1">
        <v>77.0</v>
      </c>
      <c r="B78" s="1">
        <f t="shared" si="2"/>
        <v>1.621625045</v>
      </c>
      <c r="C78" s="1">
        <f t="shared" si="3"/>
        <v>0.03824048226</v>
      </c>
      <c r="D78" s="1">
        <f t="shared" si="7"/>
        <v>0.9901405345</v>
      </c>
      <c r="E78" s="1">
        <f t="shared" si="8"/>
        <v>123.3786838</v>
      </c>
      <c r="F78" s="1">
        <f t="shared" si="4"/>
        <v>125.0003089</v>
      </c>
      <c r="G78" s="1">
        <f t="shared" si="5"/>
        <v>122.3885433</v>
      </c>
      <c r="H78" s="1">
        <f t="shared" si="6"/>
        <v>77</v>
      </c>
    </row>
    <row r="79" ht="15.75" customHeight="1">
      <c r="A79" s="1">
        <v>78.0</v>
      </c>
      <c r="B79" s="1">
        <f t="shared" si="2"/>
        <v>1.247477672</v>
      </c>
      <c r="C79" s="1">
        <f t="shared" si="3"/>
        <v>0.01318206754</v>
      </c>
      <c r="D79" s="1">
        <f t="shared" si="7"/>
        <v>1.003322602</v>
      </c>
      <c r="E79" s="1">
        <f t="shared" si="8"/>
        <v>125.0003089</v>
      </c>
      <c r="F79" s="1">
        <f t="shared" si="4"/>
        <v>126.2477865</v>
      </c>
      <c r="G79" s="1">
        <f t="shared" si="5"/>
        <v>123.9969863</v>
      </c>
      <c r="H79" s="1">
        <f t="shared" si="6"/>
        <v>78</v>
      </c>
    </row>
    <row r="80" ht="15.75" customHeight="1">
      <c r="A80" s="1">
        <v>79.0</v>
      </c>
      <c r="B80" s="1">
        <f t="shared" si="2"/>
        <v>1.534126466</v>
      </c>
      <c r="C80" s="1">
        <f t="shared" si="3"/>
        <v>0.0015186562</v>
      </c>
      <c r="D80" s="1">
        <f t="shared" si="7"/>
        <v>1.004841258</v>
      </c>
      <c r="E80" s="1">
        <f t="shared" si="8"/>
        <v>126.2477865</v>
      </c>
      <c r="F80" s="1">
        <f t="shared" si="4"/>
        <v>127.781913</v>
      </c>
      <c r="G80" s="1">
        <f t="shared" si="5"/>
        <v>125.2429453</v>
      </c>
      <c r="H80" s="1">
        <f t="shared" si="6"/>
        <v>79</v>
      </c>
    </row>
    <row r="81" ht="15.75" customHeight="1">
      <c r="A81" s="1">
        <v>80.0</v>
      </c>
      <c r="B81" s="1">
        <f t="shared" si="2"/>
        <v>1.445555056</v>
      </c>
      <c r="C81" s="1">
        <f t="shared" si="3"/>
        <v>0.01472049145</v>
      </c>
      <c r="D81" s="1">
        <f t="shared" si="7"/>
        <v>1.01956175</v>
      </c>
      <c r="E81" s="1">
        <f t="shared" si="8"/>
        <v>127.781913</v>
      </c>
      <c r="F81" s="1">
        <f t="shared" si="4"/>
        <v>129.2274681</v>
      </c>
      <c r="G81" s="1">
        <f t="shared" si="5"/>
        <v>126.7623512</v>
      </c>
      <c r="H81" s="1">
        <f t="shared" si="6"/>
        <v>80</v>
      </c>
    </row>
    <row r="82" ht="15.75" customHeight="1">
      <c r="A82" s="1">
        <v>81.0</v>
      </c>
      <c r="B82" s="1">
        <f t="shared" si="2"/>
        <v>1.253268484</v>
      </c>
      <c r="C82" s="1">
        <f t="shared" si="3"/>
        <v>0.00129302602</v>
      </c>
      <c r="D82" s="1">
        <f t="shared" si="7"/>
        <v>1.020854776</v>
      </c>
      <c r="E82" s="1">
        <f t="shared" si="8"/>
        <v>129.2274681</v>
      </c>
      <c r="F82" s="1">
        <f t="shared" si="4"/>
        <v>130.4807365</v>
      </c>
      <c r="G82" s="1">
        <f t="shared" si="5"/>
        <v>128.2066133</v>
      </c>
      <c r="H82" s="1">
        <f t="shared" si="6"/>
        <v>81</v>
      </c>
    </row>
    <row r="83" ht="15.75" customHeight="1">
      <c r="A83" s="1">
        <v>82.0</v>
      </c>
      <c r="B83" s="1">
        <f t="shared" si="2"/>
        <v>1.472813968</v>
      </c>
      <c r="C83" s="1">
        <f t="shared" si="3"/>
        <v>0.01229566265</v>
      </c>
      <c r="D83" s="1">
        <f t="shared" si="7"/>
        <v>1.033150438</v>
      </c>
      <c r="E83" s="1">
        <f t="shared" si="8"/>
        <v>130.4807365</v>
      </c>
      <c r="F83" s="1">
        <f t="shared" si="4"/>
        <v>131.9535505</v>
      </c>
      <c r="G83" s="1">
        <f t="shared" si="5"/>
        <v>129.4475861</v>
      </c>
      <c r="H83" s="1">
        <f t="shared" si="6"/>
        <v>82</v>
      </c>
    </row>
    <row r="84" ht="15.75" customHeight="1">
      <c r="A84" s="1">
        <v>83.0</v>
      </c>
      <c r="B84" s="1">
        <f t="shared" si="2"/>
        <v>2.160324028</v>
      </c>
      <c r="C84" s="1">
        <f t="shared" si="3"/>
        <v>0.01831304806</v>
      </c>
      <c r="D84" s="1">
        <f t="shared" si="7"/>
        <v>1.051463486</v>
      </c>
      <c r="E84" s="1">
        <f t="shared" si="8"/>
        <v>131.9535505</v>
      </c>
      <c r="F84" s="1">
        <f t="shared" si="4"/>
        <v>134.1138745</v>
      </c>
      <c r="G84" s="1">
        <f t="shared" si="5"/>
        <v>130.902087</v>
      </c>
      <c r="H84" s="1">
        <f t="shared" si="6"/>
        <v>83</v>
      </c>
    </row>
    <row r="85" ht="15.75" customHeight="1">
      <c r="A85" s="1">
        <v>84.0</v>
      </c>
      <c r="B85" s="1">
        <f t="shared" si="2"/>
        <v>1.119163826</v>
      </c>
      <c r="C85" s="1">
        <f t="shared" si="3"/>
        <v>0.0330997847</v>
      </c>
      <c r="D85" s="1">
        <f t="shared" si="7"/>
        <v>1.084563271</v>
      </c>
      <c r="E85" s="1">
        <f t="shared" si="8"/>
        <v>134.1138745</v>
      </c>
      <c r="F85" s="1">
        <f t="shared" si="4"/>
        <v>135.2330384</v>
      </c>
      <c r="G85" s="1">
        <f t="shared" si="5"/>
        <v>133.0293113</v>
      </c>
      <c r="H85" s="1">
        <f t="shared" si="6"/>
        <v>84</v>
      </c>
    </row>
    <row r="86" ht="15.75" customHeight="1">
      <c r="A86" s="1">
        <v>85.0</v>
      </c>
      <c r="B86" s="1">
        <f t="shared" si="2"/>
        <v>1.091648474</v>
      </c>
      <c r="C86" s="1">
        <f t="shared" si="3"/>
        <v>0.006297585859</v>
      </c>
      <c r="D86" s="1">
        <f t="shared" si="7"/>
        <v>1.090860857</v>
      </c>
      <c r="E86" s="1">
        <f t="shared" si="8"/>
        <v>135.2330384</v>
      </c>
      <c r="F86" s="1">
        <f t="shared" si="4"/>
        <v>136.3246868</v>
      </c>
      <c r="G86" s="1">
        <f t="shared" si="5"/>
        <v>134.1421775</v>
      </c>
      <c r="H86" s="1">
        <f t="shared" si="6"/>
        <v>85</v>
      </c>
    </row>
    <row r="87" ht="15.75" customHeight="1">
      <c r="A87" s="1">
        <v>85.0</v>
      </c>
      <c r="B87" s="1">
        <f t="shared" si="2"/>
        <v>1.940000563</v>
      </c>
      <c r="C87" s="1">
        <f t="shared" si="3"/>
        <v>0.009065294044</v>
      </c>
      <c r="D87" s="1">
        <f t="shared" si="7"/>
        <v>1.099926151</v>
      </c>
      <c r="E87" s="1">
        <f t="shared" si="8"/>
        <v>136.3246868</v>
      </c>
      <c r="F87" s="1">
        <f t="shared" si="4"/>
        <v>138.2646874</v>
      </c>
      <c r="G87" s="1">
        <f t="shared" si="5"/>
        <v>135.2247607</v>
      </c>
      <c r="H87" s="1">
        <f t="shared" si="6"/>
        <v>86</v>
      </c>
    </row>
    <row r="88" ht="15.75" customHeight="1">
      <c r="G88" s="3">
        <f t="shared" ref="G88:H88" si="9">AVERAGE(G2:G85)</f>
        <v>67.3508198</v>
      </c>
      <c r="H88" s="3">
        <f t="shared" si="9"/>
        <v>42.5</v>
      </c>
    </row>
    <row r="89" ht="15.75" customHeight="1">
      <c r="G89" s="4" t="s">
        <v>8</v>
      </c>
      <c r="H89" s="4" t="s">
        <v>9</v>
      </c>
    </row>
    <row r="90" ht="15.75" customHeight="1">
      <c r="G90" s="2"/>
      <c r="H90" s="2"/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29"/>
    <col customWidth="1" min="2" max="3" width="8.71"/>
    <col customWidth="1" min="4" max="4" width="24.29"/>
    <col customWidth="1" min="5" max="26" width="8.71"/>
  </cols>
  <sheetData>
    <row r="1">
      <c r="A1" s="1" t="s">
        <v>10</v>
      </c>
      <c r="B1" s="1">
        <f>85/60</f>
        <v>1.416666667</v>
      </c>
      <c r="D1" s="1" t="s">
        <v>11</v>
      </c>
      <c r="E1" s="1">
        <v>1.0</v>
      </c>
    </row>
    <row r="2">
      <c r="A2" s="1" t="s">
        <v>12</v>
      </c>
      <c r="B2" s="1">
        <v>1.6</v>
      </c>
    </row>
    <row r="3">
      <c r="A3" s="1" t="s">
        <v>13</v>
      </c>
      <c r="B3" s="1">
        <v>0.45</v>
      </c>
    </row>
    <row r="4">
      <c r="A4" s="1" t="s">
        <v>14</v>
      </c>
      <c r="B4" s="1">
        <f>B3/(B2*E1)</f>
        <v>0.28125</v>
      </c>
    </row>
    <row r="5">
      <c r="A5" s="1" t="s">
        <v>15</v>
      </c>
      <c r="B5" s="1">
        <f>B1/(B2*E1)</f>
        <v>0.8854166667</v>
      </c>
    </row>
    <row r="6">
      <c r="A6" s="1" t="s">
        <v>16</v>
      </c>
      <c r="B6" s="1">
        <f>IF(B5&lt;1, B1/(B2*E1-B1), "ρ ≥ 1")</f>
        <v>7.727272727</v>
      </c>
    </row>
    <row r="7">
      <c r="A7" s="1" t="s">
        <v>17</v>
      </c>
      <c r="B7" s="1">
        <f>B2 + (B1*(B2*E1)^2*B4^2) / (2*(1 - B6))</f>
        <v>1.578678209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2024-01-08T13:13:57Z</dcterms:created>
  <dc:creator>dmg10022002@inbox.ru</dc:creator>
</cp:coreProperties>
</file>