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pavelpetrov/Downloads/"/>
    </mc:Choice>
  </mc:AlternateContent>
  <xr:revisionPtr revIDLastSave="0" documentId="8_{42D9C783-08C0-3247-986B-6E1ADBB66685}" xr6:coauthVersionLast="47" xr6:coauthVersionMax="47" xr10:uidLastSave="{00000000-0000-0000-0000-000000000000}"/>
  <bookViews>
    <workbookView xWindow="0" yWindow="760" windowWidth="25060" windowHeight="15580" xr2:uid="{BD2E024E-89A0-5F42-97D0-150C87E28237}"/>
  </bookViews>
  <sheets>
    <sheet name="Решение"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7" i="3" l="1"/>
  <c r="E70" i="3"/>
  <c r="E65" i="3"/>
  <c r="E60" i="3"/>
  <c r="L53" i="3"/>
  <c r="J52" i="3"/>
  <c r="J54" i="3"/>
  <c r="E48" i="3"/>
  <c r="G22" i="3"/>
  <c r="E43" i="3"/>
  <c r="E38" i="3"/>
  <c r="E31" i="3"/>
  <c r="E29" i="3"/>
  <c r="E30" i="3"/>
  <c r="E27" i="3"/>
  <c r="D22" i="3"/>
  <c r="D13" i="3"/>
</calcChain>
</file>

<file path=xl/sharedStrings.xml><?xml version="1.0" encoding="utf-8"?>
<sst xmlns="http://schemas.openxmlformats.org/spreadsheetml/2006/main" count="35" uniqueCount="35">
  <si>
    <t xml:space="preserve">u = </t>
  </si>
  <si>
    <t xml:space="preserve">P = </t>
  </si>
  <si>
    <t xml:space="preserve">Q = </t>
  </si>
  <si>
    <t>Организация производит шиномонтаж автомобилей. Прибытие клиентов носит случайный характер, система предварительной записи отсутствует. В результате наблюдений за временными интервалами между последовательными поступлениями клиентов было получено, что поступление носит простейший характер со среднем значением 14 минут.
Время, необходимое для оказания услуги изменяется в пределах промежутка от 19 до 38 мин., причем появление любого значения из этого промежутка равновероятно.
Внутри мастерской имеется одна, оборудованная всем необходимым монтажная площадка. Вне мастерской есть место для парковки только одного автомобиля. Стоянка на близлежащей дороге запрещена, поэтому любой водитель, который подъехал в тот момент, когда заняты как монтажная площадка, так и отведенное для парковки место, вынужден будет уехать.
Построить имитационную модель для ситуации с прохождением через систему 35 клиентов. Определить количество не обслуженных клиентов и среднее время ожидания на парковке. Определить необходимое время оказания услуги, чтобы количество не обслуженных клиентов не превышало 5 при тех же начальных данных.</t>
  </si>
  <si>
    <t>1. Определим интенсивность потока обслуживания</t>
  </si>
  <si>
    <t>Среднее время обслуживания взял как среднее 19 и 38</t>
  </si>
  <si>
    <t>2. Найдем коэфицент использования СМО</t>
  </si>
  <si>
    <t>В теории, нужно сгененировать равновероятное число для каждого случая</t>
  </si>
  <si>
    <t>Поток клиентов в час возьмем как 60/14 и округлим в меньшую сторону</t>
  </si>
  <si>
    <t>3. Вычислим вероятность наличия в СМО клиентов</t>
  </si>
  <si>
    <t>P2 и P3 считаются также, как и P1</t>
  </si>
  <si>
    <t>m = 2, так как у нас 2 места</t>
  </si>
  <si>
    <t xml:space="preserve">p = </t>
  </si>
  <si>
    <t xml:space="preserve">P1 = </t>
  </si>
  <si>
    <t xml:space="preserve">P2 = </t>
  </si>
  <si>
    <t xml:space="preserve">P3 = </t>
  </si>
  <si>
    <t>4. Узнаем вероятность обслуживания клиентов</t>
  </si>
  <si>
    <t xml:space="preserve">P(отк) = </t>
  </si>
  <si>
    <t>5. Относительная пропускная способность</t>
  </si>
  <si>
    <t>6. Абсолютная пропускная способность (в час)</t>
  </si>
  <si>
    <t xml:space="preserve">A = </t>
  </si>
  <si>
    <t xml:space="preserve"> Л = </t>
  </si>
  <si>
    <t>7. Найдем среднее число клиентов в очереди</t>
  </si>
  <si>
    <t xml:space="preserve">N(оч) = </t>
  </si>
  <si>
    <t>Верхний знаменатель</t>
  </si>
  <si>
    <t>Нижный знаменатель</t>
  </si>
  <si>
    <t>8. Среднее число клиентов на обслуживании</t>
  </si>
  <si>
    <t xml:space="preserve">N(об) = </t>
  </si>
  <si>
    <t>9. Среднее число клиентов общее, т.е. очередь + обслуживание</t>
  </si>
  <si>
    <t xml:space="preserve">N(сис) = </t>
  </si>
  <si>
    <t>10. Среднее время пребывания клиента в очереди</t>
  </si>
  <si>
    <t>11. Среднее время прибывания клиента (общее)</t>
  </si>
  <si>
    <t xml:space="preserve">T(оч) = </t>
  </si>
  <si>
    <t xml:space="preserve">T(сис) = </t>
  </si>
  <si>
    <t>А дальше черт его пойми как посчитать…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</si>
</sst>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vertical="top" wrapText="1"/>
    </xf>
    <xf numFmtId="0" fontId="0" fillId="0" borderId="0" xfId="0" applyAlignment="1">
      <alignment horizontal="right"/>
    </xf>
    <xf numFmtId="2"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12</xdr:row>
      <xdr:rowOff>0</xdr:rowOff>
    </xdr:from>
    <xdr:to>
      <xdr:col>2</xdr:col>
      <xdr:colOff>0</xdr:colOff>
      <xdr:row>15</xdr:row>
      <xdr:rowOff>38100</xdr:rowOff>
    </xdr:to>
    <xdr:pic>
      <xdr:nvPicPr>
        <xdr:cNvPr id="2" name="Рисунок 1">
          <a:extLst>
            <a:ext uri="{FF2B5EF4-FFF2-40B4-BE49-F238E27FC236}">
              <a16:creationId xmlns:a16="http://schemas.microsoft.com/office/drawing/2014/main" id="{8CE7D460-7F8D-EBBC-CAE0-4E41BF712222}"/>
            </a:ext>
          </a:extLst>
        </xdr:cNvPr>
        <xdr:cNvPicPr>
          <a:picLocks noChangeAspect="1"/>
        </xdr:cNvPicPr>
      </xdr:nvPicPr>
      <xdr:blipFill>
        <a:blip xmlns:r="http://schemas.openxmlformats.org/officeDocument/2006/relationships" r:embed="rId1"/>
        <a:stretch>
          <a:fillRect/>
        </a:stretch>
      </xdr:blipFill>
      <xdr:spPr>
        <a:xfrm>
          <a:off x="863600" y="2438400"/>
          <a:ext cx="787400" cy="647700"/>
        </a:xfrm>
        <a:prstGeom prst="rect">
          <a:avLst/>
        </a:prstGeom>
      </xdr:spPr>
    </xdr:pic>
    <xdr:clientData/>
  </xdr:twoCellAnchor>
  <xdr:twoCellAnchor editAs="oneCell">
    <xdr:from>
      <xdr:col>1</xdr:col>
      <xdr:colOff>25400</xdr:colOff>
      <xdr:row>19</xdr:row>
      <xdr:rowOff>12700</xdr:rowOff>
    </xdr:from>
    <xdr:to>
      <xdr:col>2</xdr:col>
      <xdr:colOff>50800</xdr:colOff>
      <xdr:row>22</xdr:row>
      <xdr:rowOff>63500</xdr:rowOff>
    </xdr:to>
    <xdr:pic>
      <xdr:nvPicPr>
        <xdr:cNvPr id="3" name="Рисунок 2">
          <a:extLst>
            <a:ext uri="{FF2B5EF4-FFF2-40B4-BE49-F238E27FC236}">
              <a16:creationId xmlns:a16="http://schemas.microsoft.com/office/drawing/2014/main" id="{C0E429A2-6615-3DA1-8510-9BBF373912C8}"/>
            </a:ext>
          </a:extLst>
        </xdr:cNvPr>
        <xdr:cNvPicPr>
          <a:picLocks noChangeAspect="1"/>
        </xdr:cNvPicPr>
      </xdr:nvPicPr>
      <xdr:blipFill>
        <a:blip xmlns:r="http://schemas.openxmlformats.org/officeDocument/2006/relationships" r:embed="rId2"/>
        <a:stretch>
          <a:fillRect/>
        </a:stretch>
      </xdr:blipFill>
      <xdr:spPr>
        <a:xfrm>
          <a:off x="850900" y="3873500"/>
          <a:ext cx="850900" cy="660400"/>
        </a:xfrm>
        <a:prstGeom prst="rect">
          <a:avLst/>
        </a:prstGeom>
      </xdr:spPr>
    </xdr:pic>
    <xdr:clientData/>
  </xdr:twoCellAnchor>
  <xdr:twoCellAnchor editAs="oneCell">
    <xdr:from>
      <xdr:col>1</xdr:col>
      <xdr:colOff>25400</xdr:colOff>
      <xdr:row>26</xdr:row>
      <xdr:rowOff>25400</xdr:rowOff>
    </xdr:from>
    <xdr:to>
      <xdr:col>2</xdr:col>
      <xdr:colOff>800100</xdr:colOff>
      <xdr:row>29</xdr:row>
      <xdr:rowOff>63500</xdr:rowOff>
    </xdr:to>
    <xdr:pic>
      <xdr:nvPicPr>
        <xdr:cNvPr id="4" name="Рисунок 3">
          <a:extLst>
            <a:ext uri="{FF2B5EF4-FFF2-40B4-BE49-F238E27FC236}">
              <a16:creationId xmlns:a16="http://schemas.microsoft.com/office/drawing/2014/main" id="{8B917212-CC32-01BD-A9C2-55A5AA23E38E}"/>
            </a:ext>
          </a:extLst>
        </xdr:cNvPr>
        <xdr:cNvPicPr>
          <a:picLocks noChangeAspect="1"/>
        </xdr:cNvPicPr>
      </xdr:nvPicPr>
      <xdr:blipFill>
        <a:blip xmlns:r="http://schemas.openxmlformats.org/officeDocument/2006/relationships" r:embed="rId3"/>
        <a:stretch>
          <a:fillRect/>
        </a:stretch>
      </xdr:blipFill>
      <xdr:spPr>
        <a:xfrm>
          <a:off x="850900" y="5308600"/>
          <a:ext cx="1600200" cy="647700"/>
        </a:xfrm>
        <a:prstGeom prst="rect">
          <a:avLst/>
        </a:prstGeom>
      </xdr:spPr>
    </xdr:pic>
    <xdr:clientData/>
  </xdr:twoCellAnchor>
  <xdr:twoCellAnchor editAs="oneCell">
    <xdr:from>
      <xdr:col>1</xdr:col>
      <xdr:colOff>12700</xdr:colOff>
      <xdr:row>30</xdr:row>
      <xdr:rowOff>38100</xdr:rowOff>
    </xdr:from>
    <xdr:to>
      <xdr:col>2</xdr:col>
      <xdr:colOff>330200</xdr:colOff>
      <xdr:row>32</xdr:row>
      <xdr:rowOff>0</xdr:rowOff>
    </xdr:to>
    <xdr:pic>
      <xdr:nvPicPr>
        <xdr:cNvPr id="5" name="Рисунок 4">
          <a:extLst>
            <a:ext uri="{FF2B5EF4-FFF2-40B4-BE49-F238E27FC236}">
              <a16:creationId xmlns:a16="http://schemas.microsoft.com/office/drawing/2014/main" id="{FB96743C-D47B-DD20-4C4F-1F8F13165409}"/>
            </a:ext>
          </a:extLst>
        </xdr:cNvPr>
        <xdr:cNvPicPr>
          <a:picLocks noChangeAspect="1"/>
        </xdr:cNvPicPr>
      </xdr:nvPicPr>
      <xdr:blipFill>
        <a:blip xmlns:r="http://schemas.openxmlformats.org/officeDocument/2006/relationships" r:embed="rId4"/>
        <a:stretch>
          <a:fillRect/>
        </a:stretch>
      </xdr:blipFill>
      <xdr:spPr>
        <a:xfrm>
          <a:off x="838200" y="6134100"/>
          <a:ext cx="1143000" cy="368300"/>
        </a:xfrm>
        <a:prstGeom prst="rect">
          <a:avLst/>
        </a:prstGeom>
      </xdr:spPr>
    </xdr:pic>
    <xdr:clientData/>
  </xdr:twoCellAnchor>
  <xdr:twoCellAnchor editAs="oneCell">
    <xdr:from>
      <xdr:col>1</xdr:col>
      <xdr:colOff>25400</xdr:colOff>
      <xdr:row>37</xdr:row>
      <xdr:rowOff>38100</xdr:rowOff>
    </xdr:from>
    <xdr:to>
      <xdr:col>2</xdr:col>
      <xdr:colOff>635000</xdr:colOff>
      <xdr:row>39</xdr:row>
      <xdr:rowOff>12700</xdr:rowOff>
    </xdr:to>
    <xdr:pic>
      <xdr:nvPicPr>
        <xdr:cNvPr id="6" name="Рисунок 5">
          <a:extLst>
            <a:ext uri="{FF2B5EF4-FFF2-40B4-BE49-F238E27FC236}">
              <a16:creationId xmlns:a16="http://schemas.microsoft.com/office/drawing/2014/main" id="{674021D9-1357-3157-5326-6641AE36229C}"/>
            </a:ext>
          </a:extLst>
        </xdr:cNvPr>
        <xdr:cNvPicPr>
          <a:picLocks noChangeAspect="1"/>
        </xdr:cNvPicPr>
      </xdr:nvPicPr>
      <xdr:blipFill>
        <a:blip xmlns:r="http://schemas.openxmlformats.org/officeDocument/2006/relationships" r:embed="rId5"/>
        <a:stretch>
          <a:fillRect/>
        </a:stretch>
      </xdr:blipFill>
      <xdr:spPr>
        <a:xfrm>
          <a:off x="850900" y="7556500"/>
          <a:ext cx="1435100" cy="381000"/>
        </a:xfrm>
        <a:prstGeom prst="rect">
          <a:avLst/>
        </a:prstGeom>
      </xdr:spPr>
    </xdr:pic>
    <xdr:clientData/>
  </xdr:twoCellAnchor>
  <xdr:twoCellAnchor editAs="oneCell">
    <xdr:from>
      <xdr:col>1</xdr:col>
      <xdr:colOff>25400</xdr:colOff>
      <xdr:row>42</xdr:row>
      <xdr:rowOff>25400</xdr:rowOff>
    </xdr:from>
    <xdr:to>
      <xdr:col>3</xdr:col>
      <xdr:colOff>215900</xdr:colOff>
      <xdr:row>44</xdr:row>
      <xdr:rowOff>12700</xdr:rowOff>
    </xdr:to>
    <xdr:pic>
      <xdr:nvPicPr>
        <xdr:cNvPr id="7" name="Рисунок 6">
          <a:extLst>
            <a:ext uri="{FF2B5EF4-FFF2-40B4-BE49-F238E27FC236}">
              <a16:creationId xmlns:a16="http://schemas.microsoft.com/office/drawing/2014/main" id="{57877565-AF71-75A0-BE7B-AC0BB0D771B0}"/>
            </a:ext>
          </a:extLst>
        </xdr:cNvPr>
        <xdr:cNvPicPr>
          <a:picLocks noChangeAspect="1"/>
        </xdr:cNvPicPr>
      </xdr:nvPicPr>
      <xdr:blipFill>
        <a:blip xmlns:r="http://schemas.openxmlformats.org/officeDocument/2006/relationships" r:embed="rId6"/>
        <a:stretch>
          <a:fillRect/>
        </a:stretch>
      </xdr:blipFill>
      <xdr:spPr>
        <a:xfrm>
          <a:off x="850900" y="8559800"/>
          <a:ext cx="1841500" cy="393700"/>
        </a:xfrm>
        <a:prstGeom prst="rect">
          <a:avLst/>
        </a:prstGeom>
      </xdr:spPr>
    </xdr:pic>
    <xdr:clientData/>
  </xdr:twoCellAnchor>
  <xdr:twoCellAnchor editAs="oneCell">
    <xdr:from>
      <xdr:col>1</xdr:col>
      <xdr:colOff>12700</xdr:colOff>
      <xdr:row>47</xdr:row>
      <xdr:rowOff>25400</xdr:rowOff>
    </xdr:from>
    <xdr:to>
      <xdr:col>2</xdr:col>
      <xdr:colOff>368300</xdr:colOff>
      <xdr:row>48</xdr:row>
      <xdr:rowOff>177800</xdr:rowOff>
    </xdr:to>
    <xdr:pic>
      <xdr:nvPicPr>
        <xdr:cNvPr id="8" name="Рисунок 7">
          <a:extLst>
            <a:ext uri="{FF2B5EF4-FFF2-40B4-BE49-F238E27FC236}">
              <a16:creationId xmlns:a16="http://schemas.microsoft.com/office/drawing/2014/main" id="{FD1DEF99-D7B7-F76C-7C7C-32CF8798BEF6}"/>
            </a:ext>
          </a:extLst>
        </xdr:cNvPr>
        <xdr:cNvPicPr>
          <a:picLocks noChangeAspect="1"/>
        </xdr:cNvPicPr>
      </xdr:nvPicPr>
      <xdr:blipFill>
        <a:blip xmlns:r="http://schemas.openxmlformats.org/officeDocument/2006/relationships" r:embed="rId7"/>
        <a:stretch>
          <a:fillRect/>
        </a:stretch>
      </xdr:blipFill>
      <xdr:spPr>
        <a:xfrm>
          <a:off x="838200" y="9575800"/>
          <a:ext cx="1181100" cy="355600"/>
        </a:xfrm>
        <a:prstGeom prst="rect">
          <a:avLst/>
        </a:prstGeom>
      </xdr:spPr>
    </xdr:pic>
    <xdr:clientData/>
  </xdr:twoCellAnchor>
  <xdr:twoCellAnchor editAs="oneCell">
    <xdr:from>
      <xdr:col>1</xdr:col>
      <xdr:colOff>38100</xdr:colOff>
      <xdr:row>52</xdr:row>
      <xdr:rowOff>12700</xdr:rowOff>
    </xdr:from>
    <xdr:to>
      <xdr:col>5</xdr:col>
      <xdr:colOff>292100</xdr:colOff>
      <xdr:row>55</xdr:row>
      <xdr:rowOff>38100</xdr:rowOff>
    </xdr:to>
    <xdr:pic>
      <xdr:nvPicPr>
        <xdr:cNvPr id="9" name="Рисунок 8">
          <a:extLst>
            <a:ext uri="{FF2B5EF4-FFF2-40B4-BE49-F238E27FC236}">
              <a16:creationId xmlns:a16="http://schemas.microsoft.com/office/drawing/2014/main" id="{18C703D1-278F-1B47-E81B-4B8B5D13AC06}"/>
            </a:ext>
          </a:extLst>
        </xdr:cNvPr>
        <xdr:cNvPicPr>
          <a:picLocks noChangeAspect="1"/>
        </xdr:cNvPicPr>
      </xdr:nvPicPr>
      <xdr:blipFill>
        <a:blip xmlns:r="http://schemas.openxmlformats.org/officeDocument/2006/relationships" r:embed="rId8"/>
        <a:stretch>
          <a:fillRect/>
        </a:stretch>
      </xdr:blipFill>
      <xdr:spPr>
        <a:xfrm>
          <a:off x="863600" y="10579100"/>
          <a:ext cx="3695700" cy="635000"/>
        </a:xfrm>
        <a:prstGeom prst="rect">
          <a:avLst/>
        </a:prstGeom>
      </xdr:spPr>
    </xdr:pic>
    <xdr:clientData/>
  </xdr:twoCellAnchor>
  <xdr:twoCellAnchor editAs="oneCell">
    <xdr:from>
      <xdr:col>1</xdr:col>
      <xdr:colOff>38100</xdr:colOff>
      <xdr:row>59</xdr:row>
      <xdr:rowOff>50800</xdr:rowOff>
    </xdr:from>
    <xdr:to>
      <xdr:col>2</xdr:col>
      <xdr:colOff>368300</xdr:colOff>
      <xdr:row>60</xdr:row>
      <xdr:rowOff>190500</xdr:rowOff>
    </xdr:to>
    <xdr:pic>
      <xdr:nvPicPr>
        <xdr:cNvPr id="10" name="Рисунок 9">
          <a:extLst>
            <a:ext uri="{FF2B5EF4-FFF2-40B4-BE49-F238E27FC236}">
              <a16:creationId xmlns:a16="http://schemas.microsoft.com/office/drawing/2014/main" id="{AD666816-950D-84D7-AA86-B5F4BC890577}"/>
            </a:ext>
          </a:extLst>
        </xdr:cNvPr>
        <xdr:cNvPicPr>
          <a:picLocks noChangeAspect="1"/>
        </xdr:cNvPicPr>
      </xdr:nvPicPr>
      <xdr:blipFill>
        <a:blip xmlns:r="http://schemas.openxmlformats.org/officeDocument/2006/relationships" r:embed="rId9"/>
        <a:stretch>
          <a:fillRect/>
        </a:stretch>
      </xdr:blipFill>
      <xdr:spPr>
        <a:xfrm>
          <a:off x="863600" y="12039600"/>
          <a:ext cx="1155700" cy="342900"/>
        </a:xfrm>
        <a:prstGeom prst="rect">
          <a:avLst/>
        </a:prstGeom>
      </xdr:spPr>
    </xdr:pic>
    <xdr:clientData/>
  </xdr:twoCellAnchor>
  <xdr:twoCellAnchor editAs="oneCell">
    <xdr:from>
      <xdr:col>1</xdr:col>
      <xdr:colOff>25400</xdr:colOff>
      <xdr:row>64</xdr:row>
      <xdr:rowOff>63500</xdr:rowOff>
    </xdr:from>
    <xdr:to>
      <xdr:col>3</xdr:col>
      <xdr:colOff>304800</xdr:colOff>
      <xdr:row>66</xdr:row>
      <xdr:rowOff>50800</xdr:rowOff>
    </xdr:to>
    <xdr:pic>
      <xdr:nvPicPr>
        <xdr:cNvPr id="11" name="Рисунок 10">
          <a:extLst>
            <a:ext uri="{FF2B5EF4-FFF2-40B4-BE49-F238E27FC236}">
              <a16:creationId xmlns:a16="http://schemas.microsoft.com/office/drawing/2014/main" id="{12CDF13A-3481-7A15-D90D-CAA1BF508D72}"/>
            </a:ext>
          </a:extLst>
        </xdr:cNvPr>
        <xdr:cNvPicPr>
          <a:picLocks noChangeAspect="1"/>
        </xdr:cNvPicPr>
      </xdr:nvPicPr>
      <xdr:blipFill>
        <a:blip xmlns:r="http://schemas.openxmlformats.org/officeDocument/2006/relationships" r:embed="rId10"/>
        <a:stretch>
          <a:fillRect/>
        </a:stretch>
      </xdr:blipFill>
      <xdr:spPr>
        <a:xfrm>
          <a:off x="850900" y="13068300"/>
          <a:ext cx="1930400" cy="393700"/>
        </a:xfrm>
        <a:prstGeom prst="rect">
          <a:avLst/>
        </a:prstGeom>
      </xdr:spPr>
    </xdr:pic>
    <xdr:clientData/>
  </xdr:twoCellAnchor>
  <xdr:twoCellAnchor editAs="oneCell">
    <xdr:from>
      <xdr:col>1</xdr:col>
      <xdr:colOff>38100</xdr:colOff>
      <xdr:row>69</xdr:row>
      <xdr:rowOff>25400</xdr:rowOff>
    </xdr:from>
    <xdr:to>
      <xdr:col>2</xdr:col>
      <xdr:colOff>711200</xdr:colOff>
      <xdr:row>72</xdr:row>
      <xdr:rowOff>190500</xdr:rowOff>
    </xdr:to>
    <xdr:pic>
      <xdr:nvPicPr>
        <xdr:cNvPr id="12" name="Рисунок 11">
          <a:extLst>
            <a:ext uri="{FF2B5EF4-FFF2-40B4-BE49-F238E27FC236}">
              <a16:creationId xmlns:a16="http://schemas.microsoft.com/office/drawing/2014/main" id="{67D758D8-FA9B-0F35-6A0A-87998EA200AE}"/>
            </a:ext>
          </a:extLst>
        </xdr:cNvPr>
        <xdr:cNvPicPr>
          <a:picLocks noChangeAspect="1"/>
        </xdr:cNvPicPr>
      </xdr:nvPicPr>
      <xdr:blipFill>
        <a:blip xmlns:r="http://schemas.openxmlformats.org/officeDocument/2006/relationships" r:embed="rId11"/>
        <a:stretch>
          <a:fillRect/>
        </a:stretch>
      </xdr:blipFill>
      <xdr:spPr>
        <a:xfrm>
          <a:off x="863600" y="14046200"/>
          <a:ext cx="1498600" cy="774700"/>
        </a:xfrm>
        <a:prstGeom prst="rect">
          <a:avLst/>
        </a:prstGeom>
      </xdr:spPr>
    </xdr:pic>
    <xdr:clientData/>
  </xdr:twoCellAnchor>
  <xdr:twoCellAnchor editAs="oneCell">
    <xdr:from>
      <xdr:col>1</xdr:col>
      <xdr:colOff>38100</xdr:colOff>
      <xdr:row>76</xdr:row>
      <xdr:rowOff>50800</xdr:rowOff>
    </xdr:from>
    <xdr:to>
      <xdr:col>2</xdr:col>
      <xdr:colOff>673100</xdr:colOff>
      <xdr:row>79</xdr:row>
      <xdr:rowOff>190500</xdr:rowOff>
    </xdr:to>
    <xdr:pic>
      <xdr:nvPicPr>
        <xdr:cNvPr id="13" name="Рисунок 12">
          <a:extLst>
            <a:ext uri="{FF2B5EF4-FFF2-40B4-BE49-F238E27FC236}">
              <a16:creationId xmlns:a16="http://schemas.microsoft.com/office/drawing/2014/main" id="{F091A349-47C9-994B-6B78-4194A61E0AB4}"/>
            </a:ext>
          </a:extLst>
        </xdr:cNvPr>
        <xdr:cNvPicPr>
          <a:picLocks noChangeAspect="1"/>
        </xdr:cNvPicPr>
      </xdr:nvPicPr>
      <xdr:blipFill>
        <a:blip xmlns:r="http://schemas.openxmlformats.org/officeDocument/2006/relationships" r:embed="rId12"/>
        <a:stretch>
          <a:fillRect/>
        </a:stretch>
      </xdr:blipFill>
      <xdr:spPr>
        <a:xfrm>
          <a:off x="863600" y="15494000"/>
          <a:ext cx="1460500" cy="7493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25199-2B27-B64F-8267-FC23CF17211D}">
  <dimension ref="B2:L82"/>
  <sheetViews>
    <sheetView tabSelected="1" workbookViewId="0">
      <selection activeCell="E86" sqref="E86"/>
    </sheetView>
  </sheetViews>
  <sheetFormatPr baseColWidth="10" defaultRowHeight="16" x14ac:dyDescent="0.2"/>
  <cols>
    <col min="4" max="4" width="12.6640625" bestFit="1" customWidth="1"/>
  </cols>
  <sheetData>
    <row r="2" spans="2:12" x14ac:dyDescent="0.2">
      <c r="B2" s="1" t="s">
        <v>3</v>
      </c>
      <c r="C2" s="1"/>
      <c r="D2" s="1"/>
      <c r="E2" s="1"/>
      <c r="F2" s="1"/>
      <c r="G2" s="1"/>
      <c r="H2" s="1"/>
      <c r="I2" s="1"/>
      <c r="J2" s="1"/>
      <c r="K2" s="1"/>
      <c r="L2" s="1"/>
    </row>
    <row r="3" spans="2:12" x14ac:dyDescent="0.2">
      <c r="B3" s="1"/>
      <c r="C3" s="1"/>
      <c r="D3" s="1"/>
      <c r="E3" s="1"/>
      <c r="F3" s="1"/>
      <c r="G3" s="1"/>
      <c r="H3" s="1"/>
      <c r="I3" s="1"/>
      <c r="J3" s="1"/>
      <c r="K3" s="1"/>
      <c r="L3" s="1"/>
    </row>
    <row r="4" spans="2:12" x14ac:dyDescent="0.2">
      <c r="B4" s="1"/>
      <c r="C4" s="1"/>
      <c r="D4" s="1"/>
      <c r="E4" s="1"/>
      <c r="F4" s="1"/>
      <c r="G4" s="1"/>
      <c r="H4" s="1"/>
      <c r="I4" s="1"/>
      <c r="J4" s="1"/>
      <c r="K4" s="1"/>
      <c r="L4" s="1"/>
    </row>
    <row r="5" spans="2:12" x14ac:dyDescent="0.2">
      <c r="B5" s="1"/>
      <c r="C5" s="1"/>
      <c r="D5" s="1"/>
      <c r="E5" s="1"/>
      <c r="F5" s="1"/>
      <c r="G5" s="1"/>
      <c r="H5" s="1"/>
      <c r="I5" s="1"/>
      <c r="J5" s="1"/>
      <c r="K5" s="1"/>
      <c r="L5" s="1"/>
    </row>
    <row r="6" spans="2:12" x14ac:dyDescent="0.2">
      <c r="B6" s="1"/>
      <c r="C6" s="1"/>
      <c r="D6" s="1"/>
      <c r="E6" s="1"/>
      <c r="F6" s="1"/>
      <c r="G6" s="1"/>
      <c r="H6" s="1"/>
      <c r="I6" s="1"/>
      <c r="J6" s="1"/>
      <c r="K6" s="1"/>
      <c r="L6" s="1"/>
    </row>
    <row r="7" spans="2:12" x14ac:dyDescent="0.2">
      <c r="B7" s="1"/>
      <c r="C7" s="1"/>
      <c r="D7" s="1"/>
      <c r="E7" s="1"/>
      <c r="F7" s="1"/>
      <c r="G7" s="1"/>
      <c r="H7" s="1"/>
      <c r="I7" s="1"/>
      <c r="J7" s="1"/>
      <c r="K7" s="1"/>
      <c r="L7" s="1"/>
    </row>
    <row r="8" spans="2:12" x14ac:dyDescent="0.2">
      <c r="B8" s="1"/>
      <c r="C8" s="1"/>
      <c r="D8" s="1"/>
      <c r="E8" s="1"/>
      <c r="F8" s="1"/>
      <c r="G8" s="1"/>
      <c r="H8" s="1"/>
      <c r="I8" s="1"/>
      <c r="J8" s="1"/>
      <c r="K8" s="1"/>
      <c r="L8" s="1"/>
    </row>
    <row r="9" spans="2:12" x14ac:dyDescent="0.2">
      <c r="B9" s="1"/>
      <c r="C9" s="1"/>
      <c r="D9" s="1"/>
      <c r="E9" s="1"/>
      <c r="F9" s="1"/>
      <c r="G9" s="1"/>
      <c r="H9" s="1"/>
      <c r="I9" s="1"/>
      <c r="J9" s="1"/>
      <c r="K9" s="1"/>
      <c r="L9" s="1"/>
    </row>
    <row r="11" spans="2:12" x14ac:dyDescent="0.2">
      <c r="B11" t="s">
        <v>4</v>
      </c>
    </row>
    <row r="13" spans="2:12" x14ac:dyDescent="0.2">
      <c r="C13" s="2" t="s">
        <v>0</v>
      </c>
      <c r="D13" s="3">
        <f>1/(28.5/60)</f>
        <v>2.1052631578947367</v>
      </c>
      <c r="F13" t="s">
        <v>5</v>
      </c>
    </row>
    <row r="14" spans="2:12" x14ac:dyDescent="0.2">
      <c r="F14" t="s">
        <v>7</v>
      </c>
    </row>
    <row r="18" spans="2:7" x14ac:dyDescent="0.2">
      <c r="B18" t="s">
        <v>6</v>
      </c>
    </row>
    <row r="20" spans="2:7" x14ac:dyDescent="0.2">
      <c r="D20" t="s">
        <v>8</v>
      </c>
    </row>
    <row r="22" spans="2:7" x14ac:dyDescent="0.2">
      <c r="C22" s="2" t="s">
        <v>12</v>
      </c>
      <c r="D22" s="3">
        <f>(60/14)/D13</f>
        <v>2.0357142857142856</v>
      </c>
      <c r="F22" s="2" t="s">
        <v>21</v>
      </c>
      <c r="G22">
        <f>60/14</f>
        <v>4.2857142857142856</v>
      </c>
    </row>
    <row r="25" spans="2:7" x14ac:dyDescent="0.2">
      <c r="B25" t="s">
        <v>9</v>
      </c>
    </row>
    <row r="27" spans="2:7" x14ac:dyDescent="0.2">
      <c r="D27" s="2" t="s">
        <v>1</v>
      </c>
      <c r="E27" s="3">
        <f>(1-D22)/(1-POWER(D22,4))</f>
        <v>6.4036405536675375E-2</v>
      </c>
      <c r="G27" t="s">
        <v>11</v>
      </c>
    </row>
    <row r="29" spans="2:7" x14ac:dyDescent="0.2">
      <c r="D29" s="2" t="s">
        <v>13</v>
      </c>
      <c r="E29" s="3">
        <f>POWER(D22,1)*E27</f>
        <v>0.13035982555680342</v>
      </c>
    </row>
    <row r="30" spans="2:7" x14ac:dyDescent="0.2">
      <c r="D30" s="2" t="s">
        <v>14</v>
      </c>
      <c r="E30" s="3">
        <f>POWER(D22,2)*E27</f>
        <v>0.26537535916920696</v>
      </c>
    </row>
    <row r="31" spans="2:7" x14ac:dyDescent="0.2">
      <c r="D31" s="2" t="s">
        <v>15</v>
      </c>
      <c r="E31" s="3">
        <f>POWER(D22,3)*E27</f>
        <v>0.54022840973731412</v>
      </c>
    </row>
    <row r="34" spans="2:5" x14ac:dyDescent="0.2">
      <c r="B34" t="s">
        <v>10</v>
      </c>
    </row>
    <row r="36" spans="2:5" x14ac:dyDescent="0.2">
      <c r="B36" t="s">
        <v>16</v>
      </c>
    </row>
    <row r="38" spans="2:5" x14ac:dyDescent="0.2">
      <c r="D38" s="2" t="s">
        <v>17</v>
      </c>
      <c r="E38" s="3">
        <f>E31</f>
        <v>0.54022840973731412</v>
      </c>
    </row>
    <row r="41" spans="2:5" x14ac:dyDescent="0.2">
      <c r="B41" t="s">
        <v>18</v>
      </c>
    </row>
    <row r="43" spans="2:5" x14ac:dyDescent="0.2">
      <c r="D43" s="2" t="s">
        <v>2</v>
      </c>
      <c r="E43" s="3">
        <f>1-E38</f>
        <v>0.45977159026268588</v>
      </c>
    </row>
    <row r="46" spans="2:5" x14ac:dyDescent="0.2">
      <c r="B46" t="s">
        <v>19</v>
      </c>
    </row>
    <row r="48" spans="2:5" x14ac:dyDescent="0.2">
      <c r="D48" s="2" t="s">
        <v>20</v>
      </c>
      <c r="E48">
        <f>G22*E43</f>
        <v>1.9704496725543681</v>
      </c>
    </row>
    <row r="51" spans="2:12" x14ac:dyDescent="0.2">
      <c r="B51" t="s">
        <v>22</v>
      </c>
    </row>
    <row r="52" spans="2:12" x14ac:dyDescent="0.2">
      <c r="H52" t="s">
        <v>24</v>
      </c>
      <c r="J52">
        <f>POWER(D22,2)*(1-POWER(D22,2)*(2+1-2*D22))</f>
        <v>22.544670631098636</v>
      </c>
    </row>
    <row r="53" spans="2:12" x14ac:dyDescent="0.2">
      <c r="G53" s="2" t="s">
        <v>23</v>
      </c>
      <c r="L53">
        <f>E27*(J52/J54)</f>
        <v>8.6182255175943967E-2</v>
      </c>
    </row>
    <row r="54" spans="2:12" x14ac:dyDescent="0.2">
      <c r="H54" t="s">
        <v>25</v>
      </c>
      <c r="J54">
        <f>(1-POWER(D22,4))*(1-D22)</f>
        <v>16.751472426388553</v>
      </c>
    </row>
    <row r="58" spans="2:12" x14ac:dyDescent="0.2">
      <c r="B58" t="s">
        <v>26</v>
      </c>
    </row>
    <row r="60" spans="2:12" x14ac:dyDescent="0.2">
      <c r="D60" s="2" t="s">
        <v>27</v>
      </c>
      <c r="E60">
        <f>D22*E43</f>
        <v>0.93596359446332478</v>
      </c>
    </row>
    <row r="63" spans="2:12" x14ac:dyDescent="0.2">
      <c r="B63" t="s">
        <v>28</v>
      </c>
    </row>
    <row r="65" spans="2:5" x14ac:dyDescent="0.2">
      <c r="D65" s="2" t="s">
        <v>29</v>
      </c>
      <c r="E65">
        <f>E60+L53</f>
        <v>1.0221458496392688</v>
      </c>
    </row>
    <row r="68" spans="2:5" x14ac:dyDescent="0.2">
      <c r="B68" t="s">
        <v>30</v>
      </c>
    </row>
    <row r="70" spans="2:5" x14ac:dyDescent="0.2">
      <c r="D70" s="2" t="s">
        <v>32</v>
      </c>
      <c r="E70">
        <f>L53/(E43*G22)</f>
        <v>4.3737354156436113E-2</v>
      </c>
    </row>
    <row r="75" spans="2:5" x14ac:dyDescent="0.2">
      <c r="B75" t="s">
        <v>31</v>
      </c>
    </row>
    <row r="77" spans="2:5" x14ac:dyDescent="0.2">
      <c r="D77" s="2" t="s">
        <v>33</v>
      </c>
      <c r="E77">
        <f>E65/(G22*E43)</f>
        <v>0.51873735415643607</v>
      </c>
    </row>
    <row r="82" spans="2:2" x14ac:dyDescent="0.2">
      <c r="B82" t="s">
        <v>34</v>
      </c>
    </row>
  </sheetData>
  <mergeCells count="1">
    <mergeCell ref="B2:L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Решение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Анисин Александр Александрович</dc:creator>
  <cp:lastModifiedBy>Петров Павел Константинович</cp:lastModifiedBy>
  <dcterms:created xsi:type="dcterms:W3CDTF">2024-01-11T15:13:56Z</dcterms:created>
  <dcterms:modified xsi:type="dcterms:W3CDTF">2024-01-12T17:53:36Z</dcterms:modified>
</cp:coreProperties>
</file>