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ча 7" sheetId="1" r:id="rId4"/>
    <sheet state="visible" name="Задача 8" sheetId="2" r:id="rId5"/>
  </sheets>
  <definedNames/>
  <calcPr/>
  <extLst>
    <ext uri="GoogleSheetsCustomDataVersion2">
      <go:sheetsCustomData xmlns:go="http://customooxmlschemas.google.com/" r:id="rId6" roundtripDataChecksum="qrC4KPSGHHR0UZpmLbqOOG3g+V5Qg3QWj9a1W1RQoqE="/>
    </ext>
  </extLst>
</workbook>
</file>

<file path=xl/sharedStrings.xml><?xml version="1.0" encoding="utf-8"?>
<sst xmlns="http://schemas.openxmlformats.org/spreadsheetml/2006/main" count="46" uniqueCount="44">
  <si>
    <t>Параметр</t>
  </si>
  <si>
    <t>Значение</t>
  </si>
  <si>
    <t>Интенсивность поступления клиентов (λ)</t>
  </si>
  <si>
    <t>5 чел/час</t>
  </si>
  <si>
    <t>Среднее время обслуживания для 1-го мастера (μ1)</t>
  </si>
  <si>
    <t>20 минут</t>
  </si>
  <si>
    <t>Интенсивность обслуживания для первого мастера (λ1): λ1 = 1 / μ1</t>
  </si>
  <si>
    <t>Стандартное отклонение для 1-го мастера (σ1)</t>
  </si>
  <si>
    <t>4 минуты</t>
  </si>
  <si>
    <t>Интенсивность обслуживания для второго мастера (λ2): λ2 = p * λ</t>
  </si>
  <si>
    <t>Доля клиентов, требующих сложный ремонт (p)</t>
  </si>
  <si>
    <t>Среднее время обслуживания для второго мастера (μ2): μ2 = (a + b) / 2</t>
  </si>
  <si>
    <t>Интервал времени обслуживания для 2-го мастера (a, b)</t>
  </si>
  <si>
    <t>1,5 часа - 2,5 часа</t>
  </si>
  <si>
    <t>Разброс времени обслуживания для второго мастера (δ2): δ2 = (b - a) / sqrt(12)</t>
  </si>
  <si>
    <t>В мастерской по ремонту обуви работают два мастера. Один мастер занимается заменой набоек и ремонтом не значительных дефектов, второй мастер специализируется на более трудоемком ремонте. Для удобства, обувь для ремонта сразу разделяется на две группы по уровню сложности. Наблюдением установлено, что поступление клиентов имеет все признаки простейшего потока с интенсивностью 5 человек в час. Время замены набоек и не значительного ремонта составляет в среднем 20 минут и подчиняется нормальному закону распределения с стандартным отклонением 4 минуты. Время более сложного ремонта занимает от 1,5 часов до 2,5 часов и распределено по равномерному закону. Замечено, что клиенты со сложным ремонтом составляют 22% всех клиентов. Построить имитационную модель данной системы за десятичасовой рабочий день, определить среднею длину очереди для каждой группы, определить среднее время нахождения в ремонте обуви каждой группы. Требуется ли помощник для какого-либо мастера?</t>
  </si>
  <si>
    <t>Время прибытия клиента</t>
  </si>
  <si>
    <t>Время обслуживания</t>
  </si>
  <si>
    <t>Сложная ли работа</t>
  </si>
  <si>
    <t>Время прибытия + во сколько вернется</t>
  </si>
  <si>
    <t>Время обслуживани</t>
  </si>
  <si>
    <t>Очередь</t>
  </si>
  <si>
    <t>Ожидание</t>
  </si>
  <si>
    <t>Первый мастер</t>
  </si>
  <si>
    <t>Второй мастер</t>
  </si>
  <si>
    <t>Интервал прихода</t>
  </si>
  <si>
    <t>начало</t>
  </si>
  <si>
    <t>конец</t>
  </si>
  <si>
    <t>Начало</t>
  </si>
  <si>
    <t>Конец</t>
  </si>
  <si>
    <t>Тип банкомата</t>
  </si>
  <si>
    <t>Интенсивность</t>
  </si>
  <si>
    <t>% на приём</t>
  </si>
  <si>
    <t xml:space="preserve">Отклонение </t>
  </si>
  <si>
    <t>1 - выдача</t>
  </si>
  <si>
    <t xml:space="preserve">В операционном зале банка установлено три банкомата, причем два банкомата работают только на выдачу наличных денежных средств, а один на прием и выдачу. Наблюдением установлено, что из всех посетителей только 20% требуется банкомат с приемом денежных средств. Интенсивность поступления клиентов 20 человек в час. Среднее время обслуживания в банкомате с выдачей денежных средств составляет 3 минуты, в банкомате с приемом  и выдачей – 7 минут. Закон распределения поступления клиентов и обслуживания в банкомате экспоненциальный. К разным типам банкоматов организована разная очередь. Составить имитационную модель работы банкоматов за один восьмичасовой рабочий день. Определить среднее время и среднюю длину очередей. За единицу времени принять одну минуту. Целесообразно ли установка еще одного банкомата с приемом денежных средств или демонтаж одного банкомата с выдачей денежных средств, ответ обосновать.
</t>
  </si>
  <si>
    <t>2 - приём и выдача</t>
  </si>
  <si>
    <t>Время</t>
  </si>
  <si>
    <t>Посетитель</t>
  </si>
  <si>
    <t>Время ремонта</t>
  </si>
  <si>
    <t>1 банкомат</t>
  </si>
  <si>
    <t>1 очередь</t>
  </si>
  <si>
    <t xml:space="preserve">2 банкомат </t>
  </si>
  <si>
    <t>2 очередь</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</si>
</sst>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
    <numFmt numFmtId="165" formatCode="dd\.mm"/>
    <numFmt numFmtId="166" formatCode="hh&quot;:&quot;mm"/>
    <numFmt numFmtId="167" formatCode="h&quot;:&quot;mm"/>
  </numFmts>
  <fonts count="6">
    <font>
      <sz val="10.0"/>
      <color rgb="FF000000"/>
      <name val="Arial"/>
      <scheme val="minor"/>
    </font>
    <font>
      <sz val="10.0"/>
      <color theme="1"/>
      <name val="Arial"/>
    </font>
    <font>
      <color theme="1"/>
      <name val="Arial"/>
      <scheme val="minor"/>
    </font>
    <font>
      <sz val="11.0"/>
      <color rgb="FF1F1F1F"/>
      <name val="Arial"/>
    </font>
    <font>
      <sz val="9.0"/>
      <color rgb="FF1155CC"/>
      <name val="Arial"/>
    </font>
    <font>
      <sz val="9.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1" numFmtId="9" xfId="0" applyFont="1" applyNumberFormat="1"/>
    <xf borderId="0" fillId="0" fontId="2" numFmtId="0" xfId="0" applyAlignment="1" applyFont="1">
      <alignment readingOrder="0" shrinkToFit="0" vertical="center" wrapText="1"/>
    </xf>
    <xf borderId="0" fillId="0" fontId="1" numFmtId="164" xfId="0" applyFont="1" applyNumberFormat="1"/>
    <xf borderId="0" fillId="0" fontId="1" numFmtId="165" xfId="0" applyFont="1" applyNumberFormat="1"/>
    <xf borderId="1" fillId="2" fontId="3" numFmtId="0" xfId="0" applyBorder="1" applyFill="1" applyFont="1"/>
    <xf borderId="0" fillId="0" fontId="1" numFmtId="20" xfId="0" applyFont="1" applyNumberFormat="1"/>
    <xf borderId="1" fillId="2" fontId="4" numFmtId="1" xfId="0" applyBorder="1" applyFont="1" applyNumberFormat="1"/>
    <xf borderId="1" fillId="2" fontId="5" numFmtId="0" xfId="0" applyBorder="1" applyFont="1"/>
    <xf borderId="1" fillId="2" fontId="5" numFmtId="1" xfId="0" applyBorder="1" applyFont="1" applyNumberFormat="1"/>
    <xf borderId="1" fillId="2" fontId="4" numFmtId="0" xfId="0" applyBorder="1" applyFont="1"/>
    <xf borderId="0" fillId="0" fontId="1" numFmtId="166" xfId="0" applyFont="1" applyNumberFormat="1"/>
    <xf borderId="1" fillId="2" fontId="5" numFmtId="167" xfId="0" applyBorder="1" applyFont="1" applyNumberFormat="1"/>
    <xf borderId="0" fillId="0" fontId="1" numFmtId="167" xfId="0" applyFont="1" applyNumberFormat="1"/>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5"/>
    <col customWidth="1" min="2" max="2" width="14.13"/>
    <col customWidth="1" min="3" max="3" width="16.0"/>
    <col customWidth="1" min="4" max="4" width="54.5"/>
    <col customWidth="1" min="5" max="5" width="29.13"/>
    <col customWidth="1" min="6" max="6" width="28.75"/>
    <col customWidth="1" min="7" max="8" width="20.25"/>
    <col customWidth="1" min="9" max="12" width="11.13"/>
    <col customWidth="1" min="13" max="13" width="29.25"/>
    <col customWidth="1" min="14" max="26" width="11.13"/>
  </cols>
  <sheetData>
    <row r="1" ht="15.75" customHeight="1">
      <c r="A1" s="1" t="s">
        <v>0</v>
      </c>
      <c r="B1" s="1" t="s">
        <v>1</v>
      </c>
    </row>
    <row r="2" ht="15.75" customHeight="1">
      <c r="A2" s="1" t="s">
        <v>2</v>
      </c>
      <c r="B2" s="1" t="s">
        <v>3</v>
      </c>
    </row>
    <row r="3" ht="15.75" customHeight="1">
      <c r="A3" s="1" t="s">
        <v>4</v>
      </c>
      <c r="B3" s="1" t="s">
        <v>5</v>
      </c>
      <c r="D3" s="1" t="s">
        <v>6</v>
      </c>
      <c r="E3" s="1">
        <f>1/20</f>
        <v>0.05</v>
      </c>
    </row>
    <row r="4" ht="15.75" customHeight="1">
      <c r="A4" s="1" t="s">
        <v>7</v>
      </c>
      <c r="B4" s="1" t="s">
        <v>8</v>
      </c>
      <c r="D4" s="1" t="s">
        <v>9</v>
      </c>
      <c r="E4" s="1">
        <f>B5*5</f>
        <v>1.1</v>
      </c>
    </row>
    <row r="5" ht="15.75" customHeight="1">
      <c r="A5" s="1" t="s">
        <v>10</v>
      </c>
      <c r="B5" s="2">
        <v>0.22</v>
      </c>
      <c r="D5" s="1" t="s">
        <v>11</v>
      </c>
      <c r="E5" s="1">
        <f>(1.5+2.5)/2</f>
        <v>2</v>
      </c>
    </row>
    <row r="6" ht="15.75" customHeight="1">
      <c r="A6" s="1" t="s">
        <v>12</v>
      </c>
      <c r="B6" s="1" t="s">
        <v>13</v>
      </c>
      <c r="D6" s="1" t="s">
        <v>14</v>
      </c>
      <c r="E6" s="1">
        <f>(2.5-1.5)/SQRT(12)</f>
        <v>0.2886751346</v>
      </c>
    </row>
    <row r="7" ht="15.75" customHeight="1"/>
    <row r="8" ht="15.75" customHeight="1"/>
    <row r="9" ht="15.75" customHeight="1">
      <c r="A9" s="3" t="s">
        <v>15</v>
      </c>
    </row>
    <row r="10" ht="15.75" customHeight="1"/>
    <row r="11" ht="15.75" customHeight="1">
      <c r="F11" s="4"/>
    </row>
    <row r="12" ht="15.75" customHeight="1"/>
    <row r="13" ht="15.75" customHeight="1"/>
    <row r="14" ht="15.75" customHeight="1"/>
    <row r="15" ht="15.75" customHeight="1">
      <c r="F15" s="5"/>
    </row>
    <row r="16" ht="15.75" customHeight="1"/>
    <row r="17" ht="15.75" customHeight="1"/>
    <row r="18" ht="15.75" customHeight="1"/>
    <row r="19" ht="15.75" customHeight="1">
      <c r="E19" s="1" t="s">
        <v>16</v>
      </c>
      <c r="F19" s="1" t="s">
        <v>17</v>
      </c>
      <c r="G19" s="1" t="s">
        <v>18</v>
      </c>
      <c r="J19" s="1" t="s">
        <v>19</v>
      </c>
      <c r="K19" s="1" t="s">
        <v>20</v>
      </c>
      <c r="L19" s="1" t="s">
        <v>21</v>
      </c>
      <c r="M19" s="1" t="s">
        <v>22</v>
      </c>
      <c r="N19" s="1" t="s">
        <v>23</v>
      </c>
      <c r="P19" s="1" t="s">
        <v>24</v>
      </c>
    </row>
    <row r="20" ht="15.75" customHeight="1">
      <c r="A20" s="6" t="s">
        <v>25</v>
      </c>
      <c r="B20" s="1" t="s">
        <v>18</v>
      </c>
      <c r="C20" s="6" t="s">
        <v>17</v>
      </c>
      <c r="N20" s="1" t="s">
        <v>26</v>
      </c>
      <c r="O20" s="1" t="s">
        <v>27</v>
      </c>
      <c r="P20" s="1" t="s">
        <v>28</v>
      </c>
      <c r="Q20" s="1" t="s">
        <v>29</v>
      </c>
    </row>
    <row r="21" ht="15.75" customHeight="1">
      <c r="E21" s="7">
        <v>0.3333333333333333</v>
      </c>
    </row>
    <row r="22" ht="15.75" customHeight="1">
      <c r="A22" s="8">
        <f t="shared" ref="A22:A245" si="1">-(1/(5/60))*LN(RAND())</f>
        <v>0.6741728936</v>
      </c>
      <c r="B22" s="9" t="str">
        <f t="shared" ref="B22:B245" si="2">IF(RAND()&lt;=0.22, "Да", "Нет")</f>
        <v>Нет</v>
      </c>
      <c r="C22" s="10">
        <f t="shared" ref="C22:C245" si="3">IF(B12="Да",-120*LOG(1-RAND())+1,-20*LOG(1-RAND())+1)</f>
        <v>1.377784525</v>
      </c>
      <c r="D22" s="11"/>
      <c r="E22" s="7">
        <f t="shared" ref="E22:E245" si="4">IF(E21="","",IF(E21+(A22)/1440&lt;=$E$21+10/24,E21+(A22)/1440,""))</f>
        <v>0.333801509</v>
      </c>
      <c r="F22" s="10">
        <f t="shared" ref="F22:F117" si="5">C22</f>
        <v>1.377784525</v>
      </c>
      <c r="G22" s="1" t="str">
        <f t="shared" ref="G22:G117" si="6">B22</f>
        <v>Нет</v>
      </c>
      <c r="J22" s="7">
        <f t="shared" ref="J22:J117" si="7">E22</f>
        <v>0.333801509</v>
      </c>
      <c r="K22" s="10">
        <f t="shared" ref="K22:K117" si="8">IF(J22&lt;&gt;"",F22,"")</f>
        <v>1.377784525</v>
      </c>
      <c r="L22" s="9">
        <f t="shared" ref="L22:L117" si="9">IF(J22&lt;&gt;"",SUM(COUNTIF($N$21:$N21,"&gt;"&amp;J22)),"")</f>
        <v>0</v>
      </c>
      <c r="M22" s="12">
        <f t="shared" ref="M22:M117" si="10">IF(J22&lt;&gt;"",MAX(N22,P22)-J22,"")</f>
        <v>0</v>
      </c>
      <c r="N22" s="13">
        <f t="shared" ref="N22:N117" si="11">IF(AND(G22="Нет",J22&lt;&gt;""),MAX(Q$21:Q21,J22),"")</f>
        <v>0.333801509</v>
      </c>
      <c r="O22" s="14">
        <f t="shared" ref="O22:O117" si="12">IF(ISTEXT(N22),"",N22+F22/1440)</f>
        <v>0.3347583038</v>
      </c>
      <c r="P22" s="14" t="str">
        <f t="shared" ref="P22:P117" si="13">IF(AND(G22="Да",J22&lt;&gt;""),MAX(Q$21:Q21,J22),"")</f>
        <v/>
      </c>
      <c r="Q22" s="1" t="str">
        <f t="shared" ref="Q22:Q117" si="14">IF(ISTEXT(P22),"",P22+F22/1440)</f>
        <v/>
      </c>
    </row>
    <row r="23" ht="15.75" customHeight="1">
      <c r="A23" s="8">
        <f t="shared" si="1"/>
        <v>3.325992322</v>
      </c>
      <c r="B23" s="9" t="str">
        <f t="shared" si="2"/>
        <v>Да</v>
      </c>
      <c r="C23" s="10">
        <f t="shared" si="3"/>
        <v>2.514933194</v>
      </c>
      <c r="D23" s="11"/>
      <c r="E23" s="7">
        <f t="shared" si="4"/>
        <v>0.3361112258</v>
      </c>
      <c r="F23" s="10">
        <f t="shared" si="5"/>
        <v>2.514933194</v>
      </c>
      <c r="G23" s="1" t="str">
        <f t="shared" si="6"/>
        <v>Да</v>
      </c>
      <c r="J23" s="7">
        <f t="shared" si="7"/>
        <v>0.3361112258</v>
      </c>
      <c r="K23" s="10">
        <f t="shared" si="8"/>
        <v>2.514933194</v>
      </c>
      <c r="L23" s="9">
        <f t="shared" si="9"/>
        <v>0</v>
      </c>
      <c r="M23" s="12">
        <f t="shared" si="10"/>
        <v>0</v>
      </c>
      <c r="N23" s="13" t="str">
        <f t="shared" si="11"/>
        <v/>
      </c>
      <c r="O23" s="14" t="str">
        <f t="shared" si="12"/>
        <v/>
      </c>
      <c r="P23" s="14">
        <f t="shared" si="13"/>
        <v>0.3361112258</v>
      </c>
      <c r="Q23" s="14">
        <f t="shared" si="14"/>
        <v>0.3378577072</v>
      </c>
    </row>
    <row r="24" ht="15.75" customHeight="1">
      <c r="A24" s="8">
        <f t="shared" si="1"/>
        <v>1.167004473</v>
      </c>
      <c r="B24" s="9" t="str">
        <f t="shared" si="2"/>
        <v>Нет</v>
      </c>
      <c r="C24" s="10">
        <f t="shared" si="3"/>
        <v>7.98062615</v>
      </c>
      <c r="D24" s="11"/>
      <c r="E24" s="7">
        <f t="shared" si="4"/>
        <v>0.3369216456</v>
      </c>
      <c r="F24" s="10">
        <f t="shared" si="5"/>
        <v>7.98062615</v>
      </c>
      <c r="G24" s="1" t="str">
        <f t="shared" si="6"/>
        <v>Нет</v>
      </c>
      <c r="J24" s="7">
        <f t="shared" si="7"/>
        <v>0.3369216456</v>
      </c>
      <c r="K24" s="10">
        <f t="shared" si="8"/>
        <v>7.98062615</v>
      </c>
      <c r="L24" s="9">
        <f t="shared" si="9"/>
        <v>0</v>
      </c>
      <c r="M24" s="12">
        <f t="shared" si="10"/>
        <v>0.0009360616118</v>
      </c>
      <c r="N24" s="13">
        <f t="shared" si="11"/>
        <v>0.3378577072</v>
      </c>
      <c r="O24" s="14">
        <f t="shared" si="12"/>
        <v>0.3433998087</v>
      </c>
      <c r="P24" s="14" t="str">
        <f t="shared" si="13"/>
        <v/>
      </c>
      <c r="Q24" s="1" t="str">
        <f t="shared" si="14"/>
        <v/>
      </c>
    </row>
    <row r="25" ht="15.75" customHeight="1">
      <c r="A25" s="8">
        <f t="shared" si="1"/>
        <v>12.44601314</v>
      </c>
      <c r="B25" s="9" t="str">
        <f t="shared" si="2"/>
        <v>Нет</v>
      </c>
      <c r="C25" s="10">
        <f t="shared" si="3"/>
        <v>3.288069138</v>
      </c>
      <c r="D25" s="11"/>
      <c r="E25" s="7">
        <f t="shared" si="4"/>
        <v>0.3455647103</v>
      </c>
      <c r="F25" s="10">
        <f t="shared" si="5"/>
        <v>3.288069138</v>
      </c>
      <c r="G25" s="1" t="str">
        <f t="shared" si="6"/>
        <v>Нет</v>
      </c>
      <c r="J25" s="7">
        <f t="shared" si="7"/>
        <v>0.3455647103</v>
      </c>
      <c r="K25" s="10">
        <f t="shared" si="8"/>
        <v>3.288069138</v>
      </c>
      <c r="L25" s="9">
        <f t="shared" si="9"/>
        <v>0</v>
      </c>
      <c r="M25" s="12">
        <f t="shared" si="10"/>
        <v>0</v>
      </c>
      <c r="N25" s="13">
        <f t="shared" si="11"/>
        <v>0.3455647103</v>
      </c>
      <c r="O25" s="14">
        <f t="shared" si="12"/>
        <v>0.3478480916</v>
      </c>
      <c r="P25" s="14" t="str">
        <f t="shared" si="13"/>
        <v/>
      </c>
      <c r="Q25" s="14" t="str">
        <f t="shared" si="14"/>
        <v/>
      </c>
    </row>
    <row r="26" ht="15.75" customHeight="1">
      <c r="A26" s="8">
        <f t="shared" si="1"/>
        <v>9.44961237</v>
      </c>
      <c r="B26" s="9" t="str">
        <f t="shared" si="2"/>
        <v>Нет</v>
      </c>
      <c r="C26" s="10">
        <f t="shared" si="3"/>
        <v>19.57627644</v>
      </c>
      <c r="D26" s="11"/>
      <c r="E26" s="7">
        <f t="shared" si="4"/>
        <v>0.3521269411</v>
      </c>
      <c r="F26" s="10">
        <f t="shared" si="5"/>
        <v>19.57627644</v>
      </c>
      <c r="G26" s="1" t="str">
        <f t="shared" si="6"/>
        <v>Нет</v>
      </c>
      <c r="J26" s="7">
        <f t="shared" si="7"/>
        <v>0.3521269411</v>
      </c>
      <c r="K26" s="10">
        <f t="shared" si="8"/>
        <v>19.57627644</v>
      </c>
      <c r="L26" s="9">
        <f t="shared" si="9"/>
        <v>0</v>
      </c>
      <c r="M26" s="12">
        <f t="shared" si="10"/>
        <v>0</v>
      </c>
      <c r="N26" s="13">
        <f t="shared" si="11"/>
        <v>0.3521269411</v>
      </c>
      <c r="O26" s="14">
        <f t="shared" si="12"/>
        <v>0.3657215775</v>
      </c>
      <c r="P26" s="14" t="str">
        <f t="shared" si="13"/>
        <v/>
      </c>
      <c r="Q26" s="1" t="str">
        <f t="shared" si="14"/>
        <v/>
      </c>
    </row>
    <row r="27" ht="15.75" customHeight="1">
      <c r="A27" s="8">
        <f t="shared" si="1"/>
        <v>3.404527811</v>
      </c>
      <c r="B27" s="9" t="str">
        <f t="shared" si="2"/>
        <v>Нет</v>
      </c>
      <c r="C27" s="10">
        <f t="shared" si="3"/>
        <v>20.04602603</v>
      </c>
      <c r="D27" s="11"/>
      <c r="E27" s="7">
        <f t="shared" si="4"/>
        <v>0.3544911965</v>
      </c>
      <c r="F27" s="10">
        <f t="shared" si="5"/>
        <v>20.04602603</v>
      </c>
      <c r="G27" s="1" t="str">
        <f t="shared" si="6"/>
        <v>Нет</v>
      </c>
      <c r="J27" s="7">
        <f t="shared" si="7"/>
        <v>0.3544911965</v>
      </c>
      <c r="K27" s="10">
        <f t="shared" si="8"/>
        <v>20.04602603</v>
      </c>
      <c r="L27" s="9">
        <f t="shared" si="9"/>
        <v>0</v>
      </c>
      <c r="M27" s="12">
        <f t="shared" si="10"/>
        <v>0</v>
      </c>
      <c r="N27" s="13">
        <f t="shared" si="11"/>
        <v>0.3544911965</v>
      </c>
      <c r="O27" s="14">
        <f t="shared" si="12"/>
        <v>0.3684120479</v>
      </c>
      <c r="P27" s="14" t="str">
        <f t="shared" si="13"/>
        <v/>
      </c>
      <c r="Q27" s="1" t="str">
        <f t="shared" si="14"/>
        <v/>
      </c>
    </row>
    <row r="28" ht="15.75" customHeight="1">
      <c r="A28" s="8">
        <f t="shared" si="1"/>
        <v>1.283269604</v>
      </c>
      <c r="B28" s="9" t="str">
        <f t="shared" si="2"/>
        <v>Нет</v>
      </c>
      <c r="C28" s="10">
        <f t="shared" si="3"/>
        <v>10.15596878</v>
      </c>
      <c r="D28" s="11"/>
      <c r="E28" s="7">
        <f t="shared" si="4"/>
        <v>0.355382356</v>
      </c>
      <c r="F28" s="10">
        <f t="shared" si="5"/>
        <v>10.15596878</v>
      </c>
      <c r="G28" s="1" t="str">
        <f t="shared" si="6"/>
        <v>Нет</v>
      </c>
      <c r="J28" s="7">
        <f t="shared" si="7"/>
        <v>0.355382356</v>
      </c>
      <c r="K28" s="10">
        <f t="shared" si="8"/>
        <v>10.15596878</v>
      </c>
      <c r="L28" s="9">
        <f t="shared" si="9"/>
        <v>0</v>
      </c>
      <c r="M28" s="12">
        <f t="shared" si="10"/>
        <v>0</v>
      </c>
      <c r="N28" s="13">
        <f t="shared" si="11"/>
        <v>0.355382356</v>
      </c>
      <c r="O28" s="14">
        <f t="shared" si="12"/>
        <v>0.3624351121</v>
      </c>
      <c r="P28" s="14" t="str">
        <f t="shared" si="13"/>
        <v/>
      </c>
      <c r="Q28" s="1" t="str">
        <f t="shared" si="14"/>
        <v/>
      </c>
    </row>
    <row r="29" ht="15.75" customHeight="1">
      <c r="A29" s="8">
        <f t="shared" si="1"/>
        <v>11.72959944</v>
      </c>
      <c r="B29" s="9" t="str">
        <f t="shared" si="2"/>
        <v>Нет</v>
      </c>
      <c r="C29" s="10">
        <f t="shared" si="3"/>
        <v>9.441391195</v>
      </c>
      <c r="D29" s="11"/>
      <c r="E29" s="7">
        <f t="shared" si="4"/>
        <v>0.3635279111</v>
      </c>
      <c r="F29" s="10">
        <f t="shared" si="5"/>
        <v>9.441391195</v>
      </c>
      <c r="G29" s="1" t="str">
        <f t="shared" si="6"/>
        <v>Нет</v>
      </c>
      <c r="J29" s="7">
        <f t="shared" si="7"/>
        <v>0.3635279111</v>
      </c>
      <c r="K29" s="10">
        <f t="shared" si="8"/>
        <v>9.441391195</v>
      </c>
      <c r="L29" s="9">
        <f t="shared" si="9"/>
        <v>0</v>
      </c>
      <c r="M29" s="12">
        <f t="shared" si="10"/>
        <v>0</v>
      </c>
      <c r="N29" s="13">
        <f t="shared" si="11"/>
        <v>0.3635279111</v>
      </c>
      <c r="O29" s="14">
        <f t="shared" si="12"/>
        <v>0.3700844328</v>
      </c>
      <c r="P29" s="14" t="str">
        <f t="shared" si="13"/>
        <v/>
      </c>
      <c r="Q29" s="14" t="str">
        <f t="shared" si="14"/>
        <v/>
      </c>
    </row>
    <row r="30" ht="15.75" customHeight="1">
      <c r="A30" s="8">
        <f t="shared" si="1"/>
        <v>21.07354077</v>
      </c>
      <c r="B30" s="9" t="str">
        <f t="shared" si="2"/>
        <v>Нет</v>
      </c>
      <c r="C30" s="10">
        <f t="shared" si="3"/>
        <v>22.73528474</v>
      </c>
      <c r="D30" s="11"/>
      <c r="E30" s="7">
        <f t="shared" si="4"/>
        <v>0.3781623145</v>
      </c>
      <c r="F30" s="10">
        <f t="shared" si="5"/>
        <v>22.73528474</v>
      </c>
      <c r="G30" s="1" t="str">
        <f t="shared" si="6"/>
        <v>Нет</v>
      </c>
      <c r="J30" s="7">
        <f t="shared" si="7"/>
        <v>0.3781623145</v>
      </c>
      <c r="K30" s="10">
        <f t="shared" si="8"/>
        <v>22.73528474</v>
      </c>
      <c r="L30" s="9">
        <f t="shared" si="9"/>
        <v>0</v>
      </c>
      <c r="M30" s="12">
        <f t="shared" si="10"/>
        <v>0</v>
      </c>
      <c r="N30" s="13">
        <f t="shared" si="11"/>
        <v>0.3781623145</v>
      </c>
      <c r="O30" s="14">
        <f t="shared" si="12"/>
        <v>0.3939507066</v>
      </c>
      <c r="P30" s="14" t="str">
        <f t="shared" si="13"/>
        <v/>
      </c>
      <c r="Q30" s="1" t="str">
        <f t="shared" si="14"/>
        <v/>
      </c>
    </row>
    <row r="31" ht="15.75" customHeight="1">
      <c r="A31" s="8">
        <f t="shared" si="1"/>
        <v>6.394289601</v>
      </c>
      <c r="B31" s="9" t="str">
        <f t="shared" si="2"/>
        <v>Нет</v>
      </c>
      <c r="C31" s="10">
        <f t="shared" si="3"/>
        <v>4.904668219</v>
      </c>
      <c r="D31" s="11"/>
      <c r="E31" s="7">
        <f t="shared" si="4"/>
        <v>0.3826027934</v>
      </c>
      <c r="F31" s="10">
        <f t="shared" si="5"/>
        <v>4.904668219</v>
      </c>
      <c r="G31" s="1" t="str">
        <f t="shared" si="6"/>
        <v>Нет</v>
      </c>
      <c r="J31" s="7">
        <f t="shared" si="7"/>
        <v>0.3826027934</v>
      </c>
      <c r="K31" s="10">
        <f t="shared" si="8"/>
        <v>4.904668219</v>
      </c>
      <c r="L31" s="9">
        <f t="shared" si="9"/>
        <v>0</v>
      </c>
      <c r="M31" s="12">
        <f t="shared" si="10"/>
        <v>0</v>
      </c>
      <c r="N31" s="13">
        <f t="shared" si="11"/>
        <v>0.3826027934</v>
      </c>
      <c r="O31" s="14">
        <f t="shared" si="12"/>
        <v>0.3860088129</v>
      </c>
      <c r="P31" s="14" t="str">
        <f t="shared" si="13"/>
        <v/>
      </c>
      <c r="Q31" s="1" t="str">
        <f t="shared" si="14"/>
        <v/>
      </c>
    </row>
    <row r="32" ht="15.75" customHeight="1">
      <c r="A32" s="8">
        <f t="shared" si="1"/>
        <v>10.51265324</v>
      </c>
      <c r="B32" s="9" t="str">
        <f t="shared" si="2"/>
        <v>Нет</v>
      </c>
      <c r="C32" s="10">
        <f t="shared" si="3"/>
        <v>6.042082684</v>
      </c>
      <c r="D32" s="11"/>
      <c r="E32" s="7">
        <f t="shared" si="4"/>
        <v>0.389903247</v>
      </c>
      <c r="F32" s="10">
        <f t="shared" si="5"/>
        <v>6.042082684</v>
      </c>
      <c r="G32" s="1" t="str">
        <f t="shared" si="6"/>
        <v>Нет</v>
      </c>
      <c r="J32" s="7">
        <f t="shared" si="7"/>
        <v>0.389903247</v>
      </c>
      <c r="K32" s="10">
        <f t="shared" si="8"/>
        <v>6.042082684</v>
      </c>
      <c r="L32" s="9">
        <f t="shared" si="9"/>
        <v>0</v>
      </c>
      <c r="M32" s="12">
        <f t="shared" si="10"/>
        <v>0</v>
      </c>
      <c r="N32" s="13">
        <f t="shared" si="11"/>
        <v>0.389903247</v>
      </c>
      <c r="O32" s="14">
        <f t="shared" si="12"/>
        <v>0.3940991377</v>
      </c>
      <c r="P32" s="14" t="str">
        <f t="shared" si="13"/>
        <v/>
      </c>
      <c r="Q32" s="1" t="str">
        <f t="shared" si="14"/>
        <v/>
      </c>
    </row>
    <row r="33" ht="15.75" customHeight="1">
      <c r="A33" s="8">
        <f t="shared" si="1"/>
        <v>17.73566241</v>
      </c>
      <c r="B33" s="9" t="str">
        <f t="shared" si="2"/>
        <v>Нет</v>
      </c>
      <c r="C33" s="10">
        <f t="shared" si="3"/>
        <v>29.93762967</v>
      </c>
      <c r="D33" s="11"/>
      <c r="E33" s="7">
        <f t="shared" si="4"/>
        <v>0.4022196792</v>
      </c>
      <c r="F33" s="10">
        <f t="shared" si="5"/>
        <v>29.93762967</v>
      </c>
      <c r="G33" s="1" t="str">
        <f t="shared" si="6"/>
        <v>Нет</v>
      </c>
      <c r="J33" s="7">
        <f t="shared" si="7"/>
        <v>0.4022196792</v>
      </c>
      <c r="K33" s="10">
        <f t="shared" si="8"/>
        <v>29.93762967</v>
      </c>
      <c r="L33" s="9">
        <f t="shared" si="9"/>
        <v>0</v>
      </c>
      <c r="M33" s="12">
        <f t="shared" si="10"/>
        <v>0</v>
      </c>
      <c r="N33" s="13">
        <f t="shared" si="11"/>
        <v>0.4022196792</v>
      </c>
      <c r="O33" s="14">
        <f t="shared" si="12"/>
        <v>0.4230096998</v>
      </c>
      <c r="P33" s="14" t="str">
        <f t="shared" si="13"/>
        <v/>
      </c>
      <c r="Q33" s="1" t="str">
        <f t="shared" si="14"/>
        <v/>
      </c>
    </row>
    <row r="34" ht="15.75" customHeight="1">
      <c r="A34" s="8">
        <f t="shared" si="1"/>
        <v>5.936286706</v>
      </c>
      <c r="B34" s="9" t="str">
        <f t="shared" si="2"/>
        <v>Да</v>
      </c>
      <c r="C34" s="10">
        <f t="shared" si="3"/>
        <v>10.05097823</v>
      </c>
      <c r="D34" s="11"/>
      <c r="E34" s="7">
        <f t="shared" si="4"/>
        <v>0.4063421005</v>
      </c>
      <c r="F34" s="10">
        <f t="shared" si="5"/>
        <v>10.05097823</v>
      </c>
      <c r="G34" s="1" t="str">
        <f t="shared" si="6"/>
        <v>Да</v>
      </c>
      <c r="J34" s="7">
        <f t="shared" si="7"/>
        <v>0.4063421005</v>
      </c>
      <c r="K34" s="10">
        <f t="shared" si="8"/>
        <v>10.05097823</v>
      </c>
      <c r="L34" s="9">
        <f t="shared" si="9"/>
        <v>0</v>
      </c>
      <c r="M34" s="12">
        <f t="shared" si="10"/>
        <v>0</v>
      </c>
      <c r="N34" s="13" t="str">
        <f t="shared" si="11"/>
        <v/>
      </c>
      <c r="O34" s="1" t="str">
        <f t="shared" si="12"/>
        <v/>
      </c>
      <c r="P34" s="14">
        <f t="shared" si="13"/>
        <v>0.4063421005</v>
      </c>
      <c r="Q34" s="14">
        <f t="shared" si="14"/>
        <v>0.4133219465</v>
      </c>
    </row>
    <row r="35" ht="15.75" customHeight="1">
      <c r="A35" s="8">
        <f t="shared" si="1"/>
        <v>11.86801373</v>
      </c>
      <c r="B35" s="9" t="str">
        <f t="shared" si="2"/>
        <v>Нет</v>
      </c>
      <c r="C35" s="10">
        <f t="shared" si="3"/>
        <v>2.366133012</v>
      </c>
      <c r="D35" s="11"/>
      <c r="E35" s="7">
        <f t="shared" si="4"/>
        <v>0.4145837767</v>
      </c>
      <c r="F35" s="10">
        <f t="shared" si="5"/>
        <v>2.366133012</v>
      </c>
      <c r="G35" s="1" t="str">
        <f t="shared" si="6"/>
        <v>Нет</v>
      </c>
      <c r="J35" s="7">
        <f t="shared" si="7"/>
        <v>0.4145837767</v>
      </c>
      <c r="K35" s="10">
        <f t="shared" si="8"/>
        <v>2.366133012</v>
      </c>
      <c r="L35" s="9">
        <f t="shared" si="9"/>
        <v>0</v>
      </c>
      <c r="M35" s="12">
        <f t="shared" si="10"/>
        <v>0</v>
      </c>
      <c r="N35" s="13">
        <f t="shared" si="11"/>
        <v>0.4145837767</v>
      </c>
      <c r="O35" s="14">
        <f t="shared" si="12"/>
        <v>0.4162269247</v>
      </c>
      <c r="P35" s="14" t="str">
        <f t="shared" si="13"/>
        <v/>
      </c>
      <c r="Q35" s="14" t="str">
        <f t="shared" si="14"/>
        <v/>
      </c>
    </row>
    <row r="36" ht="15.75" customHeight="1">
      <c r="A36" s="8">
        <f t="shared" si="1"/>
        <v>0.6839060941</v>
      </c>
      <c r="B36" s="9" t="str">
        <f t="shared" si="2"/>
        <v>Нет</v>
      </c>
      <c r="C36" s="10">
        <f t="shared" si="3"/>
        <v>10.26162753</v>
      </c>
      <c r="D36" s="11"/>
      <c r="E36" s="7">
        <f t="shared" si="4"/>
        <v>0.4150587115</v>
      </c>
      <c r="F36" s="10">
        <f t="shared" si="5"/>
        <v>10.26162753</v>
      </c>
      <c r="G36" s="1" t="str">
        <f t="shared" si="6"/>
        <v>Нет</v>
      </c>
      <c r="J36" s="7">
        <f t="shared" si="7"/>
        <v>0.4150587115</v>
      </c>
      <c r="K36" s="10">
        <f t="shared" si="8"/>
        <v>10.26162753</v>
      </c>
      <c r="L36" s="9">
        <f t="shared" si="9"/>
        <v>0</v>
      </c>
      <c r="M36" s="12">
        <f t="shared" si="10"/>
        <v>0</v>
      </c>
      <c r="N36" s="13">
        <f t="shared" si="11"/>
        <v>0.4150587115</v>
      </c>
      <c r="O36" s="14">
        <f t="shared" si="12"/>
        <v>0.4221848418</v>
      </c>
      <c r="P36" s="14" t="str">
        <f t="shared" si="13"/>
        <v/>
      </c>
      <c r="Q36" s="1" t="str">
        <f t="shared" si="14"/>
        <v/>
      </c>
    </row>
    <row r="37" ht="15.75" customHeight="1">
      <c r="A37" s="8">
        <f t="shared" si="1"/>
        <v>0.9887842192</v>
      </c>
      <c r="B37" s="9" t="str">
        <f t="shared" si="2"/>
        <v>Нет</v>
      </c>
      <c r="C37" s="10">
        <f t="shared" si="3"/>
        <v>10.3389671</v>
      </c>
      <c r="D37" s="11"/>
      <c r="E37" s="7">
        <f t="shared" si="4"/>
        <v>0.4157453672</v>
      </c>
      <c r="F37" s="10">
        <f t="shared" si="5"/>
        <v>10.3389671</v>
      </c>
      <c r="G37" s="1" t="str">
        <f t="shared" si="6"/>
        <v>Нет</v>
      </c>
      <c r="J37" s="7">
        <f t="shared" si="7"/>
        <v>0.4157453672</v>
      </c>
      <c r="K37" s="10">
        <f t="shared" si="8"/>
        <v>10.3389671</v>
      </c>
      <c r="L37" s="9">
        <f t="shared" si="9"/>
        <v>0</v>
      </c>
      <c r="M37" s="12">
        <f t="shared" si="10"/>
        <v>0</v>
      </c>
      <c r="N37" s="13">
        <f t="shared" si="11"/>
        <v>0.4157453672</v>
      </c>
      <c r="O37" s="14">
        <f t="shared" si="12"/>
        <v>0.4229252055</v>
      </c>
      <c r="P37" s="14" t="str">
        <f t="shared" si="13"/>
        <v/>
      </c>
      <c r="Q37" s="1" t="str">
        <f t="shared" si="14"/>
        <v/>
      </c>
    </row>
    <row r="38" ht="15.75" customHeight="1">
      <c r="A38" s="8">
        <f t="shared" si="1"/>
        <v>0.8365607774</v>
      </c>
      <c r="B38" s="9" t="str">
        <f t="shared" si="2"/>
        <v>Нет</v>
      </c>
      <c r="C38" s="10">
        <f t="shared" si="3"/>
        <v>3.038390664</v>
      </c>
      <c r="D38" s="11"/>
      <c r="E38" s="7">
        <f t="shared" si="4"/>
        <v>0.4163263122</v>
      </c>
      <c r="F38" s="10">
        <f t="shared" si="5"/>
        <v>3.038390664</v>
      </c>
      <c r="G38" s="1" t="str">
        <f t="shared" si="6"/>
        <v>Нет</v>
      </c>
      <c r="J38" s="7">
        <f t="shared" si="7"/>
        <v>0.4163263122</v>
      </c>
      <c r="K38" s="10">
        <f t="shared" si="8"/>
        <v>3.038390664</v>
      </c>
      <c r="L38" s="9">
        <f t="shared" si="9"/>
        <v>0</v>
      </c>
      <c r="M38" s="12">
        <f t="shared" si="10"/>
        <v>0</v>
      </c>
      <c r="N38" s="13">
        <f t="shared" si="11"/>
        <v>0.4163263122</v>
      </c>
      <c r="O38" s="14">
        <f t="shared" si="12"/>
        <v>0.4184363057</v>
      </c>
      <c r="P38" s="14" t="str">
        <f t="shared" si="13"/>
        <v/>
      </c>
      <c r="Q38" s="1" t="str">
        <f t="shared" si="14"/>
        <v/>
      </c>
    </row>
    <row r="39" ht="15.75" customHeight="1">
      <c r="A39" s="8">
        <f t="shared" si="1"/>
        <v>13.33039186</v>
      </c>
      <c r="B39" s="9" t="str">
        <f t="shared" si="2"/>
        <v>Нет</v>
      </c>
      <c r="C39" s="10">
        <f t="shared" si="3"/>
        <v>1.684797321</v>
      </c>
      <c r="D39" s="11"/>
      <c r="E39" s="7">
        <f t="shared" si="4"/>
        <v>0.4255835288</v>
      </c>
      <c r="F39" s="10">
        <f t="shared" si="5"/>
        <v>1.684797321</v>
      </c>
      <c r="G39" s="1" t="str">
        <f t="shared" si="6"/>
        <v>Нет</v>
      </c>
      <c r="J39" s="7">
        <f t="shared" si="7"/>
        <v>0.4255835288</v>
      </c>
      <c r="K39" s="10">
        <f t="shared" si="8"/>
        <v>1.684797321</v>
      </c>
      <c r="L39" s="9">
        <f t="shared" si="9"/>
        <v>0</v>
      </c>
      <c r="M39" s="12">
        <f t="shared" si="10"/>
        <v>0</v>
      </c>
      <c r="N39" s="13">
        <f t="shared" si="11"/>
        <v>0.4255835288</v>
      </c>
      <c r="O39" s="14">
        <f t="shared" si="12"/>
        <v>0.4267535269</v>
      </c>
      <c r="P39" s="14" t="str">
        <f t="shared" si="13"/>
        <v/>
      </c>
      <c r="Q39" s="1" t="str">
        <f t="shared" si="14"/>
        <v/>
      </c>
    </row>
    <row r="40" ht="15.75" customHeight="1">
      <c r="A40" s="8">
        <f t="shared" si="1"/>
        <v>10.17220122</v>
      </c>
      <c r="B40" s="9" t="str">
        <f t="shared" si="2"/>
        <v>Нет</v>
      </c>
      <c r="C40" s="10">
        <f t="shared" si="3"/>
        <v>3.301907835</v>
      </c>
      <c r="D40" s="11"/>
      <c r="E40" s="7">
        <f t="shared" si="4"/>
        <v>0.4326475574</v>
      </c>
      <c r="F40" s="10">
        <f t="shared" si="5"/>
        <v>3.301907835</v>
      </c>
      <c r="G40" s="1" t="str">
        <f t="shared" si="6"/>
        <v>Нет</v>
      </c>
      <c r="J40" s="7">
        <f t="shared" si="7"/>
        <v>0.4326475574</v>
      </c>
      <c r="K40" s="10">
        <f t="shared" si="8"/>
        <v>3.301907835</v>
      </c>
      <c r="L40" s="9">
        <f t="shared" si="9"/>
        <v>0</v>
      </c>
      <c r="M40" s="12">
        <f t="shared" si="10"/>
        <v>0</v>
      </c>
      <c r="N40" s="13">
        <f t="shared" si="11"/>
        <v>0.4326475574</v>
      </c>
      <c r="O40" s="14">
        <f t="shared" si="12"/>
        <v>0.434940549</v>
      </c>
      <c r="P40" s="14" t="str">
        <f t="shared" si="13"/>
        <v/>
      </c>
      <c r="Q40" s="1" t="str">
        <f t="shared" si="14"/>
        <v/>
      </c>
    </row>
    <row r="41" ht="15.75" customHeight="1">
      <c r="A41" s="8">
        <f t="shared" si="1"/>
        <v>9.498594093</v>
      </c>
      <c r="B41" s="9" t="str">
        <f t="shared" si="2"/>
        <v>Нет</v>
      </c>
      <c r="C41" s="10">
        <f t="shared" si="3"/>
        <v>3.842950491</v>
      </c>
      <c r="D41" s="11"/>
      <c r="E41" s="7">
        <f t="shared" si="4"/>
        <v>0.4392438033</v>
      </c>
      <c r="F41" s="10">
        <f t="shared" si="5"/>
        <v>3.842950491</v>
      </c>
      <c r="G41" s="1" t="str">
        <f t="shared" si="6"/>
        <v>Нет</v>
      </c>
      <c r="J41" s="7">
        <f t="shared" si="7"/>
        <v>0.4392438033</v>
      </c>
      <c r="K41" s="10">
        <f t="shared" si="8"/>
        <v>3.842950491</v>
      </c>
      <c r="L41" s="9">
        <f t="shared" si="9"/>
        <v>0</v>
      </c>
      <c r="M41" s="12">
        <f t="shared" si="10"/>
        <v>0</v>
      </c>
      <c r="N41" s="13">
        <f t="shared" si="11"/>
        <v>0.4392438033</v>
      </c>
      <c r="O41" s="14">
        <f t="shared" si="12"/>
        <v>0.4419125189</v>
      </c>
      <c r="P41" s="14" t="str">
        <f t="shared" si="13"/>
        <v/>
      </c>
      <c r="Q41" s="1" t="str">
        <f t="shared" si="14"/>
        <v/>
      </c>
    </row>
    <row r="42" ht="15.75" customHeight="1">
      <c r="A42" s="8">
        <f t="shared" si="1"/>
        <v>4.135963636</v>
      </c>
      <c r="B42" s="9" t="str">
        <f t="shared" si="2"/>
        <v>Нет</v>
      </c>
      <c r="C42" s="10">
        <f t="shared" si="3"/>
        <v>5.280303511</v>
      </c>
      <c r="D42" s="11"/>
      <c r="E42" s="7">
        <f t="shared" si="4"/>
        <v>0.4421160003</v>
      </c>
      <c r="F42" s="10">
        <f t="shared" si="5"/>
        <v>5.280303511</v>
      </c>
      <c r="G42" s="1" t="str">
        <f t="shared" si="6"/>
        <v>Нет</v>
      </c>
      <c r="J42" s="7">
        <f t="shared" si="7"/>
        <v>0.4421160003</v>
      </c>
      <c r="K42" s="10">
        <f t="shared" si="8"/>
        <v>5.280303511</v>
      </c>
      <c r="L42" s="9">
        <f t="shared" si="9"/>
        <v>0</v>
      </c>
      <c r="M42" s="12">
        <f t="shared" si="10"/>
        <v>0</v>
      </c>
      <c r="N42" s="13">
        <f t="shared" si="11"/>
        <v>0.4421160003</v>
      </c>
      <c r="O42" s="14">
        <f t="shared" si="12"/>
        <v>0.4457828777</v>
      </c>
      <c r="P42" s="14" t="str">
        <f t="shared" si="13"/>
        <v/>
      </c>
      <c r="Q42" s="14" t="str">
        <f t="shared" si="14"/>
        <v/>
      </c>
    </row>
    <row r="43" ht="15.75" customHeight="1">
      <c r="A43" s="8">
        <f t="shared" si="1"/>
        <v>1.211191488</v>
      </c>
      <c r="B43" s="9" t="str">
        <f t="shared" si="2"/>
        <v>Нет</v>
      </c>
      <c r="C43" s="10">
        <f t="shared" si="3"/>
        <v>3.877176507</v>
      </c>
      <c r="D43" s="11"/>
      <c r="E43" s="7">
        <f t="shared" si="4"/>
        <v>0.4429571055</v>
      </c>
      <c r="F43" s="10">
        <f t="shared" si="5"/>
        <v>3.877176507</v>
      </c>
      <c r="G43" s="1" t="str">
        <f t="shared" si="6"/>
        <v>Нет</v>
      </c>
      <c r="J43" s="7">
        <f t="shared" si="7"/>
        <v>0.4429571055</v>
      </c>
      <c r="K43" s="10">
        <f t="shared" si="8"/>
        <v>3.877176507</v>
      </c>
      <c r="L43" s="9">
        <f t="shared" si="9"/>
        <v>0</v>
      </c>
      <c r="M43" s="12">
        <f t="shared" si="10"/>
        <v>0</v>
      </c>
      <c r="N43" s="13">
        <f t="shared" si="11"/>
        <v>0.4429571055</v>
      </c>
      <c r="O43" s="14">
        <f t="shared" si="12"/>
        <v>0.4456495892</v>
      </c>
      <c r="P43" s="14" t="str">
        <f t="shared" si="13"/>
        <v/>
      </c>
      <c r="Q43" s="1" t="str">
        <f t="shared" si="14"/>
        <v/>
      </c>
    </row>
    <row r="44" ht="15.75" customHeight="1">
      <c r="A44" s="8">
        <f t="shared" si="1"/>
        <v>18.36201607</v>
      </c>
      <c r="B44" s="9" t="str">
        <f t="shared" si="2"/>
        <v>Да</v>
      </c>
      <c r="C44" s="10">
        <f t="shared" si="3"/>
        <v>10.48577341</v>
      </c>
      <c r="D44" s="11"/>
      <c r="E44" s="7">
        <f t="shared" si="4"/>
        <v>0.4557085055</v>
      </c>
      <c r="F44" s="10">
        <f t="shared" si="5"/>
        <v>10.48577341</v>
      </c>
      <c r="G44" s="1" t="str">
        <f t="shared" si="6"/>
        <v>Да</v>
      </c>
      <c r="J44" s="7">
        <f t="shared" si="7"/>
        <v>0.4557085055</v>
      </c>
      <c r="K44" s="10">
        <f t="shared" si="8"/>
        <v>10.48577341</v>
      </c>
      <c r="L44" s="9">
        <f t="shared" si="9"/>
        <v>0</v>
      </c>
      <c r="M44" s="12">
        <f t="shared" si="10"/>
        <v>0</v>
      </c>
      <c r="N44" s="13" t="str">
        <f t="shared" si="11"/>
        <v/>
      </c>
      <c r="O44" s="1" t="str">
        <f t="shared" si="12"/>
        <v/>
      </c>
      <c r="P44" s="14">
        <f t="shared" si="13"/>
        <v>0.4557085055</v>
      </c>
      <c r="Q44" s="14">
        <f t="shared" si="14"/>
        <v>0.4629902926</v>
      </c>
    </row>
    <row r="45" ht="15.75" customHeight="1">
      <c r="A45" s="8">
        <f t="shared" si="1"/>
        <v>6.720070573</v>
      </c>
      <c r="B45" s="9" t="str">
        <f t="shared" si="2"/>
        <v>Да</v>
      </c>
      <c r="C45" s="10">
        <f t="shared" si="3"/>
        <v>3.967073397</v>
      </c>
      <c r="D45" s="11"/>
      <c r="E45" s="7">
        <f t="shared" si="4"/>
        <v>0.4603752212</v>
      </c>
      <c r="F45" s="10">
        <f t="shared" si="5"/>
        <v>3.967073397</v>
      </c>
      <c r="G45" s="1" t="str">
        <f t="shared" si="6"/>
        <v>Да</v>
      </c>
      <c r="J45" s="7">
        <f t="shared" si="7"/>
        <v>0.4603752212</v>
      </c>
      <c r="K45" s="10">
        <f t="shared" si="8"/>
        <v>3.967073397</v>
      </c>
      <c r="L45" s="9">
        <f t="shared" si="9"/>
        <v>0</v>
      </c>
      <c r="M45" s="12">
        <f t="shared" si="10"/>
        <v>0.002615071411</v>
      </c>
      <c r="N45" s="13" t="str">
        <f t="shared" si="11"/>
        <v/>
      </c>
      <c r="O45" s="14" t="str">
        <f t="shared" si="12"/>
        <v/>
      </c>
      <c r="P45" s="14">
        <f t="shared" si="13"/>
        <v>0.4629902926</v>
      </c>
      <c r="Q45" s="14">
        <f t="shared" si="14"/>
        <v>0.4657452047</v>
      </c>
    </row>
    <row r="46" ht="15.75" customHeight="1">
      <c r="A46" s="8">
        <f t="shared" si="1"/>
        <v>3.88946239</v>
      </c>
      <c r="B46" s="9" t="str">
        <f t="shared" si="2"/>
        <v>Да</v>
      </c>
      <c r="C46" s="10">
        <f t="shared" si="3"/>
        <v>7.090066108</v>
      </c>
      <c r="D46" s="11"/>
      <c r="E46" s="7">
        <f t="shared" si="4"/>
        <v>0.4630762368</v>
      </c>
      <c r="F46" s="10">
        <f t="shared" si="5"/>
        <v>7.090066108</v>
      </c>
      <c r="G46" s="1" t="str">
        <f t="shared" si="6"/>
        <v>Да</v>
      </c>
      <c r="J46" s="7">
        <f t="shared" si="7"/>
        <v>0.4630762368</v>
      </c>
      <c r="K46" s="10">
        <f t="shared" si="8"/>
        <v>7.090066108</v>
      </c>
      <c r="L46" s="9">
        <f t="shared" si="9"/>
        <v>0</v>
      </c>
      <c r="M46" s="12">
        <f t="shared" si="10"/>
        <v>0.002668967944</v>
      </c>
      <c r="N46" s="13" t="str">
        <f t="shared" si="11"/>
        <v/>
      </c>
      <c r="O46" s="14" t="str">
        <f t="shared" si="12"/>
        <v/>
      </c>
      <c r="P46" s="14">
        <f t="shared" si="13"/>
        <v>0.4657452047</v>
      </c>
      <c r="Q46" s="14">
        <f t="shared" si="14"/>
        <v>0.4706688617</v>
      </c>
    </row>
    <row r="47" ht="15.75" customHeight="1">
      <c r="A47" s="8">
        <f t="shared" si="1"/>
        <v>20.48059376</v>
      </c>
      <c r="B47" s="9" t="str">
        <f t="shared" si="2"/>
        <v>Да</v>
      </c>
      <c r="C47" s="10">
        <f t="shared" si="3"/>
        <v>3.243840177</v>
      </c>
      <c r="D47" s="11"/>
      <c r="E47" s="7">
        <f t="shared" si="4"/>
        <v>0.4772988713</v>
      </c>
      <c r="F47" s="10">
        <f t="shared" si="5"/>
        <v>3.243840177</v>
      </c>
      <c r="G47" s="1" t="str">
        <f t="shared" si="6"/>
        <v>Да</v>
      </c>
      <c r="J47" s="7">
        <f t="shared" si="7"/>
        <v>0.4772988713</v>
      </c>
      <c r="K47" s="10">
        <f t="shared" si="8"/>
        <v>3.243840177</v>
      </c>
      <c r="L47" s="9">
        <f t="shared" si="9"/>
        <v>0</v>
      </c>
      <c r="M47" s="12">
        <f t="shared" si="10"/>
        <v>0</v>
      </c>
      <c r="N47" s="13" t="str">
        <f t="shared" si="11"/>
        <v/>
      </c>
      <c r="O47" s="1" t="str">
        <f t="shared" si="12"/>
        <v/>
      </c>
      <c r="P47" s="14">
        <f t="shared" si="13"/>
        <v>0.4772988713</v>
      </c>
      <c r="Q47" s="14">
        <f t="shared" si="14"/>
        <v>0.4795515381</v>
      </c>
    </row>
    <row r="48" ht="15.75" customHeight="1">
      <c r="A48" s="8">
        <f t="shared" si="1"/>
        <v>3.971912215</v>
      </c>
      <c r="B48" s="9" t="str">
        <f t="shared" si="2"/>
        <v>Да</v>
      </c>
      <c r="C48" s="10">
        <f t="shared" si="3"/>
        <v>2.145339278</v>
      </c>
      <c r="D48" s="11"/>
      <c r="E48" s="7">
        <f t="shared" si="4"/>
        <v>0.4800571437</v>
      </c>
      <c r="F48" s="10">
        <f t="shared" si="5"/>
        <v>2.145339278</v>
      </c>
      <c r="G48" s="1" t="str">
        <f t="shared" si="6"/>
        <v>Да</v>
      </c>
      <c r="J48" s="7">
        <f t="shared" si="7"/>
        <v>0.4800571437</v>
      </c>
      <c r="K48" s="10">
        <f t="shared" si="8"/>
        <v>2.145339278</v>
      </c>
      <c r="L48" s="9">
        <f t="shared" si="9"/>
        <v>0</v>
      </c>
      <c r="M48" s="12">
        <f t="shared" si="10"/>
        <v>0</v>
      </c>
      <c r="N48" s="13" t="str">
        <f t="shared" si="11"/>
        <v/>
      </c>
      <c r="O48" s="14" t="str">
        <f t="shared" si="12"/>
        <v/>
      </c>
      <c r="P48" s="14">
        <f t="shared" si="13"/>
        <v>0.4800571437</v>
      </c>
      <c r="Q48" s="14">
        <f t="shared" si="14"/>
        <v>0.4815469626</v>
      </c>
    </row>
    <row r="49" ht="15.75" customHeight="1">
      <c r="A49" s="8">
        <f t="shared" si="1"/>
        <v>8.631645957</v>
      </c>
      <c r="B49" s="9" t="str">
        <f t="shared" si="2"/>
        <v>Да</v>
      </c>
      <c r="C49" s="10">
        <f t="shared" si="3"/>
        <v>7.097147139</v>
      </c>
      <c r="D49" s="11"/>
      <c r="E49" s="7">
        <f t="shared" si="4"/>
        <v>0.4860513423</v>
      </c>
      <c r="F49" s="10">
        <f t="shared" si="5"/>
        <v>7.097147139</v>
      </c>
      <c r="G49" s="1" t="str">
        <f t="shared" si="6"/>
        <v>Да</v>
      </c>
      <c r="J49" s="7">
        <f t="shared" si="7"/>
        <v>0.4860513423</v>
      </c>
      <c r="K49" s="10">
        <f t="shared" si="8"/>
        <v>7.097147139</v>
      </c>
      <c r="L49" s="9">
        <f t="shared" si="9"/>
        <v>0</v>
      </c>
      <c r="M49" s="12">
        <f t="shared" si="10"/>
        <v>0</v>
      </c>
      <c r="N49" s="13" t="str">
        <f t="shared" si="11"/>
        <v/>
      </c>
      <c r="O49" s="14" t="str">
        <f t="shared" si="12"/>
        <v/>
      </c>
      <c r="P49" s="14">
        <f t="shared" si="13"/>
        <v>0.4860513423</v>
      </c>
      <c r="Q49" s="14">
        <f t="shared" si="14"/>
        <v>0.4909799167</v>
      </c>
    </row>
    <row r="50" ht="15.75" customHeight="1">
      <c r="A50" s="8">
        <f t="shared" si="1"/>
        <v>17.19927145</v>
      </c>
      <c r="B50" s="9" t="str">
        <f t="shared" si="2"/>
        <v>Нет</v>
      </c>
      <c r="C50" s="10">
        <f t="shared" si="3"/>
        <v>12.89193074</v>
      </c>
      <c r="D50" s="11"/>
      <c r="E50" s="7">
        <f t="shared" si="4"/>
        <v>0.4979952808</v>
      </c>
      <c r="F50" s="10">
        <f t="shared" si="5"/>
        <v>12.89193074</v>
      </c>
      <c r="G50" s="1" t="str">
        <f t="shared" si="6"/>
        <v>Нет</v>
      </c>
      <c r="J50" s="7">
        <f t="shared" si="7"/>
        <v>0.4979952808</v>
      </c>
      <c r="K50" s="10">
        <f t="shared" si="8"/>
        <v>12.89193074</v>
      </c>
      <c r="L50" s="9">
        <f t="shared" si="9"/>
        <v>0</v>
      </c>
      <c r="M50" s="12">
        <f t="shared" si="10"/>
        <v>0</v>
      </c>
      <c r="N50" s="13">
        <f t="shared" si="11"/>
        <v>0.4979952808</v>
      </c>
      <c r="O50" s="14">
        <f t="shared" si="12"/>
        <v>0.5069480105</v>
      </c>
      <c r="P50" s="14" t="str">
        <f t="shared" si="13"/>
        <v/>
      </c>
      <c r="Q50" s="1" t="str">
        <f t="shared" si="14"/>
        <v/>
      </c>
    </row>
    <row r="51" ht="15.75" customHeight="1">
      <c r="A51" s="8">
        <f t="shared" si="1"/>
        <v>0.1239699866</v>
      </c>
      <c r="B51" s="9" t="str">
        <f t="shared" si="2"/>
        <v>Нет</v>
      </c>
      <c r="C51" s="10">
        <f t="shared" si="3"/>
        <v>7.029231105</v>
      </c>
      <c r="D51" s="11"/>
      <c r="E51" s="7">
        <f t="shared" si="4"/>
        <v>0.498081371</v>
      </c>
      <c r="F51" s="10">
        <f t="shared" si="5"/>
        <v>7.029231105</v>
      </c>
      <c r="G51" s="1" t="str">
        <f t="shared" si="6"/>
        <v>Нет</v>
      </c>
      <c r="J51" s="7">
        <f t="shared" si="7"/>
        <v>0.498081371</v>
      </c>
      <c r="K51" s="10">
        <f t="shared" si="8"/>
        <v>7.029231105</v>
      </c>
      <c r="L51" s="9">
        <f t="shared" si="9"/>
        <v>0</v>
      </c>
      <c r="M51" s="12">
        <f t="shared" si="10"/>
        <v>0</v>
      </c>
      <c r="N51" s="13">
        <f t="shared" si="11"/>
        <v>0.498081371</v>
      </c>
      <c r="O51" s="14">
        <f t="shared" si="12"/>
        <v>0.5029627815</v>
      </c>
      <c r="P51" s="14" t="str">
        <f t="shared" si="13"/>
        <v/>
      </c>
      <c r="Q51" s="1" t="str">
        <f t="shared" si="14"/>
        <v/>
      </c>
    </row>
    <row r="52" ht="15.75" customHeight="1">
      <c r="A52" s="8">
        <f t="shared" si="1"/>
        <v>25.52315648</v>
      </c>
      <c r="B52" s="9" t="str">
        <f t="shared" si="2"/>
        <v>Да</v>
      </c>
      <c r="C52" s="10">
        <f t="shared" si="3"/>
        <v>5.025108493</v>
      </c>
      <c r="D52" s="11"/>
      <c r="E52" s="7">
        <f t="shared" si="4"/>
        <v>0.5158057853</v>
      </c>
      <c r="F52" s="10">
        <f t="shared" si="5"/>
        <v>5.025108493</v>
      </c>
      <c r="G52" s="1" t="str">
        <f t="shared" si="6"/>
        <v>Да</v>
      </c>
      <c r="J52" s="7">
        <f t="shared" si="7"/>
        <v>0.5158057853</v>
      </c>
      <c r="K52" s="10">
        <f t="shared" si="8"/>
        <v>5.025108493</v>
      </c>
      <c r="L52" s="9">
        <f t="shared" si="9"/>
        <v>0</v>
      </c>
      <c r="M52" s="12">
        <f t="shared" si="10"/>
        <v>0</v>
      </c>
      <c r="N52" s="13" t="str">
        <f t="shared" si="11"/>
        <v/>
      </c>
      <c r="O52" s="1" t="str">
        <f t="shared" si="12"/>
        <v/>
      </c>
      <c r="P52" s="14">
        <f t="shared" si="13"/>
        <v>0.5158057853</v>
      </c>
      <c r="Q52" s="14">
        <f t="shared" si="14"/>
        <v>0.5192954439</v>
      </c>
    </row>
    <row r="53" ht="15.75" customHeight="1">
      <c r="A53" s="8">
        <f t="shared" si="1"/>
        <v>2.439881694</v>
      </c>
      <c r="B53" s="9" t="str">
        <f t="shared" si="2"/>
        <v>Нет</v>
      </c>
      <c r="C53" s="10">
        <f t="shared" si="3"/>
        <v>14.52963932</v>
      </c>
      <c r="D53" s="11"/>
      <c r="E53" s="7">
        <f t="shared" si="4"/>
        <v>0.5175001476</v>
      </c>
      <c r="F53" s="10">
        <f t="shared" si="5"/>
        <v>14.52963932</v>
      </c>
      <c r="G53" s="1" t="str">
        <f t="shared" si="6"/>
        <v>Нет</v>
      </c>
      <c r="J53" s="7">
        <f t="shared" si="7"/>
        <v>0.5175001476</v>
      </c>
      <c r="K53" s="10">
        <f t="shared" si="8"/>
        <v>14.52963932</v>
      </c>
      <c r="L53" s="9">
        <f t="shared" si="9"/>
        <v>0</v>
      </c>
      <c r="M53" s="12">
        <f t="shared" si="10"/>
        <v>0.001795296388</v>
      </c>
      <c r="N53" s="13">
        <f t="shared" si="11"/>
        <v>0.5192954439</v>
      </c>
      <c r="O53" s="14">
        <f t="shared" si="12"/>
        <v>0.5293854712</v>
      </c>
      <c r="P53" s="14" t="str">
        <f t="shared" si="13"/>
        <v/>
      </c>
      <c r="Q53" s="1" t="str">
        <f t="shared" si="14"/>
        <v/>
      </c>
    </row>
    <row r="54" ht="15.75" customHeight="1">
      <c r="A54" s="8">
        <f t="shared" si="1"/>
        <v>0.8577675453</v>
      </c>
      <c r="B54" s="9" t="str">
        <f t="shared" si="2"/>
        <v>Да</v>
      </c>
      <c r="C54" s="10">
        <f t="shared" si="3"/>
        <v>14.45124604</v>
      </c>
      <c r="E54" s="7">
        <f t="shared" si="4"/>
        <v>0.5180958195</v>
      </c>
      <c r="F54" s="10">
        <f t="shared" si="5"/>
        <v>14.45124604</v>
      </c>
      <c r="G54" s="1" t="str">
        <f t="shared" si="6"/>
        <v>Да</v>
      </c>
      <c r="J54" s="7">
        <f t="shared" si="7"/>
        <v>0.5180958195</v>
      </c>
      <c r="K54" s="10">
        <f t="shared" si="8"/>
        <v>14.45124604</v>
      </c>
      <c r="L54" s="9">
        <f t="shared" si="9"/>
        <v>1</v>
      </c>
      <c r="M54" s="12">
        <f t="shared" si="10"/>
        <v>0.001199624482</v>
      </c>
      <c r="N54" s="13" t="str">
        <f t="shared" si="11"/>
        <v/>
      </c>
      <c r="O54" s="1" t="str">
        <f t="shared" si="12"/>
        <v/>
      </c>
      <c r="P54" s="14">
        <f t="shared" si="13"/>
        <v>0.5192954439</v>
      </c>
      <c r="Q54" s="14">
        <f t="shared" si="14"/>
        <v>0.5293310315</v>
      </c>
    </row>
    <row r="55" ht="15.75" customHeight="1">
      <c r="A55" s="8">
        <f t="shared" si="1"/>
        <v>1.065073964</v>
      </c>
      <c r="B55" s="9" t="str">
        <f t="shared" si="2"/>
        <v>Нет</v>
      </c>
      <c r="C55" s="10">
        <f t="shared" si="3"/>
        <v>14.04090342</v>
      </c>
      <c r="E55" s="7">
        <f t="shared" si="4"/>
        <v>0.5188354542</v>
      </c>
      <c r="F55" s="10">
        <f t="shared" si="5"/>
        <v>14.04090342</v>
      </c>
      <c r="G55" s="1" t="str">
        <f t="shared" si="6"/>
        <v>Нет</v>
      </c>
      <c r="J55" s="7">
        <f t="shared" si="7"/>
        <v>0.5188354542</v>
      </c>
      <c r="K55" s="10">
        <f t="shared" si="8"/>
        <v>14.04090342</v>
      </c>
      <c r="L55" s="9">
        <f t="shared" si="9"/>
        <v>1</v>
      </c>
      <c r="M55" s="12">
        <f t="shared" si="10"/>
        <v>0.01049557731</v>
      </c>
      <c r="N55" s="13">
        <f t="shared" si="11"/>
        <v>0.5293310315</v>
      </c>
      <c r="O55" s="14">
        <f t="shared" si="12"/>
        <v>0.5390816588</v>
      </c>
      <c r="P55" s="14" t="str">
        <f t="shared" si="13"/>
        <v/>
      </c>
      <c r="Q55" s="1" t="str">
        <f t="shared" si="14"/>
        <v/>
      </c>
    </row>
    <row r="56" ht="15.75" customHeight="1">
      <c r="A56" s="8">
        <f t="shared" si="1"/>
        <v>0.04583512347</v>
      </c>
      <c r="B56" s="9" t="str">
        <f t="shared" si="2"/>
        <v>Нет</v>
      </c>
      <c r="C56" s="10">
        <f t="shared" si="3"/>
        <v>77.14448512</v>
      </c>
      <c r="E56" s="7">
        <f t="shared" si="4"/>
        <v>0.5188672841</v>
      </c>
      <c r="F56" s="10">
        <f t="shared" si="5"/>
        <v>77.14448512</v>
      </c>
      <c r="G56" s="1" t="str">
        <f t="shared" si="6"/>
        <v>Нет</v>
      </c>
      <c r="J56" s="7">
        <f t="shared" si="7"/>
        <v>0.5188672841</v>
      </c>
      <c r="K56" s="10">
        <f t="shared" si="8"/>
        <v>77.14448512</v>
      </c>
      <c r="L56" s="9">
        <f t="shared" si="9"/>
        <v>2</v>
      </c>
      <c r="M56" s="12">
        <f t="shared" si="10"/>
        <v>0.01046374736</v>
      </c>
      <c r="N56" s="13">
        <f t="shared" si="11"/>
        <v>0.5293310315</v>
      </c>
      <c r="O56" s="14">
        <f t="shared" si="12"/>
        <v>0.5829035906</v>
      </c>
      <c r="P56" s="14" t="str">
        <f t="shared" si="13"/>
        <v/>
      </c>
      <c r="Q56" s="14" t="str">
        <f t="shared" si="14"/>
        <v/>
      </c>
    </row>
    <row r="57" ht="15.75" customHeight="1">
      <c r="A57" s="8">
        <f t="shared" si="1"/>
        <v>8.83030762</v>
      </c>
      <c r="B57" s="9" t="str">
        <f t="shared" si="2"/>
        <v>Нет</v>
      </c>
      <c r="C57" s="10">
        <f t="shared" si="3"/>
        <v>99.56533689</v>
      </c>
      <c r="E57" s="7">
        <f t="shared" si="4"/>
        <v>0.5249994422</v>
      </c>
      <c r="F57" s="10">
        <f t="shared" si="5"/>
        <v>99.56533689</v>
      </c>
      <c r="G57" s="1" t="str">
        <f t="shared" si="6"/>
        <v>Нет</v>
      </c>
      <c r="J57" s="7">
        <f t="shared" si="7"/>
        <v>0.5249994422</v>
      </c>
      <c r="K57" s="10">
        <f t="shared" si="8"/>
        <v>99.56533689</v>
      </c>
      <c r="L57" s="9">
        <f t="shared" si="9"/>
        <v>2</v>
      </c>
      <c r="M57" s="12">
        <f t="shared" si="10"/>
        <v>0.004331589295</v>
      </c>
      <c r="N57" s="13">
        <f t="shared" si="11"/>
        <v>0.5293310315</v>
      </c>
      <c r="O57" s="14">
        <f t="shared" si="12"/>
        <v>0.5984736265</v>
      </c>
      <c r="P57" s="14" t="str">
        <f t="shared" si="13"/>
        <v/>
      </c>
      <c r="Q57" s="14" t="str">
        <f t="shared" si="14"/>
        <v/>
      </c>
    </row>
    <row r="58" ht="15.75" customHeight="1">
      <c r="A58" s="8">
        <f t="shared" si="1"/>
        <v>3.751518157</v>
      </c>
      <c r="B58" s="9" t="str">
        <f t="shared" si="2"/>
        <v>Да</v>
      </c>
      <c r="C58" s="10">
        <f t="shared" si="3"/>
        <v>144.1992521</v>
      </c>
      <c r="E58" s="7">
        <f t="shared" si="4"/>
        <v>0.5276046631</v>
      </c>
      <c r="F58" s="10">
        <f t="shared" si="5"/>
        <v>144.1992521</v>
      </c>
      <c r="G58" s="1" t="str">
        <f t="shared" si="6"/>
        <v>Да</v>
      </c>
      <c r="J58" s="7">
        <f t="shared" si="7"/>
        <v>0.5276046631</v>
      </c>
      <c r="K58" s="10">
        <f t="shared" si="8"/>
        <v>144.1992521</v>
      </c>
      <c r="L58" s="9">
        <f t="shared" si="9"/>
        <v>3</v>
      </c>
      <c r="M58" s="12">
        <f t="shared" si="10"/>
        <v>0.001726368352</v>
      </c>
      <c r="N58" s="13" t="str">
        <f t="shared" si="11"/>
        <v/>
      </c>
      <c r="O58" s="1" t="str">
        <f t="shared" si="12"/>
        <v/>
      </c>
      <c r="P58" s="14">
        <f t="shared" si="13"/>
        <v>0.5293310315</v>
      </c>
      <c r="Q58" s="14">
        <f t="shared" si="14"/>
        <v>0.629469401</v>
      </c>
    </row>
    <row r="59" ht="15.75" customHeight="1">
      <c r="A59" s="8">
        <f t="shared" si="1"/>
        <v>1.564724909</v>
      </c>
      <c r="B59" s="9" t="str">
        <f t="shared" si="2"/>
        <v>Нет</v>
      </c>
      <c r="C59" s="10">
        <f t="shared" si="3"/>
        <v>52.45836473</v>
      </c>
      <c r="E59" s="7">
        <f t="shared" si="4"/>
        <v>0.5286912776</v>
      </c>
      <c r="F59" s="10">
        <f t="shared" si="5"/>
        <v>52.45836473</v>
      </c>
      <c r="G59" s="1" t="str">
        <f t="shared" si="6"/>
        <v>Нет</v>
      </c>
      <c r="J59" s="7">
        <f t="shared" si="7"/>
        <v>0.5286912776</v>
      </c>
      <c r="K59" s="10">
        <f t="shared" si="8"/>
        <v>52.45836473</v>
      </c>
      <c r="L59" s="9">
        <f t="shared" si="9"/>
        <v>3</v>
      </c>
      <c r="M59" s="12">
        <f t="shared" si="10"/>
        <v>0.1007781234</v>
      </c>
      <c r="N59" s="13">
        <f t="shared" si="11"/>
        <v>0.629469401</v>
      </c>
      <c r="O59" s="14">
        <f t="shared" si="12"/>
        <v>0.6658988209</v>
      </c>
      <c r="P59" s="14" t="str">
        <f t="shared" si="13"/>
        <v/>
      </c>
      <c r="Q59" s="14" t="str">
        <f t="shared" si="14"/>
        <v/>
      </c>
    </row>
    <row r="60" ht="15.75" customHeight="1">
      <c r="A60" s="8">
        <f t="shared" si="1"/>
        <v>2.748144754</v>
      </c>
      <c r="B60" s="9" t="str">
        <f t="shared" si="2"/>
        <v>Да</v>
      </c>
      <c r="C60" s="10">
        <f t="shared" si="3"/>
        <v>7.891385817</v>
      </c>
      <c r="E60" s="7">
        <f t="shared" si="4"/>
        <v>0.5305997115</v>
      </c>
      <c r="F60" s="10">
        <f t="shared" si="5"/>
        <v>7.891385817</v>
      </c>
      <c r="G60" s="1" t="str">
        <f t="shared" si="6"/>
        <v>Да</v>
      </c>
      <c r="J60" s="7">
        <f t="shared" si="7"/>
        <v>0.5305997115</v>
      </c>
      <c r="K60" s="10">
        <f t="shared" si="8"/>
        <v>7.891385817</v>
      </c>
      <c r="L60" s="9">
        <f t="shared" si="9"/>
        <v>1</v>
      </c>
      <c r="M60" s="12">
        <f t="shared" si="10"/>
        <v>0.09886968951</v>
      </c>
      <c r="N60" s="13" t="str">
        <f t="shared" si="11"/>
        <v/>
      </c>
      <c r="O60" s="14" t="str">
        <f t="shared" si="12"/>
        <v/>
      </c>
      <c r="P60" s="14">
        <f t="shared" si="13"/>
        <v>0.629469401</v>
      </c>
      <c r="Q60" s="14">
        <f t="shared" si="14"/>
        <v>0.63494953</v>
      </c>
    </row>
    <row r="61" ht="15.75" customHeight="1">
      <c r="A61" s="8">
        <f t="shared" si="1"/>
        <v>14.03909233</v>
      </c>
      <c r="B61" s="9" t="str">
        <f t="shared" si="2"/>
        <v>Нет</v>
      </c>
      <c r="C61" s="10">
        <f t="shared" si="3"/>
        <v>33.11729473</v>
      </c>
      <c r="E61" s="7">
        <f t="shared" si="4"/>
        <v>0.5403490812</v>
      </c>
      <c r="F61" s="10">
        <f t="shared" si="5"/>
        <v>33.11729473</v>
      </c>
      <c r="G61" s="1" t="str">
        <f t="shared" si="6"/>
        <v>Нет</v>
      </c>
      <c r="J61" s="7">
        <f t="shared" si="7"/>
        <v>0.5403490812</v>
      </c>
      <c r="K61" s="10">
        <f t="shared" si="8"/>
        <v>33.11729473</v>
      </c>
      <c r="L61" s="9">
        <f t="shared" si="9"/>
        <v>1</v>
      </c>
      <c r="M61" s="12">
        <f t="shared" si="10"/>
        <v>0.09460044887</v>
      </c>
      <c r="N61" s="13">
        <f t="shared" si="11"/>
        <v>0.63494953</v>
      </c>
      <c r="O61" s="14">
        <f t="shared" si="12"/>
        <v>0.6579476514</v>
      </c>
      <c r="P61" s="14" t="str">
        <f t="shared" si="13"/>
        <v/>
      </c>
      <c r="Q61" s="14" t="str">
        <f t="shared" si="14"/>
        <v/>
      </c>
    </row>
    <row r="62" ht="15.75" customHeight="1">
      <c r="A62" s="8">
        <f t="shared" si="1"/>
        <v>3.147346259</v>
      </c>
      <c r="B62" s="9" t="str">
        <f t="shared" si="2"/>
        <v>Нет</v>
      </c>
      <c r="C62" s="10">
        <f t="shared" si="3"/>
        <v>2.224756185</v>
      </c>
      <c r="E62" s="7">
        <f t="shared" si="4"/>
        <v>0.5425347383</v>
      </c>
      <c r="F62" s="10">
        <f t="shared" si="5"/>
        <v>2.224756185</v>
      </c>
      <c r="G62" s="1" t="str">
        <f t="shared" si="6"/>
        <v>Нет</v>
      </c>
      <c r="J62" s="7">
        <f t="shared" si="7"/>
        <v>0.5425347383</v>
      </c>
      <c r="K62" s="10">
        <f t="shared" si="8"/>
        <v>2.224756185</v>
      </c>
      <c r="L62" s="9">
        <f t="shared" si="9"/>
        <v>2</v>
      </c>
      <c r="M62" s="12">
        <f t="shared" si="10"/>
        <v>0.09241479175</v>
      </c>
      <c r="N62" s="13">
        <f t="shared" si="11"/>
        <v>0.63494953</v>
      </c>
      <c r="O62" s="14">
        <f t="shared" si="12"/>
        <v>0.6364944996</v>
      </c>
      <c r="P62" s="14" t="str">
        <f t="shared" si="13"/>
        <v/>
      </c>
      <c r="Q62" s="1" t="str">
        <f t="shared" si="14"/>
        <v/>
      </c>
    </row>
    <row r="63" ht="15.75" customHeight="1">
      <c r="A63" s="8">
        <f t="shared" si="1"/>
        <v>13.37843692</v>
      </c>
      <c r="B63" s="9" t="str">
        <f t="shared" si="2"/>
        <v>Да</v>
      </c>
      <c r="C63" s="10">
        <f t="shared" si="3"/>
        <v>8.837550127</v>
      </c>
      <c r="E63" s="7">
        <f t="shared" si="4"/>
        <v>0.5518253195</v>
      </c>
      <c r="F63" s="10">
        <f t="shared" si="5"/>
        <v>8.837550127</v>
      </c>
      <c r="G63" s="1" t="str">
        <f t="shared" si="6"/>
        <v>Да</v>
      </c>
      <c r="J63" s="7">
        <f t="shared" si="7"/>
        <v>0.5518253195</v>
      </c>
      <c r="K63" s="10">
        <f t="shared" si="8"/>
        <v>8.837550127</v>
      </c>
      <c r="L63" s="9">
        <f t="shared" si="9"/>
        <v>3</v>
      </c>
      <c r="M63" s="12">
        <f t="shared" si="10"/>
        <v>0.08312421056</v>
      </c>
      <c r="N63" s="13" t="str">
        <f t="shared" si="11"/>
        <v/>
      </c>
      <c r="O63" s="14" t="str">
        <f t="shared" si="12"/>
        <v/>
      </c>
      <c r="P63" s="14">
        <f t="shared" si="13"/>
        <v>0.63494953</v>
      </c>
      <c r="Q63" s="14">
        <f t="shared" si="14"/>
        <v>0.6410867176</v>
      </c>
    </row>
    <row r="64" ht="15.75" customHeight="1">
      <c r="A64" s="8">
        <f t="shared" si="1"/>
        <v>13.98677214</v>
      </c>
      <c r="B64" s="9" t="str">
        <f t="shared" si="2"/>
        <v>Нет</v>
      </c>
      <c r="C64" s="10">
        <f t="shared" si="3"/>
        <v>23.82401423</v>
      </c>
      <c r="E64" s="7">
        <f t="shared" si="4"/>
        <v>0.5615383557</v>
      </c>
      <c r="F64" s="10">
        <f t="shared" si="5"/>
        <v>23.82401423</v>
      </c>
      <c r="G64" s="1" t="str">
        <f t="shared" si="6"/>
        <v>Нет</v>
      </c>
      <c r="J64" s="7">
        <f t="shared" si="7"/>
        <v>0.5615383557</v>
      </c>
      <c r="K64" s="10">
        <f t="shared" si="8"/>
        <v>23.82401423</v>
      </c>
      <c r="L64" s="9">
        <f t="shared" si="9"/>
        <v>3</v>
      </c>
      <c r="M64" s="12">
        <f t="shared" si="10"/>
        <v>0.07954836194</v>
      </c>
      <c r="N64" s="13">
        <f t="shared" si="11"/>
        <v>0.6410867176</v>
      </c>
      <c r="O64" s="14">
        <f t="shared" si="12"/>
        <v>0.657631172</v>
      </c>
      <c r="P64" s="14" t="str">
        <f t="shared" si="13"/>
        <v/>
      </c>
      <c r="Q64" s="1" t="str">
        <f t="shared" si="14"/>
        <v/>
      </c>
    </row>
    <row r="65" ht="15.75" customHeight="1">
      <c r="A65" s="8">
        <f t="shared" si="1"/>
        <v>3.340684718</v>
      </c>
      <c r="B65" s="9" t="str">
        <f t="shared" si="2"/>
        <v>Да</v>
      </c>
      <c r="C65" s="10">
        <f t="shared" si="3"/>
        <v>7.181685484</v>
      </c>
      <c r="E65" s="7">
        <f t="shared" si="4"/>
        <v>0.5638582756</v>
      </c>
      <c r="F65" s="10">
        <f t="shared" si="5"/>
        <v>7.181685484</v>
      </c>
      <c r="G65" s="1" t="str">
        <f t="shared" si="6"/>
        <v>Да</v>
      </c>
      <c r="J65" s="7">
        <f t="shared" si="7"/>
        <v>0.5638582756</v>
      </c>
      <c r="K65" s="10">
        <f t="shared" si="8"/>
        <v>7.181685484</v>
      </c>
      <c r="L65" s="9">
        <f t="shared" si="9"/>
        <v>4</v>
      </c>
      <c r="M65" s="12">
        <f t="shared" si="10"/>
        <v>0.077228442</v>
      </c>
      <c r="N65" s="13" t="str">
        <f t="shared" si="11"/>
        <v/>
      </c>
      <c r="O65" s="14" t="str">
        <f t="shared" si="12"/>
        <v/>
      </c>
      <c r="P65" s="14">
        <f t="shared" si="13"/>
        <v>0.6410867176</v>
      </c>
      <c r="Q65" s="14">
        <f t="shared" si="14"/>
        <v>0.6460739992</v>
      </c>
    </row>
    <row r="66" ht="15.75" customHeight="1">
      <c r="A66" s="8">
        <f t="shared" si="1"/>
        <v>13.98179065</v>
      </c>
      <c r="B66" s="9" t="str">
        <f t="shared" si="2"/>
        <v>Нет</v>
      </c>
      <c r="C66" s="10">
        <f t="shared" si="3"/>
        <v>5.350120915</v>
      </c>
      <c r="E66" s="7">
        <f t="shared" si="4"/>
        <v>0.5735678525</v>
      </c>
      <c r="F66" s="10">
        <f t="shared" si="5"/>
        <v>5.350120915</v>
      </c>
      <c r="G66" s="1" t="str">
        <f t="shared" si="6"/>
        <v>Нет</v>
      </c>
      <c r="J66" s="7">
        <f t="shared" si="7"/>
        <v>0.5735678525</v>
      </c>
      <c r="K66" s="10">
        <f t="shared" si="8"/>
        <v>5.350120915</v>
      </c>
      <c r="L66" s="9">
        <f t="shared" si="9"/>
        <v>4</v>
      </c>
      <c r="M66" s="12">
        <f t="shared" si="10"/>
        <v>0.07250614674</v>
      </c>
      <c r="N66" s="13">
        <f t="shared" si="11"/>
        <v>0.6460739992</v>
      </c>
      <c r="O66" s="14">
        <f t="shared" si="12"/>
        <v>0.649789361</v>
      </c>
      <c r="P66" s="14" t="str">
        <f t="shared" si="13"/>
        <v/>
      </c>
      <c r="Q66" s="1" t="str">
        <f t="shared" si="14"/>
        <v/>
      </c>
    </row>
    <row r="67" ht="15.75" customHeight="1">
      <c r="A67" s="8">
        <f t="shared" si="1"/>
        <v>1.102733832</v>
      </c>
      <c r="B67" s="9" t="str">
        <f t="shared" si="2"/>
        <v>Да</v>
      </c>
      <c r="C67" s="10">
        <f t="shared" si="3"/>
        <v>9.105998263</v>
      </c>
      <c r="E67" s="7">
        <f t="shared" si="4"/>
        <v>0.5743336399</v>
      </c>
      <c r="F67" s="10">
        <f t="shared" si="5"/>
        <v>9.105998263</v>
      </c>
      <c r="G67" s="1" t="str">
        <f t="shared" si="6"/>
        <v>Да</v>
      </c>
      <c r="J67" s="7">
        <f t="shared" si="7"/>
        <v>0.5743336399</v>
      </c>
      <c r="K67" s="10">
        <f t="shared" si="8"/>
        <v>9.105998263</v>
      </c>
      <c r="L67" s="9">
        <f t="shared" si="9"/>
        <v>5</v>
      </c>
      <c r="M67" s="12">
        <f t="shared" si="10"/>
        <v>0.07174035935</v>
      </c>
      <c r="N67" s="13" t="str">
        <f t="shared" si="11"/>
        <v/>
      </c>
      <c r="O67" s="1" t="str">
        <f t="shared" si="12"/>
        <v/>
      </c>
      <c r="P67" s="14">
        <f t="shared" si="13"/>
        <v>0.6460739992</v>
      </c>
      <c r="Q67" s="14">
        <f t="shared" si="14"/>
        <v>0.6523976091</v>
      </c>
    </row>
    <row r="68" ht="15.75" customHeight="1">
      <c r="A68" s="8">
        <f t="shared" si="1"/>
        <v>3.263026745</v>
      </c>
      <c r="B68" s="9" t="str">
        <f t="shared" si="2"/>
        <v>Нет</v>
      </c>
      <c r="C68" s="10">
        <f t="shared" si="3"/>
        <v>42.33030175</v>
      </c>
      <c r="E68" s="7">
        <f t="shared" si="4"/>
        <v>0.5765996307</v>
      </c>
      <c r="F68" s="10">
        <f t="shared" si="5"/>
        <v>42.33030175</v>
      </c>
      <c r="G68" s="1" t="str">
        <f t="shared" si="6"/>
        <v>Нет</v>
      </c>
      <c r="J68" s="7">
        <f t="shared" si="7"/>
        <v>0.5765996307</v>
      </c>
      <c r="K68" s="10">
        <f t="shared" si="8"/>
        <v>42.33030175</v>
      </c>
      <c r="L68" s="9">
        <f t="shared" si="9"/>
        <v>5</v>
      </c>
      <c r="M68" s="12">
        <f t="shared" si="10"/>
        <v>0.07579797846</v>
      </c>
      <c r="N68" s="13">
        <f t="shared" si="11"/>
        <v>0.6523976091</v>
      </c>
      <c r="O68" s="14">
        <f t="shared" si="12"/>
        <v>0.681793652</v>
      </c>
      <c r="P68" s="14" t="str">
        <f t="shared" si="13"/>
        <v/>
      </c>
      <c r="Q68" s="1" t="str">
        <f t="shared" si="14"/>
        <v/>
      </c>
    </row>
    <row r="69" ht="15.75" customHeight="1">
      <c r="A69" s="8">
        <f t="shared" si="1"/>
        <v>17.04678589</v>
      </c>
      <c r="B69" s="9" t="str">
        <f t="shared" si="2"/>
        <v>Да</v>
      </c>
      <c r="C69" s="10">
        <f t="shared" si="3"/>
        <v>2.554712116</v>
      </c>
      <c r="E69" s="7">
        <f t="shared" si="4"/>
        <v>0.5884376764</v>
      </c>
      <c r="F69" s="10">
        <f t="shared" si="5"/>
        <v>2.554712116</v>
      </c>
      <c r="G69" s="1" t="str">
        <f t="shared" si="6"/>
        <v>Да</v>
      </c>
      <c r="J69" s="7">
        <f t="shared" si="7"/>
        <v>0.5884376764</v>
      </c>
      <c r="K69" s="10">
        <f t="shared" si="8"/>
        <v>2.554712116</v>
      </c>
      <c r="L69" s="9">
        <f t="shared" si="9"/>
        <v>6</v>
      </c>
      <c r="M69" s="12">
        <f t="shared" si="10"/>
        <v>0.06395993271</v>
      </c>
      <c r="N69" s="13" t="str">
        <f t="shared" si="11"/>
        <v/>
      </c>
      <c r="O69" s="14" t="str">
        <f t="shared" si="12"/>
        <v/>
      </c>
      <c r="P69" s="14">
        <f t="shared" si="13"/>
        <v>0.6523976091</v>
      </c>
      <c r="Q69" s="14">
        <f t="shared" si="14"/>
        <v>0.6541717148</v>
      </c>
    </row>
    <row r="70" ht="15.75" customHeight="1">
      <c r="A70" s="8">
        <f t="shared" si="1"/>
        <v>33.23113034</v>
      </c>
      <c r="B70" s="9" t="str">
        <f t="shared" si="2"/>
        <v>Нет</v>
      </c>
      <c r="C70" s="10">
        <f t="shared" si="3"/>
        <v>22.37351173</v>
      </c>
      <c r="E70" s="7">
        <f t="shared" si="4"/>
        <v>0.6115148503</v>
      </c>
      <c r="F70" s="10">
        <f t="shared" si="5"/>
        <v>22.37351173</v>
      </c>
      <c r="G70" s="1" t="str">
        <f t="shared" si="6"/>
        <v>Нет</v>
      </c>
      <c r="J70" s="7">
        <f t="shared" si="7"/>
        <v>0.6115148503</v>
      </c>
      <c r="K70" s="10">
        <f t="shared" si="8"/>
        <v>22.37351173</v>
      </c>
      <c r="L70" s="9">
        <f t="shared" si="9"/>
        <v>6</v>
      </c>
      <c r="M70" s="12">
        <f t="shared" si="10"/>
        <v>0.0426568645</v>
      </c>
      <c r="N70" s="13">
        <f t="shared" si="11"/>
        <v>0.6541717148</v>
      </c>
      <c r="O70" s="14">
        <f t="shared" si="12"/>
        <v>0.6697088757</v>
      </c>
      <c r="P70" s="14" t="str">
        <f t="shared" si="13"/>
        <v/>
      </c>
      <c r="Q70" s="1" t="str">
        <f t="shared" si="14"/>
        <v/>
      </c>
    </row>
    <row r="71" ht="15.75" customHeight="1">
      <c r="A71" s="8">
        <f t="shared" si="1"/>
        <v>15.21209951</v>
      </c>
      <c r="B71" s="9" t="str">
        <f t="shared" si="2"/>
        <v>Нет</v>
      </c>
      <c r="C71" s="10">
        <f t="shared" si="3"/>
        <v>28.90133686</v>
      </c>
      <c r="E71" s="7">
        <f t="shared" si="4"/>
        <v>0.6220788083</v>
      </c>
      <c r="F71" s="10">
        <f t="shared" si="5"/>
        <v>28.90133686</v>
      </c>
      <c r="G71" s="1" t="str">
        <f t="shared" si="6"/>
        <v>Нет</v>
      </c>
      <c r="J71" s="7">
        <f t="shared" si="7"/>
        <v>0.6220788083</v>
      </c>
      <c r="K71" s="10">
        <f t="shared" si="8"/>
        <v>28.90133686</v>
      </c>
      <c r="L71" s="9">
        <f t="shared" si="9"/>
        <v>7</v>
      </c>
      <c r="M71" s="12">
        <f t="shared" si="10"/>
        <v>0.0320929065</v>
      </c>
      <c r="N71" s="13">
        <f t="shared" si="11"/>
        <v>0.6541717148</v>
      </c>
      <c r="O71" s="14">
        <f t="shared" si="12"/>
        <v>0.6742420876</v>
      </c>
      <c r="P71" s="14" t="str">
        <f t="shared" si="13"/>
        <v/>
      </c>
      <c r="Q71" s="1" t="str">
        <f t="shared" si="14"/>
        <v/>
      </c>
    </row>
    <row r="72" ht="15.75" customHeight="1">
      <c r="A72" s="8">
        <f t="shared" si="1"/>
        <v>3.050285097</v>
      </c>
      <c r="B72" s="9" t="str">
        <f t="shared" si="2"/>
        <v>Нет</v>
      </c>
      <c r="C72" s="10">
        <f t="shared" si="3"/>
        <v>1.739247755</v>
      </c>
      <c r="E72" s="7">
        <f t="shared" si="4"/>
        <v>0.6241970618</v>
      </c>
      <c r="F72" s="10">
        <f t="shared" si="5"/>
        <v>1.739247755</v>
      </c>
      <c r="G72" s="1" t="str">
        <f t="shared" si="6"/>
        <v>Нет</v>
      </c>
      <c r="J72" s="7">
        <f t="shared" si="7"/>
        <v>0.6241970618</v>
      </c>
      <c r="K72" s="10">
        <f t="shared" si="8"/>
        <v>1.739247755</v>
      </c>
      <c r="L72" s="9">
        <f t="shared" si="9"/>
        <v>8</v>
      </c>
      <c r="M72" s="12">
        <f t="shared" si="10"/>
        <v>0.02997465296</v>
      </c>
      <c r="N72" s="13">
        <f t="shared" si="11"/>
        <v>0.6541717148</v>
      </c>
      <c r="O72" s="14">
        <f t="shared" si="12"/>
        <v>0.6553795257</v>
      </c>
      <c r="P72" s="14" t="str">
        <f t="shared" si="13"/>
        <v/>
      </c>
      <c r="Q72" s="1" t="str">
        <f t="shared" si="14"/>
        <v/>
      </c>
    </row>
    <row r="73" ht="15.75" customHeight="1">
      <c r="A73" s="8">
        <f t="shared" si="1"/>
        <v>9.097460241</v>
      </c>
      <c r="B73" s="9" t="str">
        <f t="shared" si="2"/>
        <v>Нет</v>
      </c>
      <c r="C73" s="10">
        <f t="shared" si="3"/>
        <v>75.41962662</v>
      </c>
      <c r="E73" s="7">
        <f t="shared" si="4"/>
        <v>0.6305147425</v>
      </c>
      <c r="F73" s="10">
        <f t="shared" si="5"/>
        <v>75.41962662</v>
      </c>
      <c r="G73" s="1" t="str">
        <f t="shared" si="6"/>
        <v>Нет</v>
      </c>
      <c r="J73" s="7">
        <f t="shared" si="7"/>
        <v>0.6305147425</v>
      </c>
      <c r="K73" s="10">
        <f t="shared" si="8"/>
        <v>75.41962662</v>
      </c>
      <c r="L73" s="9">
        <f t="shared" si="9"/>
        <v>8</v>
      </c>
      <c r="M73" s="12">
        <f t="shared" si="10"/>
        <v>0.02365697224</v>
      </c>
      <c r="N73" s="13">
        <f t="shared" si="11"/>
        <v>0.6541717148</v>
      </c>
      <c r="O73" s="14">
        <f t="shared" si="12"/>
        <v>0.7065464555</v>
      </c>
      <c r="P73" s="14" t="str">
        <f t="shared" si="13"/>
        <v/>
      </c>
      <c r="Q73" s="1" t="str">
        <f t="shared" si="14"/>
        <v/>
      </c>
    </row>
    <row r="74" ht="15.75" customHeight="1">
      <c r="A74" s="8">
        <f t="shared" si="1"/>
        <v>10.15609608</v>
      </c>
      <c r="B74" s="9" t="str">
        <f t="shared" si="2"/>
        <v>Нет</v>
      </c>
      <c r="C74" s="10">
        <f t="shared" si="3"/>
        <v>1.251166473</v>
      </c>
      <c r="E74" s="7">
        <f t="shared" si="4"/>
        <v>0.637567587</v>
      </c>
      <c r="F74" s="10">
        <f t="shared" si="5"/>
        <v>1.251166473</v>
      </c>
      <c r="G74" s="1" t="str">
        <f t="shared" si="6"/>
        <v>Нет</v>
      </c>
      <c r="J74" s="7">
        <f t="shared" si="7"/>
        <v>0.637567587</v>
      </c>
      <c r="K74" s="10">
        <f t="shared" si="8"/>
        <v>1.251166473</v>
      </c>
      <c r="L74" s="9">
        <f t="shared" si="9"/>
        <v>7</v>
      </c>
      <c r="M74" s="12">
        <f t="shared" si="10"/>
        <v>0.01660412774</v>
      </c>
      <c r="N74" s="13">
        <f t="shared" si="11"/>
        <v>0.6541717148</v>
      </c>
      <c r="O74" s="14">
        <f t="shared" si="12"/>
        <v>0.6550405804</v>
      </c>
      <c r="P74" s="14" t="str">
        <f t="shared" si="13"/>
        <v/>
      </c>
      <c r="Q74" s="1" t="str">
        <f t="shared" si="14"/>
        <v/>
      </c>
    </row>
    <row r="75" ht="15.75" customHeight="1">
      <c r="A75" s="8">
        <f t="shared" si="1"/>
        <v>6.845651854</v>
      </c>
      <c r="B75" s="9" t="str">
        <f t="shared" si="2"/>
        <v>Нет</v>
      </c>
      <c r="C75" s="10">
        <f t="shared" si="3"/>
        <v>80.2325032</v>
      </c>
      <c r="E75" s="7">
        <f t="shared" si="4"/>
        <v>0.6423215119</v>
      </c>
      <c r="F75" s="10">
        <f t="shared" si="5"/>
        <v>80.2325032</v>
      </c>
      <c r="G75" s="1" t="str">
        <f t="shared" si="6"/>
        <v>Нет</v>
      </c>
      <c r="J75" s="7">
        <f t="shared" si="7"/>
        <v>0.6423215119</v>
      </c>
      <c r="K75" s="10">
        <f t="shared" si="8"/>
        <v>80.2325032</v>
      </c>
      <c r="L75" s="9">
        <f t="shared" si="9"/>
        <v>7</v>
      </c>
      <c r="M75" s="12">
        <f t="shared" si="10"/>
        <v>0.01185020284</v>
      </c>
      <c r="N75" s="13">
        <f t="shared" si="11"/>
        <v>0.6541717148</v>
      </c>
      <c r="O75" s="14">
        <f t="shared" si="12"/>
        <v>0.7098887309</v>
      </c>
      <c r="P75" s="14" t="str">
        <f t="shared" si="13"/>
        <v/>
      </c>
      <c r="Q75" s="1" t="str">
        <f t="shared" si="14"/>
        <v/>
      </c>
    </row>
    <row r="76" ht="15.75" customHeight="1">
      <c r="A76" s="8">
        <f t="shared" si="1"/>
        <v>5.154415531</v>
      </c>
      <c r="B76" s="9" t="str">
        <f t="shared" si="2"/>
        <v>Нет</v>
      </c>
      <c r="C76" s="10">
        <f t="shared" si="3"/>
        <v>5.209948916</v>
      </c>
      <c r="E76" s="7">
        <f t="shared" si="4"/>
        <v>0.6459009671</v>
      </c>
      <c r="F76" s="10">
        <f t="shared" si="5"/>
        <v>5.209948916</v>
      </c>
      <c r="G76" s="1" t="str">
        <f t="shared" si="6"/>
        <v>Нет</v>
      </c>
      <c r="J76" s="7">
        <f t="shared" si="7"/>
        <v>0.6459009671</v>
      </c>
      <c r="K76" s="10">
        <f t="shared" si="8"/>
        <v>5.209948916</v>
      </c>
      <c r="L76" s="9">
        <f t="shared" si="9"/>
        <v>8</v>
      </c>
      <c r="M76" s="12">
        <f t="shared" si="10"/>
        <v>0.008270747611</v>
      </c>
      <c r="N76" s="13">
        <f t="shared" si="11"/>
        <v>0.6541717148</v>
      </c>
      <c r="O76" s="14">
        <f t="shared" si="12"/>
        <v>0.6577897348</v>
      </c>
      <c r="P76" s="14" t="str">
        <f t="shared" si="13"/>
        <v/>
      </c>
      <c r="Q76" s="1" t="str">
        <f t="shared" si="14"/>
        <v/>
      </c>
    </row>
    <row r="77" ht="15.75" customHeight="1">
      <c r="A77" s="8">
        <f t="shared" si="1"/>
        <v>19.40489237</v>
      </c>
      <c r="B77" s="9" t="str">
        <f t="shared" si="2"/>
        <v>Нет</v>
      </c>
      <c r="C77" s="10">
        <f t="shared" si="3"/>
        <v>26.12791085</v>
      </c>
      <c r="E77" s="7">
        <f t="shared" si="4"/>
        <v>0.6593765868</v>
      </c>
      <c r="F77" s="10">
        <f t="shared" si="5"/>
        <v>26.12791085</v>
      </c>
      <c r="G77" s="1" t="str">
        <f t="shared" si="6"/>
        <v>Нет</v>
      </c>
      <c r="J77" s="7">
        <f t="shared" si="7"/>
        <v>0.6593765868</v>
      </c>
      <c r="K77" s="10">
        <f t="shared" si="8"/>
        <v>26.12791085</v>
      </c>
      <c r="L77" s="9">
        <f t="shared" si="9"/>
        <v>0</v>
      </c>
      <c r="M77" s="12">
        <f t="shared" si="10"/>
        <v>0</v>
      </c>
      <c r="N77" s="13">
        <f t="shared" si="11"/>
        <v>0.6593765868</v>
      </c>
      <c r="O77" s="14">
        <f t="shared" si="12"/>
        <v>0.6775209694</v>
      </c>
      <c r="P77" s="14" t="str">
        <f t="shared" si="13"/>
        <v/>
      </c>
      <c r="Q77" s="1" t="str">
        <f t="shared" si="14"/>
        <v/>
      </c>
    </row>
    <row r="78" ht="15.75" customHeight="1">
      <c r="A78" s="8">
        <f t="shared" si="1"/>
        <v>10.86122763</v>
      </c>
      <c r="B78" s="9" t="str">
        <f t="shared" si="2"/>
        <v>Нет</v>
      </c>
      <c r="C78" s="10">
        <f t="shared" si="3"/>
        <v>1.99737843</v>
      </c>
      <c r="E78" s="7">
        <f t="shared" si="4"/>
        <v>0.666919106</v>
      </c>
      <c r="F78" s="10">
        <f t="shared" si="5"/>
        <v>1.99737843</v>
      </c>
      <c r="G78" s="1" t="str">
        <f t="shared" si="6"/>
        <v>Нет</v>
      </c>
      <c r="J78" s="7">
        <f t="shared" si="7"/>
        <v>0.666919106</v>
      </c>
      <c r="K78" s="10">
        <f t="shared" si="8"/>
        <v>1.99737843</v>
      </c>
      <c r="L78" s="9">
        <f t="shared" si="9"/>
        <v>0</v>
      </c>
      <c r="M78" s="12">
        <f t="shared" si="10"/>
        <v>0</v>
      </c>
      <c r="N78" s="13">
        <f t="shared" si="11"/>
        <v>0.666919106</v>
      </c>
      <c r="O78" s="14">
        <f t="shared" si="12"/>
        <v>0.6683061744</v>
      </c>
      <c r="P78" s="14" t="str">
        <f t="shared" si="13"/>
        <v/>
      </c>
      <c r="Q78" s="1" t="str">
        <f t="shared" si="14"/>
        <v/>
      </c>
    </row>
    <row r="79" ht="15.75" customHeight="1">
      <c r="A79" s="8">
        <f t="shared" si="1"/>
        <v>1.015288251</v>
      </c>
      <c r="B79" s="9" t="str">
        <f t="shared" si="2"/>
        <v>Нет</v>
      </c>
      <c r="C79" s="10">
        <f t="shared" si="3"/>
        <v>84.96355689</v>
      </c>
      <c r="E79" s="7">
        <f t="shared" si="4"/>
        <v>0.6676241673</v>
      </c>
      <c r="F79" s="10">
        <f t="shared" si="5"/>
        <v>84.96355689</v>
      </c>
      <c r="G79" s="1" t="str">
        <f t="shared" si="6"/>
        <v>Нет</v>
      </c>
      <c r="J79" s="7">
        <f t="shared" si="7"/>
        <v>0.6676241673</v>
      </c>
      <c r="K79" s="10">
        <f t="shared" si="8"/>
        <v>84.96355689</v>
      </c>
      <c r="L79" s="9">
        <f t="shared" si="9"/>
        <v>0</v>
      </c>
      <c r="M79" s="12">
        <f t="shared" si="10"/>
        <v>0</v>
      </c>
      <c r="N79" s="13">
        <f t="shared" si="11"/>
        <v>0.6676241673</v>
      </c>
      <c r="O79" s="14">
        <f t="shared" si="12"/>
        <v>0.7266266374</v>
      </c>
      <c r="P79" s="14" t="str">
        <f t="shared" si="13"/>
        <v/>
      </c>
      <c r="Q79" s="1" t="str">
        <f t="shared" si="14"/>
        <v/>
      </c>
    </row>
    <row r="80" ht="15.75" customHeight="1">
      <c r="A80" s="8">
        <f t="shared" si="1"/>
        <v>7.982661102</v>
      </c>
      <c r="B80" s="9" t="str">
        <f t="shared" si="2"/>
        <v>Нет</v>
      </c>
      <c r="C80" s="10">
        <f t="shared" si="3"/>
        <v>7.223323294</v>
      </c>
      <c r="E80" s="7">
        <f t="shared" si="4"/>
        <v>0.673167682</v>
      </c>
      <c r="F80" s="10">
        <f t="shared" si="5"/>
        <v>7.223323294</v>
      </c>
      <c r="G80" s="1" t="str">
        <f t="shared" si="6"/>
        <v>Нет</v>
      </c>
      <c r="J80" s="7">
        <f t="shared" si="7"/>
        <v>0.673167682</v>
      </c>
      <c r="K80" s="10">
        <f t="shared" si="8"/>
        <v>7.223323294</v>
      </c>
      <c r="L80" s="9">
        <f t="shared" si="9"/>
        <v>0</v>
      </c>
      <c r="M80" s="12">
        <f t="shared" si="10"/>
        <v>0</v>
      </c>
      <c r="N80" s="13">
        <f t="shared" si="11"/>
        <v>0.673167682</v>
      </c>
      <c r="O80" s="14">
        <f t="shared" si="12"/>
        <v>0.6781838787</v>
      </c>
      <c r="P80" s="14" t="str">
        <f t="shared" si="13"/>
        <v/>
      </c>
      <c r="Q80" s="1" t="str">
        <f t="shared" si="14"/>
        <v/>
      </c>
    </row>
    <row r="81" ht="15.75" customHeight="1">
      <c r="A81" s="8">
        <f t="shared" si="1"/>
        <v>2.836716776</v>
      </c>
      <c r="B81" s="9" t="str">
        <f t="shared" si="2"/>
        <v>Да</v>
      </c>
      <c r="C81" s="10">
        <f t="shared" si="3"/>
        <v>5.945422671</v>
      </c>
      <c r="E81" s="7">
        <f t="shared" si="4"/>
        <v>0.6751376242</v>
      </c>
      <c r="F81" s="10">
        <f t="shared" si="5"/>
        <v>5.945422671</v>
      </c>
      <c r="G81" s="1" t="str">
        <f t="shared" si="6"/>
        <v>Да</v>
      </c>
      <c r="J81" s="7">
        <f t="shared" si="7"/>
        <v>0.6751376242</v>
      </c>
      <c r="K81" s="10">
        <f t="shared" si="8"/>
        <v>5.945422671</v>
      </c>
      <c r="L81" s="9">
        <f t="shared" si="9"/>
        <v>0</v>
      </c>
      <c r="M81" s="12">
        <f t="shared" si="10"/>
        <v>0</v>
      </c>
      <c r="N81" s="13" t="str">
        <f t="shared" si="11"/>
        <v/>
      </c>
      <c r="O81" s="1" t="str">
        <f t="shared" si="12"/>
        <v/>
      </c>
      <c r="P81" s="14">
        <f t="shared" si="13"/>
        <v>0.6751376242</v>
      </c>
      <c r="Q81" s="14">
        <f t="shared" si="14"/>
        <v>0.6792663899</v>
      </c>
    </row>
    <row r="82" ht="15.75" customHeight="1">
      <c r="A82" s="8">
        <f t="shared" si="1"/>
        <v>7.712187306</v>
      </c>
      <c r="B82" s="9" t="str">
        <f t="shared" si="2"/>
        <v>Нет</v>
      </c>
      <c r="C82" s="10">
        <f t="shared" si="3"/>
        <v>2.334711787</v>
      </c>
      <c r="E82" s="7">
        <f t="shared" si="4"/>
        <v>0.6804933098</v>
      </c>
      <c r="F82" s="10">
        <f t="shared" si="5"/>
        <v>2.334711787</v>
      </c>
      <c r="G82" s="1" t="str">
        <f t="shared" si="6"/>
        <v>Нет</v>
      </c>
      <c r="J82" s="7">
        <f t="shared" si="7"/>
        <v>0.6804933098</v>
      </c>
      <c r="K82" s="10">
        <f t="shared" si="8"/>
        <v>2.334711787</v>
      </c>
      <c r="L82" s="9">
        <f t="shared" si="9"/>
        <v>0</v>
      </c>
      <c r="M82" s="12">
        <f t="shared" si="10"/>
        <v>0</v>
      </c>
      <c r="N82" s="13">
        <f t="shared" si="11"/>
        <v>0.6804933098</v>
      </c>
      <c r="O82" s="14">
        <f t="shared" si="12"/>
        <v>0.6821146374</v>
      </c>
      <c r="P82" s="14" t="str">
        <f t="shared" si="13"/>
        <v/>
      </c>
      <c r="Q82" s="1" t="str">
        <f t="shared" si="14"/>
        <v/>
      </c>
    </row>
    <row r="83" ht="15.75" customHeight="1">
      <c r="A83" s="8">
        <f t="shared" si="1"/>
        <v>9.128657309</v>
      </c>
      <c r="B83" s="9" t="str">
        <f t="shared" si="2"/>
        <v>Нет</v>
      </c>
      <c r="C83" s="10">
        <f t="shared" si="3"/>
        <v>10.22661018</v>
      </c>
      <c r="E83" s="7">
        <f t="shared" si="4"/>
        <v>0.6868326552</v>
      </c>
      <c r="F83" s="10">
        <f t="shared" si="5"/>
        <v>10.22661018</v>
      </c>
      <c r="G83" s="1" t="str">
        <f t="shared" si="6"/>
        <v>Нет</v>
      </c>
      <c r="J83" s="7">
        <f t="shared" si="7"/>
        <v>0.6868326552</v>
      </c>
      <c r="K83" s="10">
        <f t="shared" si="8"/>
        <v>10.22661018</v>
      </c>
      <c r="L83" s="9">
        <f t="shared" si="9"/>
        <v>0</v>
      </c>
      <c r="M83" s="12">
        <f t="shared" si="10"/>
        <v>0</v>
      </c>
      <c r="N83" s="13">
        <f t="shared" si="11"/>
        <v>0.6868326552</v>
      </c>
      <c r="O83" s="14">
        <f t="shared" si="12"/>
        <v>0.6939344678</v>
      </c>
      <c r="P83" s="14" t="str">
        <f t="shared" si="13"/>
        <v/>
      </c>
      <c r="Q83" s="1" t="str">
        <f t="shared" si="14"/>
        <v/>
      </c>
    </row>
    <row r="84" ht="15.75" customHeight="1">
      <c r="A84" s="8">
        <f t="shared" si="1"/>
        <v>6.026877028</v>
      </c>
      <c r="B84" s="9" t="str">
        <f t="shared" si="2"/>
        <v>Нет</v>
      </c>
      <c r="C84" s="10">
        <f t="shared" si="3"/>
        <v>7.620195285</v>
      </c>
      <c r="E84" s="7">
        <f t="shared" si="4"/>
        <v>0.6910179864</v>
      </c>
      <c r="F84" s="10">
        <f t="shared" si="5"/>
        <v>7.620195285</v>
      </c>
      <c r="G84" s="1" t="str">
        <f t="shared" si="6"/>
        <v>Нет</v>
      </c>
      <c r="J84" s="7">
        <f t="shared" si="7"/>
        <v>0.6910179864</v>
      </c>
      <c r="K84" s="10">
        <f t="shared" si="8"/>
        <v>7.620195285</v>
      </c>
      <c r="L84" s="9">
        <f t="shared" si="9"/>
        <v>0</v>
      </c>
      <c r="M84" s="12">
        <f t="shared" si="10"/>
        <v>0</v>
      </c>
      <c r="N84" s="13">
        <f t="shared" si="11"/>
        <v>0.6910179864</v>
      </c>
      <c r="O84" s="14">
        <f t="shared" si="12"/>
        <v>0.6963097887</v>
      </c>
      <c r="P84" s="14" t="str">
        <f t="shared" si="13"/>
        <v/>
      </c>
      <c r="Q84" s="1" t="str">
        <f t="shared" si="14"/>
        <v/>
      </c>
    </row>
    <row r="85" ht="15.75" customHeight="1">
      <c r="A85" s="8">
        <f t="shared" si="1"/>
        <v>26.4825367</v>
      </c>
      <c r="B85" s="9" t="str">
        <f t="shared" si="2"/>
        <v>Да</v>
      </c>
      <c r="C85" s="10">
        <f t="shared" si="3"/>
        <v>8.569980881</v>
      </c>
      <c r="E85" s="7">
        <f t="shared" si="4"/>
        <v>0.7094086369</v>
      </c>
      <c r="F85" s="10">
        <f t="shared" si="5"/>
        <v>8.569980881</v>
      </c>
      <c r="G85" s="1" t="str">
        <f t="shared" si="6"/>
        <v>Да</v>
      </c>
      <c r="J85" s="7">
        <f t="shared" si="7"/>
        <v>0.7094086369</v>
      </c>
      <c r="K85" s="10">
        <f t="shared" si="8"/>
        <v>8.569980881</v>
      </c>
      <c r="L85" s="9">
        <f t="shared" si="9"/>
        <v>0</v>
      </c>
      <c r="M85" s="12">
        <f t="shared" si="10"/>
        <v>0</v>
      </c>
      <c r="N85" s="13" t="str">
        <f t="shared" si="11"/>
        <v/>
      </c>
      <c r="O85" s="1" t="str">
        <f t="shared" si="12"/>
        <v/>
      </c>
      <c r="P85" s="14">
        <f t="shared" si="13"/>
        <v>0.7094086369</v>
      </c>
      <c r="Q85" s="14">
        <f t="shared" si="14"/>
        <v>0.7153600125</v>
      </c>
    </row>
    <row r="86" ht="15.75" customHeight="1">
      <c r="A86" s="8">
        <f t="shared" si="1"/>
        <v>0.5516853421</v>
      </c>
      <c r="B86" s="9" t="str">
        <f t="shared" si="2"/>
        <v>Нет</v>
      </c>
      <c r="C86" s="10">
        <f t="shared" si="3"/>
        <v>12.79993277</v>
      </c>
      <c r="E86" s="7">
        <f t="shared" si="4"/>
        <v>0.7097917517</v>
      </c>
      <c r="F86" s="10">
        <f t="shared" si="5"/>
        <v>12.79993277</v>
      </c>
      <c r="G86" s="1" t="str">
        <f t="shared" si="6"/>
        <v>Нет</v>
      </c>
      <c r="J86" s="7">
        <f t="shared" si="7"/>
        <v>0.7097917517</v>
      </c>
      <c r="K86" s="10">
        <f t="shared" si="8"/>
        <v>12.79993277</v>
      </c>
      <c r="L86" s="9">
        <f t="shared" si="9"/>
        <v>0</v>
      </c>
      <c r="M86" s="12">
        <f t="shared" si="10"/>
        <v>0.005568260791</v>
      </c>
      <c r="N86" s="13">
        <f t="shared" si="11"/>
        <v>0.7153600125</v>
      </c>
      <c r="O86" s="14">
        <f t="shared" si="12"/>
        <v>0.7242488547</v>
      </c>
      <c r="P86" s="14" t="str">
        <f t="shared" si="13"/>
        <v/>
      </c>
      <c r="Q86" s="1" t="str">
        <f t="shared" si="14"/>
        <v/>
      </c>
    </row>
    <row r="87" ht="15.75" customHeight="1">
      <c r="A87" s="8">
        <f t="shared" si="1"/>
        <v>1.073827853</v>
      </c>
      <c r="B87" s="9" t="str">
        <f t="shared" si="2"/>
        <v>Нет</v>
      </c>
      <c r="C87" s="10">
        <f t="shared" si="3"/>
        <v>24.28712722</v>
      </c>
      <c r="E87" s="7">
        <f t="shared" si="4"/>
        <v>0.7105374655</v>
      </c>
      <c r="F87" s="10">
        <f t="shared" si="5"/>
        <v>24.28712722</v>
      </c>
      <c r="G87" s="1" t="str">
        <f t="shared" si="6"/>
        <v>Нет</v>
      </c>
      <c r="J87" s="7">
        <f t="shared" si="7"/>
        <v>0.7105374655</v>
      </c>
      <c r="K87" s="10">
        <f t="shared" si="8"/>
        <v>24.28712722</v>
      </c>
      <c r="L87" s="9">
        <f t="shared" si="9"/>
        <v>1</v>
      </c>
      <c r="M87" s="12">
        <f t="shared" si="10"/>
        <v>0.004822547004</v>
      </c>
      <c r="N87" s="13">
        <f t="shared" si="11"/>
        <v>0.7153600125</v>
      </c>
      <c r="O87" s="14">
        <f t="shared" si="12"/>
        <v>0.7322260731</v>
      </c>
      <c r="P87" s="14" t="str">
        <f t="shared" si="13"/>
        <v/>
      </c>
      <c r="Q87" s="1" t="str">
        <f t="shared" si="14"/>
        <v/>
      </c>
    </row>
    <row r="88" ht="15.75" customHeight="1">
      <c r="A88" s="8">
        <f t="shared" si="1"/>
        <v>3.176823798</v>
      </c>
      <c r="B88" s="9" t="str">
        <f t="shared" si="2"/>
        <v>Нет</v>
      </c>
      <c r="C88" s="10">
        <f t="shared" si="3"/>
        <v>7.504962158</v>
      </c>
      <c r="E88" s="7">
        <f t="shared" si="4"/>
        <v>0.7127435932</v>
      </c>
      <c r="F88" s="10">
        <f t="shared" si="5"/>
        <v>7.504962158</v>
      </c>
      <c r="G88" s="1" t="str">
        <f t="shared" si="6"/>
        <v>Нет</v>
      </c>
      <c r="J88" s="7">
        <f t="shared" si="7"/>
        <v>0.7127435932</v>
      </c>
      <c r="K88" s="10">
        <f t="shared" si="8"/>
        <v>7.504962158</v>
      </c>
      <c r="L88" s="9">
        <f t="shared" si="9"/>
        <v>2</v>
      </c>
      <c r="M88" s="12">
        <f t="shared" si="10"/>
        <v>0.002616419367</v>
      </c>
      <c r="N88" s="13">
        <f t="shared" si="11"/>
        <v>0.7153600125</v>
      </c>
      <c r="O88" s="14">
        <f t="shared" si="12"/>
        <v>0.7205717918</v>
      </c>
      <c r="P88" s="14" t="str">
        <f t="shared" si="13"/>
        <v/>
      </c>
      <c r="Q88" s="1" t="str">
        <f t="shared" si="14"/>
        <v/>
      </c>
    </row>
    <row r="89" ht="15.75" customHeight="1">
      <c r="A89" s="8">
        <f t="shared" si="1"/>
        <v>15.93530208</v>
      </c>
      <c r="B89" s="9" t="str">
        <f t="shared" si="2"/>
        <v>Да</v>
      </c>
      <c r="C89" s="10">
        <f t="shared" si="3"/>
        <v>2.108810344</v>
      </c>
      <c r="E89" s="7">
        <f t="shared" si="4"/>
        <v>0.7238097752</v>
      </c>
      <c r="F89" s="10">
        <f t="shared" si="5"/>
        <v>2.108810344</v>
      </c>
      <c r="G89" s="1" t="str">
        <f t="shared" si="6"/>
        <v>Да</v>
      </c>
      <c r="J89" s="7">
        <f t="shared" si="7"/>
        <v>0.7238097752</v>
      </c>
      <c r="K89" s="10">
        <f t="shared" si="8"/>
        <v>2.108810344</v>
      </c>
      <c r="L89" s="9">
        <f t="shared" si="9"/>
        <v>0</v>
      </c>
      <c r="M89" s="12">
        <f t="shared" si="10"/>
        <v>0</v>
      </c>
      <c r="N89" s="13" t="str">
        <f t="shared" si="11"/>
        <v/>
      </c>
      <c r="O89" s="1" t="str">
        <f t="shared" si="12"/>
        <v/>
      </c>
      <c r="P89" s="14">
        <f t="shared" si="13"/>
        <v>0.7238097752</v>
      </c>
      <c r="Q89" s="14">
        <f t="shared" si="14"/>
        <v>0.7252742268</v>
      </c>
    </row>
    <row r="90" ht="15.75" customHeight="1">
      <c r="A90" s="8">
        <f t="shared" si="1"/>
        <v>25.72882497</v>
      </c>
      <c r="B90" s="9" t="str">
        <f t="shared" si="2"/>
        <v>Да</v>
      </c>
      <c r="C90" s="10">
        <f t="shared" si="3"/>
        <v>4.071914669</v>
      </c>
      <c r="E90" s="7">
        <f t="shared" si="4"/>
        <v>0.7416770147</v>
      </c>
      <c r="F90" s="10">
        <f t="shared" si="5"/>
        <v>4.071914669</v>
      </c>
      <c r="G90" s="1" t="str">
        <f t="shared" si="6"/>
        <v>Да</v>
      </c>
      <c r="J90" s="7">
        <f t="shared" si="7"/>
        <v>0.7416770147</v>
      </c>
      <c r="K90" s="10">
        <f t="shared" si="8"/>
        <v>4.071914669</v>
      </c>
      <c r="L90" s="9">
        <f t="shared" si="9"/>
        <v>0</v>
      </c>
      <c r="M90" s="12">
        <f t="shared" si="10"/>
        <v>0</v>
      </c>
      <c r="N90" s="13" t="str">
        <f t="shared" si="11"/>
        <v/>
      </c>
      <c r="O90" s="1" t="str">
        <f t="shared" si="12"/>
        <v/>
      </c>
      <c r="P90" s="14">
        <f t="shared" si="13"/>
        <v>0.7416770147</v>
      </c>
      <c r="Q90" s="14">
        <f t="shared" si="14"/>
        <v>0.7445047332</v>
      </c>
    </row>
    <row r="91" ht="15.75" customHeight="1">
      <c r="A91" s="8">
        <f t="shared" si="1"/>
        <v>33.03621868</v>
      </c>
      <c r="B91" s="9" t="str">
        <f t="shared" si="2"/>
        <v>Нет</v>
      </c>
      <c r="C91" s="10">
        <f t="shared" si="3"/>
        <v>4.762133431</v>
      </c>
      <c r="E91" s="1" t="str">
        <f t="shared" si="4"/>
        <v/>
      </c>
      <c r="F91" s="10">
        <f t="shared" si="5"/>
        <v>4.762133431</v>
      </c>
      <c r="G91" s="1" t="str">
        <f t="shared" si="6"/>
        <v>Нет</v>
      </c>
      <c r="J91" s="1" t="str">
        <f t="shared" si="7"/>
        <v/>
      </c>
      <c r="K91" s="9" t="str">
        <f t="shared" si="8"/>
        <v/>
      </c>
      <c r="L91" s="9" t="str">
        <f t="shared" si="9"/>
        <v/>
      </c>
      <c r="M91" s="12" t="str">
        <f t="shared" si="10"/>
        <v/>
      </c>
      <c r="N91" s="13" t="str">
        <f t="shared" si="11"/>
        <v/>
      </c>
      <c r="O91" s="1" t="str">
        <f t="shared" si="12"/>
        <v/>
      </c>
      <c r="P91" s="14" t="str">
        <f t="shared" si="13"/>
        <v/>
      </c>
      <c r="Q91" s="1" t="str">
        <f t="shared" si="14"/>
        <v/>
      </c>
    </row>
    <row r="92" ht="15.75" customHeight="1">
      <c r="A92" s="8">
        <f t="shared" si="1"/>
        <v>12.00959979</v>
      </c>
      <c r="B92" s="9" t="str">
        <f t="shared" si="2"/>
        <v>Нет</v>
      </c>
      <c r="C92" s="10">
        <f t="shared" si="3"/>
        <v>14.48529874</v>
      </c>
      <c r="E92" s="1" t="str">
        <f t="shared" si="4"/>
        <v/>
      </c>
      <c r="F92" s="10">
        <f t="shared" si="5"/>
        <v>14.48529874</v>
      </c>
      <c r="G92" s="1" t="str">
        <f t="shared" si="6"/>
        <v>Нет</v>
      </c>
      <c r="J92" s="1" t="str">
        <f t="shared" si="7"/>
        <v/>
      </c>
      <c r="K92" s="9" t="str">
        <f t="shared" si="8"/>
        <v/>
      </c>
      <c r="L92" s="9" t="str">
        <f t="shared" si="9"/>
        <v/>
      </c>
      <c r="M92" s="12" t="str">
        <f t="shared" si="10"/>
        <v/>
      </c>
      <c r="N92" s="13" t="str">
        <f t="shared" si="11"/>
        <v/>
      </c>
      <c r="O92" s="1" t="str">
        <f t="shared" si="12"/>
        <v/>
      </c>
      <c r="P92" s="14" t="str">
        <f t="shared" si="13"/>
        <v/>
      </c>
      <c r="Q92" s="1" t="str">
        <f t="shared" si="14"/>
        <v/>
      </c>
    </row>
    <row r="93" ht="15.75" customHeight="1">
      <c r="A93" s="8">
        <f t="shared" si="1"/>
        <v>0.6919335174</v>
      </c>
      <c r="B93" s="9" t="str">
        <f t="shared" si="2"/>
        <v>Нет</v>
      </c>
      <c r="C93" s="10">
        <f t="shared" si="3"/>
        <v>17.80803719</v>
      </c>
      <c r="E93" s="1" t="str">
        <f t="shared" si="4"/>
        <v/>
      </c>
      <c r="F93" s="10">
        <f t="shared" si="5"/>
        <v>17.80803719</v>
      </c>
      <c r="G93" s="1" t="str">
        <f t="shared" si="6"/>
        <v>Нет</v>
      </c>
      <c r="J93" s="1" t="str">
        <f t="shared" si="7"/>
        <v/>
      </c>
      <c r="K93" s="9" t="str">
        <f t="shared" si="8"/>
        <v/>
      </c>
      <c r="L93" s="9" t="str">
        <f t="shared" si="9"/>
        <v/>
      </c>
      <c r="M93" s="12" t="str">
        <f t="shared" si="10"/>
        <v/>
      </c>
      <c r="N93" s="13" t="str">
        <f t="shared" si="11"/>
        <v/>
      </c>
      <c r="O93" s="1" t="str">
        <f t="shared" si="12"/>
        <v/>
      </c>
      <c r="P93" s="14" t="str">
        <f t="shared" si="13"/>
        <v/>
      </c>
      <c r="Q93" s="1" t="str">
        <f t="shared" si="14"/>
        <v/>
      </c>
    </row>
    <row r="94" ht="15.75" customHeight="1">
      <c r="A94" s="8">
        <f t="shared" si="1"/>
        <v>8.811211324</v>
      </c>
      <c r="B94" s="9" t="str">
        <f t="shared" si="2"/>
        <v>Нет</v>
      </c>
      <c r="C94" s="10">
        <f t="shared" si="3"/>
        <v>13.15881568</v>
      </c>
      <c r="E94" s="1" t="str">
        <f t="shared" si="4"/>
        <v/>
      </c>
      <c r="F94" s="10">
        <f t="shared" si="5"/>
        <v>13.15881568</v>
      </c>
      <c r="G94" s="1" t="str">
        <f t="shared" si="6"/>
        <v>Нет</v>
      </c>
      <c r="J94" s="1" t="str">
        <f t="shared" si="7"/>
        <v/>
      </c>
      <c r="K94" s="9" t="str">
        <f t="shared" si="8"/>
        <v/>
      </c>
      <c r="L94" s="9" t="str">
        <f t="shared" si="9"/>
        <v/>
      </c>
      <c r="M94" s="12" t="str">
        <f t="shared" si="10"/>
        <v/>
      </c>
      <c r="N94" s="13" t="str">
        <f t="shared" si="11"/>
        <v/>
      </c>
      <c r="O94" s="1" t="str">
        <f t="shared" si="12"/>
        <v/>
      </c>
      <c r="P94" s="14" t="str">
        <f t="shared" si="13"/>
        <v/>
      </c>
      <c r="Q94" s="1" t="str">
        <f t="shared" si="14"/>
        <v/>
      </c>
    </row>
    <row r="95" ht="15.75" customHeight="1">
      <c r="A95" s="8">
        <f t="shared" si="1"/>
        <v>8.143122792</v>
      </c>
      <c r="B95" s="9" t="str">
        <f t="shared" si="2"/>
        <v>Нет</v>
      </c>
      <c r="C95" s="10">
        <f t="shared" si="3"/>
        <v>63.50384029</v>
      </c>
      <c r="E95" s="1" t="str">
        <f t="shared" si="4"/>
        <v/>
      </c>
      <c r="F95" s="10">
        <f t="shared" si="5"/>
        <v>63.50384029</v>
      </c>
      <c r="G95" s="1" t="str">
        <f t="shared" si="6"/>
        <v>Нет</v>
      </c>
      <c r="J95" s="1" t="str">
        <f t="shared" si="7"/>
        <v/>
      </c>
      <c r="K95" s="9" t="str">
        <f t="shared" si="8"/>
        <v/>
      </c>
      <c r="L95" s="9" t="str">
        <f t="shared" si="9"/>
        <v/>
      </c>
      <c r="M95" s="12" t="str">
        <f t="shared" si="10"/>
        <v/>
      </c>
      <c r="N95" s="13" t="str">
        <f t="shared" si="11"/>
        <v/>
      </c>
      <c r="O95" s="1" t="str">
        <f t="shared" si="12"/>
        <v/>
      </c>
      <c r="P95" s="14" t="str">
        <f t="shared" si="13"/>
        <v/>
      </c>
      <c r="Q95" s="1" t="str">
        <f t="shared" si="14"/>
        <v/>
      </c>
    </row>
    <row r="96" ht="15.75" customHeight="1">
      <c r="A96" s="8">
        <f t="shared" si="1"/>
        <v>14.9185962</v>
      </c>
      <c r="B96" s="9" t="str">
        <f t="shared" si="2"/>
        <v>Нет</v>
      </c>
      <c r="C96" s="10">
        <f t="shared" si="3"/>
        <v>18.05582357</v>
      </c>
      <c r="E96" s="1" t="str">
        <f t="shared" si="4"/>
        <v/>
      </c>
      <c r="F96" s="10">
        <f t="shared" si="5"/>
        <v>18.05582357</v>
      </c>
      <c r="G96" s="1" t="str">
        <f t="shared" si="6"/>
        <v>Нет</v>
      </c>
      <c r="J96" s="1" t="str">
        <f t="shared" si="7"/>
        <v/>
      </c>
      <c r="K96" s="9" t="str">
        <f t="shared" si="8"/>
        <v/>
      </c>
      <c r="L96" s="9" t="str">
        <f t="shared" si="9"/>
        <v/>
      </c>
      <c r="M96" s="12" t="str">
        <f t="shared" si="10"/>
        <v/>
      </c>
      <c r="N96" s="13" t="str">
        <f t="shared" si="11"/>
        <v/>
      </c>
      <c r="O96" s="1" t="str">
        <f t="shared" si="12"/>
        <v/>
      </c>
      <c r="P96" s="14" t="str">
        <f t="shared" si="13"/>
        <v/>
      </c>
      <c r="Q96" s="1" t="str">
        <f t="shared" si="14"/>
        <v/>
      </c>
    </row>
    <row r="97" ht="15.75" customHeight="1">
      <c r="A97" s="8">
        <f t="shared" si="1"/>
        <v>27.48634733</v>
      </c>
      <c r="B97" s="9" t="str">
        <f t="shared" si="2"/>
        <v>Нет</v>
      </c>
      <c r="C97" s="10">
        <f t="shared" si="3"/>
        <v>3.126157904</v>
      </c>
      <c r="E97" s="1" t="str">
        <f t="shared" si="4"/>
        <v/>
      </c>
      <c r="F97" s="10">
        <f t="shared" si="5"/>
        <v>3.126157904</v>
      </c>
      <c r="G97" s="1" t="str">
        <f t="shared" si="6"/>
        <v>Нет</v>
      </c>
      <c r="J97" s="1" t="str">
        <f t="shared" si="7"/>
        <v/>
      </c>
      <c r="K97" s="9" t="str">
        <f t="shared" si="8"/>
        <v/>
      </c>
      <c r="L97" s="9" t="str">
        <f t="shared" si="9"/>
        <v/>
      </c>
      <c r="M97" s="12" t="str">
        <f t="shared" si="10"/>
        <v/>
      </c>
      <c r="N97" s="13" t="str">
        <f t="shared" si="11"/>
        <v/>
      </c>
      <c r="O97" s="1" t="str">
        <f t="shared" si="12"/>
        <v/>
      </c>
      <c r="P97" s="14" t="str">
        <f t="shared" si="13"/>
        <v/>
      </c>
      <c r="Q97" s="1" t="str">
        <f t="shared" si="14"/>
        <v/>
      </c>
    </row>
    <row r="98" ht="15.75" customHeight="1">
      <c r="A98" s="8">
        <f t="shared" si="1"/>
        <v>0.01367778195</v>
      </c>
      <c r="B98" s="9" t="str">
        <f t="shared" si="2"/>
        <v>Нет</v>
      </c>
      <c r="C98" s="10">
        <f t="shared" si="3"/>
        <v>10.41319073</v>
      </c>
      <c r="E98" s="1" t="str">
        <f t="shared" si="4"/>
        <v/>
      </c>
      <c r="F98" s="10">
        <f t="shared" si="5"/>
        <v>10.41319073</v>
      </c>
      <c r="G98" s="1" t="str">
        <f t="shared" si="6"/>
        <v>Нет</v>
      </c>
      <c r="J98" s="1" t="str">
        <f t="shared" si="7"/>
        <v/>
      </c>
      <c r="K98" s="9" t="str">
        <f t="shared" si="8"/>
        <v/>
      </c>
      <c r="L98" s="9" t="str">
        <f t="shared" si="9"/>
        <v/>
      </c>
      <c r="M98" s="12" t="str">
        <f t="shared" si="10"/>
        <v/>
      </c>
      <c r="N98" s="13" t="str">
        <f t="shared" si="11"/>
        <v/>
      </c>
      <c r="O98" s="1" t="str">
        <f t="shared" si="12"/>
        <v/>
      </c>
      <c r="P98" s="14" t="str">
        <f t="shared" si="13"/>
        <v/>
      </c>
      <c r="Q98" s="1" t="str">
        <f t="shared" si="14"/>
        <v/>
      </c>
    </row>
    <row r="99" ht="15.75" customHeight="1">
      <c r="A99" s="8">
        <f t="shared" si="1"/>
        <v>3.030181802</v>
      </c>
      <c r="B99" s="9" t="str">
        <f t="shared" si="2"/>
        <v>Нет</v>
      </c>
      <c r="C99" s="10">
        <f t="shared" si="3"/>
        <v>1.287135499</v>
      </c>
      <c r="E99" s="1" t="str">
        <f t="shared" si="4"/>
        <v/>
      </c>
      <c r="F99" s="10">
        <f t="shared" si="5"/>
        <v>1.287135499</v>
      </c>
      <c r="G99" s="1" t="str">
        <f t="shared" si="6"/>
        <v>Нет</v>
      </c>
      <c r="J99" s="1" t="str">
        <f t="shared" si="7"/>
        <v/>
      </c>
      <c r="K99" s="9" t="str">
        <f t="shared" si="8"/>
        <v/>
      </c>
      <c r="L99" s="9" t="str">
        <f t="shared" si="9"/>
        <v/>
      </c>
      <c r="M99" s="12" t="str">
        <f t="shared" si="10"/>
        <v/>
      </c>
      <c r="N99" s="13" t="str">
        <f t="shared" si="11"/>
        <v/>
      </c>
      <c r="O99" s="1" t="str">
        <f t="shared" si="12"/>
        <v/>
      </c>
      <c r="P99" s="14" t="str">
        <f t="shared" si="13"/>
        <v/>
      </c>
      <c r="Q99" s="1" t="str">
        <f t="shared" si="14"/>
        <v/>
      </c>
    </row>
    <row r="100" ht="15.75" customHeight="1">
      <c r="A100" s="8">
        <f t="shared" si="1"/>
        <v>12.77966496</v>
      </c>
      <c r="B100" s="9" t="str">
        <f t="shared" si="2"/>
        <v>Нет</v>
      </c>
      <c r="C100" s="10">
        <f t="shared" si="3"/>
        <v>76.98664887</v>
      </c>
      <c r="E100" s="1" t="str">
        <f t="shared" si="4"/>
        <v/>
      </c>
      <c r="F100" s="10">
        <f t="shared" si="5"/>
        <v>76.98664887</v>
      </c>
      <c r="G100" s="1" t="str">
        <f t="shared" si="6"/>
        <v>Нет</v>
      </c>
      <c r="J100" s="1" t="str">
        <f t="shared" si="7"/>
        <v/>
      </c>
      <c r="K100" s="9" t="str">
        <f t="shared" si="8"/>
        <v/>
      </c>
      <c r="L100" s="9" t="str">
        <f t="shared" si="9"/>
        <v/>
      </c>
      <c r="M100" s="12" t="str">
        <f t="shared" si="10"/>
        <v/>
      </c>
      <c r="N100" s="13" t="str">
        <f t="shared" si="11"/>
        <v/>
      </c>
      <c r="O100" s="1" t="str">
        <f t="shared" si="12"/>
        <v/>
      </c>
      <c r="P100" s="14" t="str">
        <f t="shared" si="13"/>
        <v/>
      </c>
      <c r="Q100" s="1" t="str">
        <f t="shared" si="14"/>
        <v/>
      </c>
    </row>
    <row r="101" ht="15.75" customHeight="1">
      <c r="A101" s="8">
        <f t="shared" si="1"/>
        <v>26.80531896</v>
      </c>
      <c r="B101" s="9" t="str">
        <f t="shared" si="2"/>
        <v>Нет</v>
      </c>
      <c r="C101" s="10">
        <f t="shared" si="3"/>
        <v>23.40252647</v>
      </c>
      <c r="E101" s="1" t="str">
        <f t="shared" si="4"/>
        <v/>
      </c>
      <c r="F101" s="10">
        <f t="shared" si="5"/>
        <v>23.40252647</v>
      </c>
      <c r="G101" s="1" t="str">
        <f t="shared" si="6"/>
        <v>Нет</v>
      </c>
      <c r="J101" s="1" t="str">
        <f t="shared" si="7"/>
        <v/>
      </c>
      <c r="K101" s="9" t="str">
        <f t="shared" si="8"/>
        <v/>
      </c>
      <c r="L101" s="9" t="str">
        <f t="shared" si="9"/>
        <v/>
      </c>
      <c r="M101" s="12" t="str">
        <f t="shared" si="10"/>
        <v/>
      </c>
      <c r="N101" s="13" t="str">
        <f t="shared" si="11"/>
        <v/>
      </c>
      <c r="O101" s="1" t="str">
        <f t="shared" si="12"/>
        <v/>
      </c>
      <c r="P101" s="14" t="str">
        <f t="shared" si="13"/>
        <v/>
      </c>
      <c r="Q101" s="1" t="str">
        <f t="shared" si="14"/>
        <v/>
      </c>
    </row>
    <row r="102" ht="15.75" customHeight="1">
      <c r="A102" s="8">
        <f t="shared" si="1"/>
        <v>8.951991647</v>
      </c>
      <c r="B102" s="9" t="str">
        <f t="shared" si="2"/>
        <v>Да</v>
      </c>
      <c r="C102" s="10">
        <f t="shared" si="3"/>
        <v>13.13540843</v>
      </c>
      <c r="E102" s="1" t="str">
        <f t="shared" si="4"/>
        <v/>
      </c>
      <c r="F102" s="10">
        <f t="shared" si="5"/>
        <v>13.13540843</v>
      </c>
      <c r="G102" s="1" t="str">
        <f t="shared" si="6"/>
        <v>Да</v>
      </c>
      <c r="J102" s="1" t="str">
        <f t="shared" si="7"/>
        <v/>
      </c>
      <c r="K102" s="9" t="str">
        <f t="shared" si="8"/>
        <v/>
      </c>
      <c r="L102" s="9" t="str">
        <f t="shared" si="9"/>
        <v/>
      </c>
      <c r="M102" s="12" t="str">
        <f t="shared" si="10"/>
        <v/>
      </c>
      <c r="N102" s="13" t="str">
        <f t="shared" si="11"/>
        <v/>
      </c>
      <c r="O102" s="1" t="str">
        <f t="shared" si="12"/>
        <v/>
      </c>
      <c r="P102" s="14" t="str">
        <f t="shared" si="13"/>
        <v/>
      </c>
      <c r="Q102" s="1" t="str">
        <f t="shared" si="14"/>
        <v/>
      </c>
    </row>
    <row r="103" ht="15.75" customHeight="1">
      <c r="A103" s="8">
        <f t="shared" si="1"/>
        <v>13.50733212</v>
      </c>
      <c r="B103" s="9" t="str">
        <f t="shared" si="2"/>
        <v>Да</v>
      </c>
      <c r="C103" s="10">
        <f t="shared" si="3"/>
        <v>3.224110597</v>
      </c>
      <c r="E103" s="1" t="str">
        <f t="shared" si="4"/>
        <v/>
      </c>
      <c r="F103" s="10">
        <f t="shared" si="5"/>
        <v>3.224110597</v>
      </c>
      <c r="G103" s="1" t="str">
        <f t="shared" si="6"/>
        <v>Да</v>
      </c>
      <c r="J103" s="1" t="str">
        <f t="shared" si="7"/>
        <v/>
      </c>
      <c r="K103" s="9" t="str">
        <f t="shared" si="8"/>
        <v/>
      </c>
      <c r="L103" s="9" t="str">
        <f t="shared" si="9"/>
        <v/>
      </c>
      <c r="M103" s="12" t="str">
        <f t="shared" si="10"/>
        <v/>
      </c>
      <c r="N103" s="13" t="str">
        <f t="shared" si="11"/>
        <v/>
      </c>
      <c r="O103" s="1" t="str">
        <f t="shared" si="12"/>
        <v/>
      </c>
      <c r="P103" s="14" t="str">
        <f t="shared" si="13"/>
        <v/>
      </c>
      <c r="Q103" s="1" t="str">
        <f t="shared" si="14"/>
        <v/>
      </c>
    </row>
    <row r="104" ht="15.75" customHeight="1">
      <c r="A104" s="8">
        <f t="shared" si="1"/>
        <v>9.40037349</v>
      </c>
      <c r="B104" s="9" t="str">
        <f t="shared" si="2"/>
        <v>Нет</v>
      </c>
      <c r="C104" s="10">
        <f t="shared" si="3"/>
        <v>5.639091926</v>
      </c>
      <c r="E104" s="1" t="str">
        <f t="shared" si="4"/>
        <v/>
      </c>
      <c r="F104" s="10">
        <f t="shared" si="5"/>
        <v>5.639091926</v>
      </c>
      <c r="G104" s="1" t="str">
        <f t="shared" si="6"/>
        <v>Нет</v>
      </c>
      <c r="J104" s="1" t="str">
        <f t="shared" si="7"/>
        <v/>
      </c>
      <c r="K104" s="9" t="str">
        <f t="shared" si="8"/>
        <v/>
      </c>
      <c r="L104" s="9" t="str">
        <f t="shared" si="9"/>
        <v/>
      </c>
      <c r="M104" s="12" t="str">
        <f t="shared" si="10"/>
        <v/>
      </c>
      <c r="N104" s="13" t="str">
        <f t="shared" si="11"/>
        <v/>
      </c>
      <c r="O104" s="1" t="str">
        <f t="shared" si="12"/>
        <v/>
      </c>
      <c r="P104" s="14" t="str">
        <f t="shared" si="13"/>
        <v/>
      </c>
      <c r="Q104" s="1" t="str">
        <f t="shared" si="14"/>
        <v/>
      </c>
    </row>
    <row r="105" ht="15.75" customHeight="1">
      <c r="A105" s="8">
        <f t="shared" si="1"/>
        <v>9.002863057</v>
      </c>
      <c r="B105" s="9" t="str">
        <f t="shared" si="2"/>
        <v>Нет</v>
      </c>
      <c r="C105" s="10">
        <f t="shared" si="3"/>
        <v>3.183318043</v>
      </c>
      <c r="E105" s="1" t="str">
        <f t="shared" si="4"/>
        <v/>
      </c>
      <c r="F105" s="10">
        <f t="shared" si="5"/>
        <v>3.183318043</v>
      </c>
      <c r="G105" s="1" t="str">
        <f t="shared" si="6"/>
        <v>Нет</v>
      </c>
      <c r="J105" s="1" t="str">
        <f t="shared" si="7"/>
        <v/>
      </c>
      <c r="K105" s="9" t="str">
        <f t="shared" si="8"/>
        <v/>
      </c>
      <c r="L105" s="9" t="str">
        <f t="shared" si="9"/>
        <v/>
      </c>
      <c r="M105" s="12" t="str">
        <f t="shared" si="10"/>
        <v/>
      </c>
      <c r="N105" s="13" t="str">
        <f t="shared" si="11"/>
        <v/>
      </c>
      <c r="O105" s="1" t="str">
        <f t="shared" si="12"/>
        <v/>
      </c>
      <c r="P105" s="14" t="str">
        <f t="shared" si="13"/>
        <v/>
      </c>
      <c r="Q105" s="1" t="str">
        <f t="shared" si="14"/>
        <v/>
      </c>
    </row>
    <row r="106" ht="15.75" customHeight="1">
      <c r="A106" s="8">
        <f t="shared" si="1"/>
        <v>6.90071743</v>
      </c>
      <c r="B106" s="9" t="str">
        <f t="shared" si="2"/>
        <v>Нет</v>
      </c>
      <c r="C106" s="10">
        <f t="shared" si="3"/>
        <v>9.324572811</v>
      </c>
      <c r="E106" s="1" t="str">
        <f t="shared" si="4"/>
        <v/>
      </c>
      <c r="F106" s="10">
        <f t="shared" si="5"/>
        <v>9.324572811</v>
      </c>
      <c r="G106" s="1" t="str">
        <f t="shared" si="6"/>
        <v>Нет</v>
      </c>
      <c r="J106" s="1" t="str">
        <f t="shared" si="7"/>
        <v/>
      </c>
      <c r="K106" s="9" t="str">
        <f t="shared" si="8"/>
        <v/>
      </c>
      <c r="L106" s="9" t="str">
        <f t="shared" si="9"/>
        <v/>
      </c>
      <c r="M106" s="12" t="str">
        <f t="shared" si="10"/>
        <v/>
      </c>
      <c r="N106" s="13" t="str">
        <f t="shared" si="11"/>
        <v/>
      </c>
      <c r="O106" s="1" t="str">
        <f t="shared" si="12"/>
        <v/>
      </c>
      <c r="P106" s="14" t="str">
        <f t="shared" si="13"/>
        <v/>
      </c>
      <c r="Q106" s="1" t="str">
        <f t="shared" si="14"/>
        <v/>
      </c>
    </row>
    <row r="107" ht="15.75" customHeight="1">
      <c r="A107" s="8">
        <f t="shared" si="1"/>
        <v>2.639813921</v>
      </c>
      <c r="B107" s="9" t="str">
        <f t="shared" si="2"/>
        <v>Да</v>
      </c>
      <c r="C107" s="10">
        <f t="shared" si="3"/>
        <v>5.739374502</v>
      </c>
      <c r="E107" s="1" t="str">
        <f t="shared" si="4"/>
        <v/>
      </c>
      <c r="F107" s="10">
        <f t="shared" si="5"/>
        <v>5.739374502</v>
      </c>
      <c r="G107" s="1" t="str">
        <f t="shared" si="6"/>
        <v>Да</v>
      </c>
      <c r="J107" s="1" t="str">
        <f t="shared" si="7"/>
        <v/>
      </c>
      <c r="K107" s="9" t="str">
        <f t="shared" si="8"/>
        <v/>
      </c>
      <c r="L107" s="9" t="str">
        <f t="shared" si="9"/>
        <v/>
      </c>
      <c r="M107" s="12" t="str">
        <f t="shared" si="10"/>
        <v/>
      </c>
      <c r="N107" s="13" t="str">
        <f t="shared" si="11"/>
        <v/>
      </c>
      <c r="O107" s="1" t="str">
        <f t="shared" si="12"/>
        <v/>
      </c>
      <c r="P107" s="14" t="str">
        <f t="shared" si="13"/>
        <v/>
      </c>
      <c r="Q107" s="1" t="str">
        <f t="shared" si="14"/>
        <v/>
      </c>
    </row>
    <row r="108" ht="15.75" customHeight="1">
      <c r="A108" s="8">
        <f t="shared" si="1"/>
        <v>20.32044372</v>
      </c>
      <c r="B108" s="9" t="str">
        <f t="shared" si="2"/>
        <v>Да</v>
      </c>
      <c r="C108" s="10">
        <f t="shared" si="3"/>
        <v>5.78252185</v>
      </c>
      <c r="E108" s="1" t="str">
        <f t="shared" si="4"/>
        <v/>
      </c>
      <c r="F108" s="10">
        <f t="shared" si="5"/>
        <v>5.78252185</v>
      </c>
      <c r="G108" s="1" t="str">
        <f t="shared" si="6"/>
        <v>Да</v>
      </c>
      <c r="J108" s="1" t="str">
        <f t="shared" si="7"/>
        <v/>
      </c>
      <c r="K108" s="9" t="str">
        <f t="shared" si="8"/>
        <v/>
      </c>
      <c r="L108" s="9" t="str">
        <f t="shared" si="9"/>
        <v/>
      </c>
      <c r="M108" s="12" t="str">
        <f t="shared" si="10"/>
        <v/>
      </c>
      <c r="N108" s="13" t="str">
        <f t="shared" si="11"/>
        <v/>
      </c>
      <c r="O108" s="1" t="str">
        <f t="shared" si="12"/>
        <v/>
      </c>
      <c r="P108" s="14" t="str">
        <f t="shared" si="13"/>
        <v/>
      </c>
      <c r="Q108" s="1" t="str">
        <f t="shared" si="14"/>
        <v/>
      </c>
    </row>
    <row r="109" ht="15.75" customHeight="1">
      <c r="A109" s="8">
        <f t="shared" si="1"/>
        <v>3.628047171</v>
      </c>
      <c r="B109" s="9" t="str">
        <f t="shared" si="2"/>
        <v>Нет</v>
      </c>
      <c r="C109" s="10">
        <f t="shared" si="3"/>
        <v>5.151099829</v>
      </c>
      <c r="E109" s="1" t="str">
        <f t="shared" si="4"/>
        <v/>
      </c>
      <c r="F109" s="10">
        <f t="shared" si="5"/>
        <v>5.151099829</v>
      </c>
      <c r="G109" s="1" t="str">
        <f t="shared" si="6"/>
        <v>Нет</v>
      </c>
      <c r="J109" s="1" t="str">
        <f t="shared" si="7"/>
        <v/>
      </c>
      <c r="K109" s="9" t="str">
        <f t="shared" si="8"/>
        <v/>
      </c>
      <c r="L109" s="9" t="str">
        <f t="shared" si="9"/>
        <v/>
      </c>
      <c r="M109" s="12" t="str">
        <f t="shared" si="10"/>
        <v/>
      </c>
      <c r="N109" s="13" t="str">
        <f t="shared" si="11"/>
        <v/>
      </c>
      <c r="O109" s="1" t="str">
        <f t="shared" si="12"/>
        <v/>
      </c>
      <c r="P109" s="14" t="str">
        <f t="shared" si="13"/>
        <v/>
      </c>
      <c r="Q109" s="1" t="str">
        <f t="shared" si="14"/>
        <v/>
      </c>
    </row>
    <row r="110" ht="15.75" customHeight="1">
      <c r="A110" s="8">
        <f t="shared" si="1"/>
        <v>8.980707125</v>
      </c>
      <c r="B110" s="9" t="str">
        <f t="shared" si="2"/>
        <v>Нет</v>
      </c>
      <c r="C110" s="10">
        <f t="shared" si="3"/>
        <v>11.31611994</v>
      </c>
      <c r="E110" s="1" t="str">
        <f t="shared" si="4"/>
        <v/>
      </c>
      <c r="F110" s="10">
        <f t="shared" si="5"/>
        <v>11.31611994</v>
      </c>
      <c r="G110" s="1" t="str">
        <f t="shared" si="6"/>
        <v>Нет</v>
      </c>
      <c r="J110" s="1" t="str">
        <f t="shared" si="7"/>
        <v/>
      </c>
      <c r="K110" s="9" t="str">
        <f t="shared" si="8"/>
        <v/>
      </c>
      <c r="L110" s="9" t="str">
        <f t="shared" si="9"/>
        <v/>
      </c>
      <c r="M110" s="12" t="str">
        <f t="shared" si="10"/>
        <v/>
      </c>
      <c r="N110" s="13" t="str">
        <f t="shared" si="11"/>
        <v/>
      </c>
      <c r="O110" s="1" t="str">
        <f t="shared" si="12"/>
        <v/>
      </c>
      <c r="P110" s="14" t="str">
        <f t="shared" si="13"/>
        <v/>
      </c>
      <c r="Q110" s="1" t="str">
        <f t="shared" si="14"/>
        <v/>
      </c>
    </row>
    <row r="111" ht="15.75" customHeight="1">
      <c r="A111" s="8">
        <f t="shared" si="1"/>
        <v>16.86803748</v>
      </c>
      <c r="B111" s="9" t="str">
        <f t="shared" si="2"/>
        <v>Да</v>
      </c>
      <c r="C111" s="10">
        <f t="shared" si="3"/>
        <v>3.892528201</v>
      </c>
      <c r="E111" s="1" t="str">
        <f t="shared" si="4"/>
        <v/>
      </c>
      <c r="F111" s="10">
        <f t="shared" si="5"/>
        <v>3.892528201</v>
      </c>
      <c r="G111" s="1" t="str">
        <f t="shared" si="6"/>
        <v>Да</v>
      </c>
      <c r="J111" s="1" t="str">
        <f t="shared" si="7"/>
        <v/>
      </c>
      <c r="K111" s="9" t="str">
        <f t="shared" si="8"/>
        <v/>
      </c>
      <c r="L111" s="9" t="str">
        <f t="shared" si="9"/>
        <v/>
      </c>
      <c r="M111" s="12" t="str">
        <f t="shared" si="10"/>
        <v/>
      </c>
      <c r="N111" s="13" t="str">
        <f t="shared" si="11"/>
        <v/>
      </c>
      <c r="O111" s="1" t="str">
        <f t="shared" si="12"/>
        <v/>
      </c>
      <c r="P111" s="14" t="str">
        <f t="shared" si="13"/>
        <v/>
      </c>
      <c r="Q111" s="1" t="str">
        <f t="shared" si="14"/>
        <v/>
      </c>
    </row>
    <row r="112" ht="15.75" customHeight="1">
      <c r="A112" s="8">
        <f t="shared" si="1"/>
        <v>3.217879323</v>
      </c>
      <c r="B112" s="9" t="str">
        <f t="shared" si="2"/>
        <v>Нет</v>
      </c>
      <c r="C112" s="10">
        <f t="shared" si="3"/>
        <v>103.7995535</v>
      </c>
      <c r="E112" s="1" t="str">
        <f t="shared" si="4"/>
        <v/>
      </c>
      <c r="F112" s="10">
        <f t="shared" si="5"/>
        <v>103.7995535</v>
      </c>
      <c r="G112" s="1" t="str">
        <f t="shared" si="6"/>
        <v>Нет</v>
      </c>
      <c r="J112" s="1" t="str">
        <f t="shared" si="7"/>
        <v/>
      </c>
      <c r="K112" s="9" t="str">
        <f t="shared" si="8"/>
        <v/>
      </c>
      <c r="L112" s="9" t="str">
        <f t="shared" si="9"/>
        <v/>
      </c>
      <c r="M112" s="12" t="str">
        <f t="shared" si="10"/>
        <v/>
      </c>
      <c r="N112" s="13" t="str">
        <f t="shared" si="11"/>
        <v/>
      </c>
      <c r="O112" s="1" t="str">
        <f t="shared" si="12"/>
        <v/>
      </c>
      <c r="P112" s="14" t="str">
        <f t="shared" si="13"/>
        <v/>
      </c>
      <c r="Q112" s="1" t="str">
        <f t="shared" si="14"/>
        <v/>
      </c>
    </row>
    <row r="113" ht="15.75" customHeight="1">
      <c r="A113" s="8">
        <f t="shared" si="1"/>
        <v>21.94818997</v>
      </c>
      <c r="B113" s="9" t="str">
        <f t="shared" si="2"/>
        <v>Нет</v>
      </c>
      <c r="C113" s="10">
        <f t="shared" si="3"/>
        <v>109.2919682</v>
      </c>
      <c r="E113" s="1" t="str">
        <f t="shared" si="4"/>
        <v/>
      </c>
      <c r="F113" s="10">
        <f t="shared" si="5"/>
        <v>109.2919682</v>
      </c>
      <c r="G113" s="1" t="str">
        <f t="shared" si="6"/>
        <v>Нет</v>
      </c>
      <c r="J113" s="1" t="str">
        <f t="shared" si="7"/>
        <v/>
      </c>
      <c r="K113" s="9" t="str">
        <f t="shared" si="8"/>
        <v/>
      </c>
      <c r="L113" s="9" t="str">
        <f t="shared" si="9"/>
        <v/>
      </c>
      <c r="M113" s="12" t="str">
        <f t="shared" si="10"/>
        <v/>
      </c>
      <c r="N113" s="13" t="str">
        <f t="shared" si="11"/>
        <v/>
      </c>
      <c r="O113" s="1" t="str">
        <f t="shared" si="12"/>
        <v/>
      </c>
      <c r="P113" s="14" t="str">
        <f t="shared" si="13"/>
        <v/>
      </c>
      <c r="Q113" s="1" t="str">
        <f t="shared" si="14"/>
        <v/>
      </c>
    </row>
    <row r="114" ht="15.75" customHeight="1">
      <c r="A114" s="8">
        <f t="shared" si="1"/>
        <v>9.915198785</v>
      </c>
      <c r="B114" s="9" t="str">
        <f t="shared" si="2"/>
        <v>Нет</v>
      </c>
      <c r="C114" s="10">
        <f t="shared" si="3"/>
        <v>10.70986521</v>
      </c>
      <c r="E114" s="1" t="str">
        <f t="shared" si="4"/>
        <v/>
      </c>
      <c r="F114" s="10">
        <f t="shared" si="5"/>
        <v>10.70986521</v>
      </c>
      <c r="G114" s="1" t="str">
        <f t="shared" si="6"/>
        <v>Нет</v>
      </c>
      <c r="J114" s="1" t="str">
        <f t="shared" si="7"/>
        <v/>
      </c>
      <c r="K114" s="9" t="str">
        <f t="shared" si="8"/>
        <v/>
      </c>
      <c r="L114" s="9" t="str">
        <f t="shared" si="9"/>
        <v/>
      </c>
      <c r="M114" s="12" t="str">
        <f t="shared" si="10"/>
        <v/>
      </c>
      <c r="N114" s="13" t="str">
        <f t="shared" si="11"/>
        <v/>
      </c>
      <c r="O114" s="1" t="str">
        <f t="shared" si="12"/>
        <v/>
      </c>
      <c r="P114" s="14" t="str">
        <f t="shared" si="13"/>
        <v/>
      </c>
      <c r="Q114" s="1" t="str">
        <f t="shared" si="14"/>
        <v/>
      </c>
    </row>
    <row r="115" ht="15.75" customHeight="1">
      <c r="A115" s="8">
        <f t="shared" si="1"/>
        <v>1.00206906</v>
      </c>
      <c r="B115" s="9" t="str">
        <f t="shared" si="2"/>
        <v>Да</v>
      </c>
      <c r="C115" s="10">
        <f t="shared" si="3"/>
        <v>17.18918529</v>
      </c>
      <c r="E115" s="1" t="str">
        <f t="shared" si="4"/>
        <v/>
      </c>
      <c r="F115" s="10">
        <f t="shared" si="5"/>
        <v>17.18918529</v>
      </c>
      <c r="G115" s="1" t="str">
        <f t="shared" si="6"/>
        <v>Да</v>
      </c>
      <c r="J115" s="1" t="str">
        <f t="shared" si="7"/>
        <v/>
      </c>
      <c r="K115" s="9" t="str">
        <f t="shared" si="8"/>
        <v/>
      </c>
      <c r="L115" s="9" t="str">
        <f t="shared" si="9"/>
        <v/>
      </c>
      <c r="M115" s="12" t="str">
        <f t="shared" si="10"/>
        <v/>
      </c>
      <c r="N115" s="13" t="str">
        <f t="shared" si="11"/>
        <v/>
      </c>
      <c r="O115" s="1" t="str">
        <f t="shared" si="12"/>
        <v/>
      </c>
      <c r="P115" s="14" t="str">
        <f t="shared" si="13"/>
        <v/>
      </c>
      <c r="Q115" s="1" t="str">
        <f t="shared" si="14"/>
        <v/>
      </c>
    </row>
    <row r="116" ht="15.75" customHeight="1">
      <c r="A116" s="8">
        <f t="shared" si="1"/>
        <v>5.23750626</v>
      </c>
      <c r="B116" s="9" t="str">
        <f t="shared" si="2"/>
        <v>Нет</v>
      </c>
      <c r="C116" s="10">
        <f t="shared" si="3"/>
        <v>2.433841904</v>
      </c>
      <c r="E116" s="1" t="str">
        <f t="shared" si="4"/>
        <v/>
      </c>
      <c r="F116" s="10">
        <f t="shared" si="5"/>
        <v>2.433841904</v>
      </c>
      <c r="G116" s="1" t="str">
        <f t="shared" si="6"/>
        <v>Нет</v>
      </c>
      <c r="J116" s="1" t="str">
        <f t="shared" si="7"/>
        <v/>
      </c>
      <c r="K116" s="9" t="str">
        <f t="shared" si="8"/>
        <v/>
      </c>
      <c r="L116" s="9" t="str">
        <f t="shared" si="9"/>
        <v/>
      </c>
      <c r="M116" s="12" t="str">
        <f t="shared" si="10"/>
        <v/>
      </c>
      <c r="N116" s="13" t="str">
        <f t="shared" si="11"/>
        <v/>
      </c>
      <c r="O116" s="1" t="str">
        <f t="shared" si="12"/>
        <v/>
      </c>
      <c r="P116" s="14" t="str">
        <f t="shared" si="13"/>
        <v/>
      </c>
      <c r="Q116" s="1" t="str">
        <f t="shared" si="14"/>
        <v/>
      </c>
    </row>
    <row r="117" ht="15.75" customHeight="1">
      <c r="A117" s="8">
        <f t="shared" si="1"/>
        <v>12.93675705</v>
      </c>
      <c r="B117" s="9" t="str">
        <f t="shared" si="2"/>
        <v>Нет</v>
      </c>
      <c r="C117" s="10">
        <f t="shared" si="3"/>
        <v>32.5451899</v>
      </c>
      <c r="E117" s="1" t="str">
        <f t="shared" si="4"/>
        <v/>
      </c>
      <c r="F117" s="10">
        <f t="shared" si="5"/>
        <v>32.5451899</v>
      </c>
      <c r="G117" s="1" t="str">
        <f t="shared" si="6"/>
        <v>Нет</v>
      </c>
      <c r="J117" s="1" t="str">
        <f t="shared" si="7"/>
        <v/>
      </c>
      <c r="K117" s="9" t="str">
        <f t="shared" si="8"/>
        <v/>
      </c>
      <c r="L117" s="9" t="str">
        <f t="shared" si="9"/>
        <v/>
      </c>
      <c r="M117" s="12" t="str">
        <f t="shared" si="10"/>
        <v/>
      </c>
      <c r="N117" s="13" t="str">
        <f t="shared" si="11"/>
        <v/>
      </c>
      <c r="O117" s="1" t="str">
        <f t="shared" si="12"/>
        <v/>
      </c>
      <c r="P117" s="14" t="str">
        <f t="shared" si="13"/>
        <v/>
      </c>
      <c r="Q117" s="1" t="str">
        <f t="shared" si="14"/>
        <v/>
      </c>
    </row>
    <row r="118" ht="15.75" customHeight="1">
      <c r="A118" s="8">
        <f t="shared" si="1"/>
        <v>1.363797425</v>
      </c>
      <c r="B118" s="9" t="str">
        <f t="shared" si="2"/>
        <v>Нет</v>
      </c>
      <c r="C118" s="10">
        <f t="shared" si="3"/>
        <v>40.29131366</v>
      </c>
      <c r="E118" s="1" t="str">
        <f t="shared" si="4"/>
        <v/>
      </c>
    </row>
    <row r="119" ht="15.75" customHeight="1">
      <c r="A119" s="8">
        <f t="shared" si="1"/>
        <v>2.481570545</v>
      </c>
      <c r="B119" s="9" t="str">
        <f t="shared" si="2"/>
        <v>Нет</v>
      </c>
      <c r="C119" s="10">
        <f t="shared" si="3"/>
        <v>8.67666715</v>
      </c>
      <c r="E119" s="1" t="str">
        <f t="shared" si="4"/>
        <v/>
      </c>
    </row>
    <row r="120" ht="15.75" customHeight="1">
      <c r="A120" s="8">
        <f t="shared" si="1"/>
        <v>6.405575422</v>
      </c>
      <c r="B120" s="9" t="str">
        <f t="shared" si="2"/>
        <v>Нет</v>
      </c>
      <c r="C120" s="10">
        <f t="shared" si="3"/>
        <v>3.197200466</v>
      </c>
      <c r="E120" s="1" t="str">
        <f t="shared" si="4"/>
        <v/>
      </c>
    </row>
    <row r="121" ht="15.75" customHeight="1">
      <c r="A121" s="8">
        <f t="shared" si="1"/>
        <v>28.14465041</v>
      </c>
      <c r="B121" s="9" t="str">
        <f t="shared" si="2"/>
        <v>Нет</v>
      </c>
      <c r="C121" s="10">
        <f t="shared" si="3"/>
        <v>3.349790643</v>
      </c>
      <c r="E121" s="1" t="str">
        <f t="shared" si="4"/>
        <v/>
      </c>
    </row>
    <row r="122" ht="15.75" customHeight="1">
      <c r="A122" s="8">
        <f t="shared" si="1"/>
        <v>0.8484531694</v>
      </c>
      <c r="B122" s="9" t="str">
        <f t="shared" si="2"/>
        <v>Нет</v>
      </c>
      <c r="C122" s="10">
        <f t="shared" si="3"/>
        <v>30.87821615</v>
      </c>
      <c r="E122" s="1" t="str">
        <f t="shared" si="4"/>
        <v/>
      </c>
    </row>
    <row r="123" ht="15.75" customHeight="1">
      <c r="A123" s="8">
        <f t="shared" si="1"/>
        <v>0.7033313242</v>
      </c>
      <c r="B123" s="9" t="str">
        <f t="shared" si="2"/>
        <v>Нет</v>
      </c>
      <c r="C123" s="10">
        <f t="shared" si="3"/>
        <v>10.30698351</v>
      </c>
      <c r="E123" s="1" t="str">
        <f t="shared" si="4"/>
        <v/>
      </c>
    </row>
    <row r="124" ht="15.75" customHeight="1">
      <c r="A124" s="8">
        <f t="shared" si="1"/>
        <v>2.488135087</v>
      </c>
      <c r="B124" s="9" t="str">
        <f t="shared" si="2"/>
        <v>Нет</v>
      </c>
      <c r="C124" s="10">
        <f t="shared" si="3"/>
        <v>4.690614689</v>
      </c>
      <c r="E124" s="1" t="str">
        <f t="shared" si="4"/>
        <v/>
      </c>
    </row>
    <row r="125" ht="15.75" customHeight="1">
      <c r="A125" s="8">
        <f t="shared" si="1"/>
        <v>10.24455197</v>
      </c>
      <c r="B125" s="9" t="str">
        <f t="shared" si="2"/>
        <v>Нет</v>
      </c>
      <c r="C125" s="10">
        <f t="shared" si="3"/>
        <v>20.01339571</v>
      </c>
      <c r="E125" s="1" t="str">
        <f t="shared" si="4"/>
        <v/>
      </c>
    </row>
    <row r="126" ht="15.75" customHeight="1">
      <c r="A126" s="8">
        <f t="shared" si="1"/>
        <v>76.38512883</v>
      </c>
      <c r="B126" s="9" t="str">
        <f t="shared" si="2"/>
        <v>Нет</v>
      </c>
      <c r="C126" s="10">
        <f t="shared" si="3"/>
        <v>10.78644866</v>
      </c>
      <c r="E126" s="1" t="str">
        <f t="shared" si="4"/>
        <v/>
      </c>
    </row>
    <row r="127" ht="15.75" customHeight="1">
      <c r="A127" s="8">
        <f t="shared" si="1"/>
        <v>0.6397172589</v>
      </c>
      <c r="B127" s="9" t="str">
        <f t="shared" si="2"/>
        <v>Нет</v>
      </c>
      <c r="C127" s="10">
        <f t="shared" si="3"/>
        <v>8.967983249</v>
      </c>
      <c r="E127" s="1" t="str">
        <f t="shared" si="4"/>
        <v/>
      </c>
    </row>
    <row r="128" ht="15.75" customHeight="1">
      <c r="A128" s="8">
        <f t="shared" si="1"/>
        <v>11.27964554</v>
      </c>
      <c r="B128" s="9" t="str">
        <f t="shared" si="2"/>
        <v>Да</v>
      </c>
      <c r="C128" s="10">
        <f t="shared" si="3"/>
        <v>5.790265128</v>
      </c>
      <c r="E128" s="1" t="str">
        <f t="shared" si="4"/>
        <v/>
      </c>
    </row>
    <row r="129" ht="15.75" customHeight="1">
      <c r="A129" s="8">
        <f t="shared" si="1"/>
        <v>5.946776385</v>
      </c>
      <c r="B129" s="9" t="str">
        <f t="shared" si="2"/>
        <v>Нет</v>
      </c>
      <c r="C129" s="10">
        <f t="shared" si="3"/>
        <v>6.752957974</v>
      </c>
      <c r="E129" s="1" t="str">
        <f t="shared" si="4"/>
        <v/>
      </c>
    </row>
    <row r="130" ht="15.75" customHeight="1">
      <c r="A130" s="8">
        <f t="shared" si="1"/>
        <v>0.05489486968</v>
      </c>
      <c r="B130" s="9" t="str">
        <f t="shared" si="2"/>
        <v>Нет</v>
      </c>
      <c r="C130" s="10">
        <f t="shared" si="3"/>
        <v>19.63838421</v>
      </c>
      <c r="E130" s="1" t="str">
        <f t="shared" si="4"/>
        <v/>
      </c>
    </row>
    <row r="131" ht="15.75" customHeight="1">
      <c r="A131" s="8">
        <f t="shared" si="1"/>
        <v>4.379040138</v>
      </c>
      <c r="B131" s="9" t="str">
        <f t="shared" si="2"/>
        <v>Нет</v>
      </c>
      <c r="C131" s="10">
        <f t="shared" si="3"/>
        <v>3.388142914</v>
      </c>
      <c r="E131" s="1" t="str">
        <f t="shared" si="4"/>
        <v/>
      </c>
    </row>
    <row r="132" ht="15.75" customHeight="1">
      <c r="A132" s="8">
        <f t="shared" si="1"/>
        <v>1.183020231</v>
      </c>
      <c r="B132" s="9" t="str">
        <f t="shared" si="2"/>
        <v>Нет</v>
      </c>
      <c r="C132" s="10">
        <f t="shared" si="3"/>
        <v>6.903082063</v>
      </c>
      <c r="E132" s="1" t="str">
        <f t="shared" si="4"/>
        <v/>
      </c>
    </row>
    <row r="133" ht="15.75" customHeight="1">
      <c r="A133" s="8">
        <f t="shared" si="1"/>
        <v>22.98934774</v>
      </c>
      <c r="B133" s="9" t="str">
        <f t="shared" si="2"/>
        <v>Да</v>
      </c>
      <c r="C133" s="10">
        <f t="shared" si="3"/>
        <v>1.796290324</v>
      </c>
      <c r="E133" s="1" t="str">
        <f t="shared" si="4"/>
        <v/>
      </c>
    </row>
    <row r="134" ht="15.75" customHeight="1">
      <c r="A134" s="8">
        <f t="shared" si="1"/>
        <v>1.642670471</v>
      </c>
      <c r="B134" s="9" t="str">
        <f t="shared" si="2"/>
        <v>Да</v>
      </c>
      <c r="C134" s="10">
        <f t="shared" si="3"/>
        <v>36.834241</v>
      </c>
      <c r="E134" s="1" t="str">
        <f t="shared" si="4"/>
        <v/>
      </c>
    </row>
    <row r="135" ht="15.75" customHeight="1">
      <c r="A135" s="8">
        <f t="shared" si="1"/>
        <v>0.4669397852</v>
      </c>
      <c r="B135" s="9" t="str">
        <f t="shared" si="2"/>
        <v>Нет</v>
      </c>
      <c r="C135" s="10">
        <f t="shared" si="3"/>
        <v>2.452039585</v>
      </c>
      <c r="E135" s="1" t="str">
        <f t="shared" si="4"/>
        <v/>
      </c>
    </row>
    <row r="136" ht="15.75" customHeight="1">
      <c r="A136" s="8">
        <f t="shared" si="1"/>
        <v>2.559904099</v>
      </c>
      <c r="B136" s="9" t="str">
        <f t="shared" si="2"/>
        <v>Нет</v>
      </c>
      <c r="C136" s="10">
        <f t="shared" si="3"/>
        <v>1.16882846</v>
      </c>
      <c r="E136" s="1" t="str">
        <f t="shared" si="4"/>
        <v/>
      </c>
    </row>
    <row r="137" ht="15.75" customHeight="1">
      <c r="A137" s="8">
        <f t="shared" si="1"/>
        <v>9.063159239</v>
      </c>
      <c r="B137" s="9" t="str">
        <f t="shared" si="2"/>
        <v>Нет</v>
      </c>
      <c r="C137" s="10">
        <f t="shared" si="3"/>
        <v>16.79108006</v>
      </c>
      <c r="E137" s="1" t="str">
        <f t="shared" si="4"/>
        <v/>
      </c>
    </row>
    <row r="138" ht="15.75" customHeight="1">
      <c r="A138" s="8">
        <f t="shared" si="1"/>
        <v>4.605734404</v>
      </c>
      <c r="B138" s="9" t="str">
        <f t="shared" si="2"/>
        <v>Нет</v>
      </c>
      <c r="C138" s="10">
        <f t="shared" si="3"/>
        <v>45.08635338</v>
      </c>
      <c r="E138" s="1" t="str">
        <f t="shared" si="4"/>
        <v/>
      </c>
    </row>
    <row r="139" ht="15.75" customHeight="1">
      <c r="A139" s="8">
        <f t="shared" si="1"/>
        <v>5.612219091</v>
      </c>
      <c r="B139" s="9" t="str">
        <f t="shared" si="2"/>
        <v>Да</v>
      </c>
      <c r="C139" s="10">
        <f t="shared" si="3"/>
        <v>6.232263575</v>
      </c>
      <c r="E139" s="1" t="str">
        <f t="shared" si="4"/>
        <v/>
      </c>
    </row>
    <row r="140" ht="15.75" customHeight="1">
      <c r="A140" s="8">
        <f t="shared" si="1"/>
        <v>15.85485277</v>
      </c>
      <c r="B140" s="9" t="str">
        <f t="shared" si="2"/>
        <v>Да</v>
      </c>
      <c r="C140" s="10">
        <f t="shared" si="3"/>
        <v>2.580152289</v>
      </c>
      <c r="E140" s="1" t="str">
        <f t="shared" si="4"/>
        <v/>
      </c>
    </row>
    <row r="141" ht="15.75" customHeight="1">
      <c r="A141" s="8">
        <f t="shared" si="1"/>
        <v>31.54550939</v>
      </c>
      <c r="B141" s="9" t="str">
        <f t="shared" si="2"/>
        <v>Да</v>
      </c>
      <c r="C141" s="10">
        <f t="shared" si="3"/>
        <v>4.016371153</v>
      </c>
      <c r="E141" s="1" t="str">
        <f t="shared" si="4"/>
        <v/>
      </c>
    </row>
    <row r="142" ht="15.75" customHeight="1">
      <c r="A142" s="8">
        <f t="shared" si="1"/>
        <v>10.93349333</v>
      </c>
      <c r="B142" s="9" t="str">
        <f t="shared" si="2"/>
        <v>Нет</v>
      </c>
      <c r="C142" s="10">
        <f t="shared" si="3"/>
        <v>1.758533853</v>
      </c>
      <c r="E142" s="1" t="str">
        <f t="shared" si="4"/>
        <v/>
      </c>
    </row>
    <row r="143" ht="15.75" customHeight="1">
      <c r="A143" s="8">
        <f t="shared" si="1"/>
        <v>24.21563531</v>
      </c>
      <c r="B143" s="9" t="str">
        <f t="shared" si="2"/>
        <v>Нет</v>
      </c>
      <c r="C143" s="10">
        <f t="shared" si="3"/>
        <v>31.66567735</v>
      </c>
      <c r="E143" s="1" t="str">
        <f t="shared" si="4"/>
        <v/>
      </c>
    </row>
    <row r="144" ht="15.75" customHeight="1">
      <c r="A144" s="8">
        <f t="shared" si="1"/>
        <v>18.73355107</v>
      </c>
      <c r="B144" s="9" t="str">
        <f t="shared" si="2"/>
        <v>Нет</v>
      </c>
      <c r="C144" s="10">
        <f t="shared" si="3"/>
        <v>48.20439126</v>
      </c>
      <c r="E144" s="1" t="str">
        <f t="shared" si="4"/>
        <v/>
      </c>
    </row>
    <row r="145" ht="15.75" customHeight="1">
      <c r="A145" s="8">
        <f t="shared" si="1"/>
        <v>47.51949154</v>
      </c>
      <c r="B145" s="9" t="str">
        <f t="shared" si="2"/>
        <v>Нет</v>
      </c>
      <c r="C145" s="10">
        <f t="shared" si="3"/>
        <v>7.252143401</v>
      </c>
      <c r="E145" s="1" t="str">
        <f t="shared" si="4"/>
        <v/>
      </c>
    </row>
    <row r="146" ht="15.75" customHeight="1">
      <c r="A146" s="8">
        <f t="shared" si="1"/>
        <v>13.65208976</v>
      </c>
      <c r="B146" s="9" t="str">
        <f t="shared" si="2"/>
        <v>Нет</v>
      </c>
      <c r="C146" s="10">
        <f t="shared" si="3"/>
        <v>5.754911232</v>
      </c>
      <c r="E146" s="1" t="str">
        <f t="shared" si="4"/>
        <v/>
      </c>
    </row>
    <row r="147" ht="15.75" customHeight="1">
      <c r="A147" s="8">
        <f t="shared" si="1"/>
        <v>8.925190727</v>
      </c>
      <c r="B147" s="9" t="str">
        <f t="shared" si="2"/>
        <v>Нет</v>
      </c>
      <c r="C147" s="10">
        <f t="shared" si="3"/>
        <v>2.046013061</v>
      </c>
      <c r="E147" s="1" t="str">
        <f t="shared" si="4"/>
        <v/>
      </c>
    </row>
    <row r="148" ht="15.75" customHeight="1">
      <c r="A148" s="8">
        <f t="shared" si="1"/>
        <v>15.92546468</v>
      </c>
      <c r="B148" s="9" t="str">
        <f t="shared" si="2"/>
        <v>Да</v>
      </c>
      <c r="C148" s="10">
        <f t="shared" si="3"/>
        <v>7.077572898</v>
      </c>
      <c r="E148" s="1" t="str">
        <f t="shared" si="4"/>
        <v/>
      </c>
    </row>
    <row r="149" ht="15.75" customHeight="1">
      <c r="A149" s="8">
        <f t="shared" si="1"/>
        <v>6.851861425</v>
      </c>
      <c r="B149" s="9" t="str">
        <f t="shared" si="2"/>
        <v>Нет</v>
      </c>
      <c r="C149" s="10">
        <f t="shared" si="3"/>
        <v>8.792434989</v>
      </c>
      <c r="E149" s="1" t="str">
        <f t="shared" si="4"/>
        <v/>
      </c>
    </row>
    <row r="150" ht="15.75" customHeight="1">
      <c r="A150" s="8">
        <f t="shared" si="1"/>
        <v>3.219521458</v>
      </c>
      <c r="B150" s="9" t="str">
        <f t="shared" si="2"/>
        <v>Да</v>
      </c>
      <c r="C150" s="10">
        <f t="shared" si="3"/>
        <v>18.87374499</v>
      </c>
      <c r="E150" s="1" t="str">
        <f t="shared" si="4"/>
        <v/>
      </c>
    </row>
    <row r="151" ht="15.75" customHeight="1">
      <c r="A151" s="8">
        <f t="shared" si="1"/>
        <v>12.84687371</v>
      </c>
      <c r="B151" s="9" t="str">
        <f t="shared" si="2"/>
        <v>Да</v>
      </c>
      <c r="C151" s="10">
        <f t="shared" si="3"/>
        <v>15.26345148</v>
      </c>
      <c r="E151" s="1" t="str">
        <f t="shared" si="4"/>
        <v/>
      </c>
    </row>
    <row r="152" ht="15.75" customHeight="1">
      <c r="A152" s="8">
        <f t="shared" si="1"/>
        <v>4.043686779</v>
      </c>
      <c r="B152" s="9" t="str">
        <f t="shared" si="2"/>
        <v>Да</v>
      </c>
      <c r="C152" s="10">
        <f t="shared" si="3"/>
        <v>7.841741596</v>
      </c>
      <c r="E152" s="1" t="str">
        <f t="shared" si="4"/>
        <v/>
      </c>
    </row>
    <row r="153" ht="15.75" customHeight="1">
      <c r="A153" s="8">
        <f t="shared" si="1"/>
        <v>0.3747688503</v>
      </c>
      <c r="B153" s="9" t="str">
        <f t="shared" si="2"/>
        <v>Нет</v>
      </c>
      <c r="C153" s="10">
        <f t="shared" si="3"/>
        <v>4.374539673</v>
      </c>
      <c r="E153" s="1" t="str">
        <f t="shared" si="4"/>
        <v/>
      </c>
    </row>
    <row r="154" ht="15.75" customHeight="1">
      <c r="A154" s="8">
        <f t="shared" si="1"/>
        <v>1.384366742</v>
      </c>
      <c r="B154" s="9" t="str">
        <f t="shared" si="2"/>
        <v>Нет</v>
      </c>
      <c r="C154" s="10">
        <f t="shared" si="3"/>
        <v>13.27460305</v>
      </c>
      <c r="E154" s="1" t="str">
        <f t="shared" si="4"/>
        <v/>
      </c>
    </row>
    <row r="155" ht="15.75" customHeight="1">
      <c r="A155" s="8">
        <f t="shared" si="1"/>
        <v>6.773690006</v>
      </c>
      <c r="B155" s="9" t="str">
        <f t="shared" si="2"/>
        <v>Нет</v>
      </c>
      <c r="C155" s="10">
        <f t="shared" si="3"/>
        <v>6.023078341</v>
      </c>
      <c r="E155" s="1" t="str">
        <f t="shared" si="4"/>
        <v/>
      </c>
    </row>
    <row r="156" ht="15.75" customHeight="1">
      <c r="A156" s="8">
        <f t="shared" si="1"/>
        <v>20.09481489</v>
      </c>
      <c r="B156" s="9" t="str">
        <f t="shared" si="2"/>
        <v>Нет</v>
      </c>
      <c r="C156" s="10">
        <f t="shared" si="3"/>
        <v>1.198106116</v>
      </c>
      <c r="E156" s="1" t="str">
        <f t="shared" si="4"/>
        <v/>
      </c>
    </row>
    <row r="157" ht="15.75" customHeight="1">
      <c r="A157" s="8">
        <f t="shared" si="1"/>
        <v>9.360333804</v>
      </c>
      <c r="B157" s="9" t="str">
        <f t="shared" si="2"/>
        <v>Нет</v>
      </c>
      <c r="C157" s="10">
        <f t="shared" si="3"/>
        <v>36.08559296</v>
      </c>
      <c r="E157" s="1" t="str">
        <f t="shared" si="4"/>
        <v/>
      </c>
    </row>
    <row r="158" ht="15.75" customHeight="1">
      <c r="A158" s="8">
        <f t="shared" si="1"/>
        <v>1.596557791</v>
      </c>
      <c r="B158" s="9" t="str">
        <f t="shared" si="2"/>
        <v>Нет</v>
      </c>
      <c r="C158" s="10">
        <f t="shared" si="3"/>
        <v>34.16974125</v>
      </c>
      <c r="E158" s="1" t="str">
        <f t="shared" si="4"/>
        <v/>
      </c>
    </row>
    <row r="159" ht="15.75" customHeight="1">
      <c r="A159" s="8">
        <f t="shared" si="1"/>
        <v>7.657145661</v>
      </c>
      <c r="B159" s="9" t="str">
        <f t="shared" si="2"/>
        <v>Да</v>
      </c>
      <c r="C159" s="10">
        <f t="shared" si="3"/>
        <v>4.621443029</v>
      </c>
      <c r="E159" s="1" t="str">
        <f t="shared" si="4"/>
        <v/>
      </c>
    </row>
    <row r="160" ht="15.75" customHeight="1">
      <c r="A160" s="8">
        <f t="shared" si="1"/>
        <v>3.123059105</v>
      </c>
      <c r="B160" s="9" t="str">
        <f t="shared" si="2"/>
        <v>Нет</v>
      </c>
      <c r="C160" s="10">
        <f t="shared" si="3"/>
        <v>12.30639412</v>
      </c>
      <c r="E160" s="1" t="str">
        <f t="shared" si="4"/>
        <v/>
      </c>
    </row>
    <row r="161" ht="15.75" customHeight="1">
      <c r="A161" s="8">
        <f t="shared" si="1"/>
        <v>4.554137668</v>
      </c>
      <c r="B161" s="9" t="str">
        <f t="shared" si="2"/>
        <v>Нет</v>
      </c>
      <c r="C161" s="10">
        <f t="shared" si="3"/>
        <v>290.0579577</v>
      </c>
      <c r="E161" s="1" t="str">
        <f t="shared" si="4"/>
        <v/>
      </c>
    </row>
    <row r="162" ht="15.75" customHeight="1">
      <c r="A162" s="8">
        <f t="shared" si="1"/>
        <v>14.55423418</v>
      </c>
      <c r="B162" s="9" t="str">
        <f t="shared" si="2"/>
        <v>Нет</v>
      </c>
      <c r="C162" s="10">
        <f t="shared" si="3"/>
        <v>18.41850371</v>
      </c>
      <c r="E162" s="1" t="str">
        <f t="shared" si="4"/>
        <v/>
      </c>
    </row>
    <row r="163" ht="15.75" customHeight="1">
      <c r="A163" s="8">
        <f t="shared" si="1"/>
        <v>4.758913962</v>
      </c>
      <c r="B163" s="9" t="str">
        <f t="shared" si="2"/>
        <v>Нет</v>
      </c>
      <c r="C163" s="10">
        <f t="shared" si="3"/>
        <v>9.414007392</v>
      </c>
      <c r="E163" s="1" t="str">
        <f t="shared" si="4"/>
        <v/>
      </c>
    </row>
    <row r="164" ht="15.75" customHeight="1">
      <c r="A164" s="8">
        <f t="shared" si="1"/>
        <v>11.67276654</v>
      </c>
      <c r="B164" s="9" t="str">
        <f t="shared" si="2"/>
        <v>Нет</v>
      </c>
      <c r="C164" s="10">
        <f t="shared" si="3"/>
        <v>19.02956987</v>
      </c>
      <c r="E164" s="1" t="str">
        <f t="shared" si="4"/>
        <v/>
      </c>
    </row>
    <row r="165" ht="15.75" customHeight="1">
      <c r="A165" s="8">
        <f t="shared" si="1"/>
        <v>0.5090441526</v>
      </c>
      <c r="B165" s="9" t="str">
        <f t="shared" si="2"/>
        <v>Нет</v>
      </c>
      <c r="C165" s="10">
        <f t="shared" si="3"/>
        <v>1.331645167</v>
      </c>
      <c r="E165" s="1" t="str">
        <f t="shared" si="4"/>
        <v/>
      </c>
    </row>
    <row r="166" ht="15.75" customHeight="1">
      <c r="A166" s="8">
        <f t="shared" si="1"/>
        <v>3.797834935</v>
      </c>
      <c r="B166" s="9" t="str">
        <f t="shared" si="2"/>
        <v>Да</v>
      </c>
      <c r="C166" s="10">
        <f t="shared" si="3"/>
        <v>7.629201756</v>
      </c>
      <c r="E166" s="1" t="str">
        <f t="shared" si="4"/>
        <v/>
      </c>
    </row>
    <row r="167" ht="15.75" customHeight="1">
      <c r="A167" s="8">
        <f t="shared" si="1"/>
        <v>0.5677487028</v>
      </c>
      <c r="B167" s="9" t="str">
        <f t="shared" si="2"/>
        <v>Нет</v>
      </c>
      <c r="C167" s="10">
        <f t="shared" si="3"/>
        <v>9.854144075</v>
      </c>
      <c r="E167" s="1" t="str">
        <f t="shared" si="4"/>
        <v/>
      </c>
    </row>
    <row r="168" ht="15.75" customHeight="1">
      <c r="A168" s="8">
        <f t="shared" si="1"/>
        <v>3.492859817</v>
      </c>
      <c r="B168" s="9" t="str">
        <f t="shared" si="2"/>
        <v>Нет</v>
      </c>
      <c r="C168" s="10">
        <f t="shared" si="3"/>
        <v>7.329235945</v>
      </c>
      <c r="E168" s="1" t="str">
        <f t="shared" si="4"/>
        <v/>
      </c>
    </row>
    <row r="169" ht="15.75" customHeight="1">
      <c r="A169" s="8">
        <f t="shared" si="1"/>
        <v>60.72111824</v>
      </c>
      <c r="B169" s="9" t="str">
        <f t="shared" si="2"/>
        <v>Да</v>
      </c>
      <c r="C169" s="10">
        <f t="shared" si="3"/>
        <v>185.789112</v>
      </c>
      <c r="E169" s="1" t="str">
        <f t="shared" si="4"/>
        <v/>
      </c>
    </row>
    <row r="170" ht="15.75" customHeight="1">
      <c r="A170" s="8">
        <f t="shared" si="1"/>
        <v>7.449594814</v>
      </c>
      <c r="B170" s="9" t="str">
        <f t="shared" si="2"/>
        <v>Да</v>
      </c>
      <c r="C170" s="10">
        <f t="shared" si="3"/>
        <v>1.925145865</v>
      </c>
      <c r="E170" s="1" t="str">
        <f t="shared" si="4"/>
        <v/>
      </c>
    </row>
    <row r="171" ht="15.75" customHeight="1">
      <c r="A171" s="8">
        <f t="shared" si="1"/>
        <v>8.233974417</v>
      </c>
      <c r="B171" s="9" t="str">
        <f t="shared" si="2"/>
        <v>Нет</v>
      </c>
      <c r="C171" s="10">
        <f t="shared" si="3"/>
        <v>38.28458564</v>
      </c>
      <c r="E171" s="1" t="str">
        <f t="shared" si="4"/>
        <v/>
      </c>
    </row>
    <row r="172" ht="15.75" customHeight="1">
      <c r="A172" s="8">
        <f t="shared" si="1"/>
        <v>20.76716779</v>
      </c>
      <c r="B172" s="9" t="str">
        <f t="shared" si="2"/>
        <v>Нет</v>
      </c>
      <c r="C172" s="10">
        <f t="shared" si="3"/>
        <v>19.03422246</v>
      </c>
      <c r="E172" s="1" t="str">
        <f t="shared" si="4"/>
        <v/>
      </c>
    </row>
    <row r="173" ht="15.75" customHeight="1">
      <c r="A173" s="8">
        <f t="shared" si="1"/>
        <v>0.3202927601</v>
      </c>
      <c r="B173" s="9" t="str">
        <f t="shared" si="2"/>
        <v>Нет</v>
      </c>
      <c r="C173" s="10">
        <f t="shared" si="3"/>
        <v>19.56775191</v>
      </c>
      <c r="E173" s="1" t="str">
        <f t="shared" si="4"/>
        <v/>
      </c>
    </row>
    <row r="174" ht="15.75" customHeight="1">
      <c r="A174" s="8">
        <f t="shared" si="1"/>
        <v>4.279825354</v>
      </c>
      <c r="B174" s="9" t="str">
        <f t="shared" si="2"/>
        <v>Нет</v>
      </c>
      <c r="C174" s="10">
        <f t="shared" si="3"/>
        <v>6.243215655</v>
      </c>
      <c r="E174" s="1" t="str">
        <f t="shared" si="4"/>
        <v/>
      </c>
    </row>
    <row r="175" ht="15.75" customHeight="1">
      <c r="A175" s="8">
        <f t="shared" si="1"/>
        <v>7.014592765</v>
      </c>
      <c r="B175" s="9" t="str">
        <f t="shared" si="2"/>
        <v>Да</v>
      </c>
      <c r="C175" s="10">
        <f t="shared" si="3"/>
        <v>4.222800958</v>
      </c>
      <c r="E175" s="1" t="str">
        <f t="shared" si="4"/>
        <v/>
      </c>
    </row>
    <row r="176" ht="15.75" customHeight="1">
      <c r="A176" s="8">
        <f t="shared" si="1"/>
        <v>21.76139795</v>
      </c>
      <c r="B176" s="9" t="str">
        <f t="shared" si="2"/>
        <v>Нет</v>
      </c>
      <c r="C176" s="10">
        <f t="shared" si="3"/>
        <v>114.2945568</v>
      </c>
      <c r="E176" s="1" t="str">
        <f t="shared" si="4"/>
        <v/>
      </c>
    </row>
    <row r="177" ht="15.75" customHeight="1">
      <c r="A177" s="8">
        <f t="shared" si="1"/>
        <v>0.6390299045</v>
      </c>
      <c r="B177" s="9" t="str">
        <f t="shared" si="2"/>
        <v>Да</v>
      </c>
      <c r="C177" s="10">
        <f t="shared" si="3"/>
        <v>1.542135993</v>
      </c>
      <c r="E177" s="1" t="str">
        <f t="shared" si="4"/>
        <v/>
      </c>
    </row>
    <row r="178" ht="15.75" customHeight="1">
      <c r="A178" s="8">
        <f t="shared" si="1"/>
        <v>0.2689738083</v>
      </c>
      <c r="B178" s="9" t="str">
        <f t="shared" si="2"/>
        <v>Нет</v>
      </c>
      <c r="C178" s="10">
        <f t="shared" si="3"/>
        <v>3.826567874</v>
      </c>
      <c r="E178" s="1" t="str">
        <f t="shared" si="4"/>
        <v/>
      </c>
    </row>
    <row r="179" ht="15.75" customHeight="1">
      <c r="A179" s="8">
        <f t="shared" si="1"/>
        <v>15.10296643</v>
      </c>
      <c r="B179" s="9" t="str">
        <f t="shared" si="2"/>
        <v>Нет</v>
      </c>
      <c r="C179" s="10">
        <f t="shared" si="3"/>
        <v>31.52658199</v>
      </c>
      <c r="E179" s="1" t="str">
        <f t="shared" si="4"/>
        <v/>
      </c>
    </row>
    <row r="180" ht="15.75" customHeight="1">
      <c r="A180" s="8">
        <f t="shared" si="1"/>
        <v>10.00499144</v>
      </c>
      <c r="B180" s="9" t="str">
        <f t="shared" si="2"/>
        <v>Нет</v>
      </c>
      <c r="C180" s="10">
        <f t="shared" si="3"/>
        <v>130.2733082</v>
      </c>
      <c r="E180" s="1" t="str">
        <f t="shared" si="4"/>
        <v/>
      </c>
    </row>
    <row r="181" ht="15.75" customHeight="1">
      <c r="A181" s="8">
        <f t="shared" si="1"/>
        <v>14.05867475</v>
      </c>
      <c r="B181" s="9" t="str">
        <f t="shared" si="2"/>
        <v>Нет</v>
      </c>
      <c r="C181" s="10">
        <f t="shared" si="3"/>
        <v>7.342590869</v>
      </c>
      <c r="E181" s="1" t="str">
        <f t="shared" si="4"/>
        <v/>
      </c>
    </row>
    <row r="182" ht="15.75" customHeight="1">
      <c r="A182" s="8">
        <f t="shared" si="1"/>
        <v>21.86713427</v>
      </c>
      <c r="B182" s="9" t="str">
        <f t="shared" si="2"/>
        <v>Нет</v>
      </c>
      <c r="C182" s="10">
        <f t="shared" si="3"/>
        <v>37.30789678</v>
      </c>
      <c r="E182" s="1" t="str">
        <f t="shared" si="4"/>
        <v/>
      </c>
    </row>
    <row r="183" ht="15.75" customHeight="1">
      <c r="A183" s="8">
        <f t="shared" si="1"/>
        <v>1.609448681</v>
      </c>
      <c r="B183" s="9" t="str">
        <f t="shared" si="2"/>
        <v>Нет</v>
      </c>
      <c r="C183" s="10">
        <f t="shared" si="3"/>
        <v>34.83913018</v>
      </c>
      <c r="E183" s="1" t="str">
        <f t="shared" si="4"/>
        <v/>
      </c>
    </row>
    <row r="184" ht="15.75" customHeight="1">
      <c r="A184" s="8">
        <f t="shared" si="1"/>
        <v>8.540257273</v>
      </c>
      <c r="B184" s="9" t="str">
        <f t="shared" si="2"/>
        <v>Нет</v>
      </c>
      <c r="C184" s="10">
        <f t="shared" si="3"/>
        <v>9.128061611</v>
      </c>
      <c r="E184" s="1" t="str">
        <f t="shared" si="4"/>
        <v/>
      </c>
    </row>
    <row r="185" ht="15.75" customHeight="1">
      <c r="A185" s="8">
        <f t="shared" si="1"/>
        <v>2.476391635</v>
      </c>
      <c r="B185" s="9" t="str">
        <f t="shared" si="2"/>
        <v>Нет</v>
      </c>
      <c r="C185" s="10">
        <f t="shared" si="3"/>
        <v>121.5527486</v>
      </c>
      <c r="E185" s="1" t="str">
        <f t="shared" si="4"/>
        <v/>
      </c>
    </row>
    <row r="186" ht="15.75" customHeight="1">
      <c r="A186" s="8">
        <f t="shared" si="1"/>
        <v>18.79321911</v>
      </c>
      <c r="B186" s="9" t="str">
        <f t="shared" si="2"/>
        <v>Нет</v>
      </c>
      <c r="C186" s="10">
        <f t="shared" si="3"/>
        <v>4.219439329</v>
      </c>
      <c r="E186" s="1" t="str">
        <f t="shared" si="4"/>
        <v/>
      </c>
    </row>
    <row r="187" ht="15.75" customHeight="1">
      <c r="A187" s="8">
        <f t="shared" si="1"/>
        <v>0.3265251273</v>
      </c>
      <c r="B187" s="9" t="str">
        <f t="shared" si="2"/>
        <v>Нет</v>
      </c>
      <c r="C187" s="10">
        <f t="shared" si="3"/>
        <v>8.360978517</v>
      </c>
      <c r="E187" s="1" t="str">
        <f t="shared" si="4"/>
        <v/>
      </c>
    </row>
    <row r="188" ht="15.75" customHeight="1">
      <c r="A188" s="8">
        <f t="shared" si="1"/>
        <v>5.412743232</v>
      </c>
      <c r="B188" s="9" t="str">
        <f t="shared" si="2"/>
        <v>Нет</v>
      </c>
      <c r="C188" s="10">
        <f t="shared" si="3"/>
        <v>9.225768902</v>
      </c>
      <c r="E188" s="1" t="str">
        <f t="shared" si="4"/>
        <v/>
      </c>
    </row>
    <row r="189" ht="15.75" customHeight="1">
      <c r="A189" s="8">
        <f t="shared" si="1"/>
        <v>10.33488006</v>
      </c>
      <c r="B189" s="9" t="str">
        <f t="shared" si="2"/>
        <v>Нет</v>
      </c>
      <c r="C189" s="10">
        <f t="shared" si="3"/>
        <v>37.83885705</v>
      </c>
      <c r="E189" s="1" t="str">
        <f t="shared" si="4"/>
        <v/>
      </c>
    </row>
    <row r="190" ht="15.75" customHeight="1">
      <c r="A190" s="8">
        <f t="shared" si="1"/>
        <v>55.6572517</v>
      </c>
      <c r="B190" s="9" t="str">
        <f t="shared" si="2"/>
        <v>Нет</v>
      </c>
      <c r="C190" s="10">
        <f t="shared" si="3"/>
        <v>6.7885394</v>
      </c>
      <c r="E190" s="1" t="str">
        <f t="shared" si="4"/>
        <v/>
      </c>
    </row>
    <row r="191" ht="15.75" customHeight="1">
      <c r="A191" s="8">
        <f t="shared" si="1"/>
        <v>14.71349095</v>
      </c>
      <c r="B191" s="9" t="str">
        <f t="shared" si="2"/>
        <v>Нет</v>
      </c>
      <c r="C191" s="10">
        <f t="shared" si="3"/>
        <v>23.09503485</v>
      </c>
      <c r="E191" s="1" t="str">
        <f t="shared" si="4"/>
        <v/>
      </c>
    </row>
    <row r="192" ht="15.75" customHeight="1">
      <c r="A192" s="8">
        <f t="shared" si="1"/>
        <v>4.570128447</v>
      </c>
      <c r="B192" s="9" t="str">
        <f t="shared" si="2"/>
        <v>Нет</v>
      </c>
      <c r="C192" s="10">
        <f t="shared" si="3"/>
        <v>2.894449205</v>
      </c>
      <c r="E192" s="1" t="str">
        <f t="shared" si="4"/>
        <v/>
      </c>
    </row>
    <row r="193" ht="15.75" customHeight="1">
      <c r="A193" s="8">
        <f t="shared" si="1"/>
        <v>6.826556138</v>
      </c>
      <c r="B193" s="9" t="str">
        <f t="shared" si="2"/>
        <v>Нет</v>
      </c>
      <c r="C193" s="10">
        <f t="shared" si="3"/>
        <v>4.082024239</v>
      </c>
      <c r="E193" s="1" t="str">
        <f t="shared" si="4"/>
        <v/>
      </c>
    </row>
    <row r="194" ht="15.75" customHeight="1">
      <c r="A194" s="8">
        <f t="shared" si="1"/>
        <v>19.00779155</v>
      </c>
      <c r="B194" s="9" t="str">
        <f t="shared" si="2"/>
        <v>Нет</v>
      </c>
      <c r="C194" s="10">
        <f t="shared" si="3"/>
        <v>31.84151321</v>
      </c>
      <c r="E194" s="1" t="str">
        <f t="shared" si="4"/>
        <v/>
      </c>
    </row>
    <row r="195" ht="15.75" customHeight="1">
      <c r="A195" s="8">
        <f t="shared" si="1"/>
        <v>36.48610927</v>
      </c>
      <c r="B195" s="9" t="str">
        <f t="shared" si="2"/>
        <v>Нет</v>
      </c>
      <c r="C195" s="10">
        <f t="shared" si="3"/>
        <v>6.867426426</v>
      </c>
      <c r="E195" s="1" t="str">
        <f t="shared" si="4"/>
        <v/>
      </c>
    </row>
    <row r="196" ht="15.75" customHeight="1">
      <c r="A196" s="8">
        <f t="shared" si="1"/>
        <v>0.7953394788</v>
      </c>
      <c r="B196" s="9" t="str">
        <f t="shared" si="2"/>
        <v>Нет</v>
      </c>
      <c r="C196" s="10">
        <f t="shared" si="3"/>
        <v>3.608804555</v>
      </c>
      <c r="E196" s="1" t="str">
        <f t="shared" si="4"/>
        <v/>
      </c>
    </row>
    <row r="197" ht="15.75" customHeight="1">
      <c r="A197" s="8">
        <f t="shared" si="1"/>
        <v>4.845406588</v>
      </c>
      <c r="B197" s="9" t="str">
        <f t="shared" si="2"/>
        <v>Нет</v>
      </c>
      <c r="C197" s="10">
        <f t="shared" si="3"/>
        <v>14.30635402</v>
      </c>
      <c r="E197" s="1" t="str">
        <f t="shared" si="4"/>
        <v/>
      </c>
    </row>
    <row r="198" ht="15.75" customHeight="1">
      <c r="A198" s="8">
        <f t="shared" si="1"/>
        <v>0.6203666316</v>
      </c>
      <c r="B198" s="9" t="str">
        <f t="shared" si="2"/>
        <v>Да</v>
      </c>
      <c r="C198" s="10">
        <f t="shared" si="3"/>
        <v>7.070767121</v>
      </c>
      <c r="E198" s="1" t="str">
        <f t="shared" si="4"/>
        <v/>
      </c>
    </row>
    <row r="199" ht="15.75" customHeight="1">
      <c r="A199" s="8">
        <f t="shared" si="1"/>
        <v>5.241975827</v>
      </c>
      <c r="B199" s="9" t="str">
        <f t="shared" si="2"/>
        <v>Да</v>
      </c>
      <c r="C199" s="10">
        <f t="shared" si="3"/>
        <v>8.955382553</v>
      </c>
      <c r="E199" s="1" t="str">
        <f t="shared" si="4"/>
        <v/>
      </c>
    </row>
    <row r="200" ht="15.75" customHeight="1">
      <c r="A200" s="8">
        <f t="shared" si="1"/>
        <v>2.187028631</v>
      </c>
      <c r="B200" s="9" t="str">
        <f t="shared" si="2"/>
        <v>Нет</v>
      </c>
      <c r="C200" s="10">
        <f t="shared" si="3"/>
        <v>9.323353191</v>
      </c>
      <c r="E200" s="1" t="str">
        <f t="shared" si="4"/>
        <v/>
      </c>
    </row>
    <row r="201" ht="15.75" customHeight="1">
      <c r="A201" s="8">
        <f t="shared" si="1"/>
        <v>8.067557963</v>
      </c>
      <c r="B201" s="9" t="str">
        <f t="shared" si="2"/>
        <v>Нет</v>
      </c>
      <c r="C201" s="10">
        <f t="shared" si="3"/>
        <v>17.64211619</v>
      </c>
      <c r="E201" s="1" t="str">
        <f t="shared" si="4"/>
        <v/>
      </c>
    </row>
    <row r="202" ht="15.75" customHeight="1">
      <c r="A202" s="8">
        <f t="shared" si="1"/>
        <v>3.269199418</v>
      </c>
      <c r="B202" s="9" t="str">
        <f t="shared" si="2"/>
        <v>Нет</v>
      </c>
      <c r="C202" s="10">
        <f t="shared" si="3"/>
        <v>4.844553966</v>
      </c>
      <c r="E202" s="1" t="str">
        <f t="shared" si="4"/>
        <v/>
      </c>
    </row>
    <row r="203" ht="15.75" customHeight="1">
      <c r="A203" s="8">
        <f t="shared" si="1"/>
        <v>0.4104871215</v>
      </c>
      <c r="B203" s="9" t="str">
        <f t="shared" si="2"/>
        <v>Нет</v>
      </c>
      <c r="C203" s="10">
        <f t="shared" si="3"/>
        <v>2.677526989</v>
      </c>
      <c r="E203" s="1" t="str">
        <f t="shared" si="4"/>
        <v/>
      </c>
    </row>
    <row r="204" ht="15.75" customHeight="1">
      <c r="A204" s="8">
        <f t="shared" si="1"/>
        <v>6.006844613</v>
      </c>
      <c r="B204" s="9" t="str">
        <f t="shared" si="2"/>
        <v>Нет</v>
      </c>
      <c r="C204" s="10">
        <f t="shared" si="3"/>
        <v>6.67298846</v>
      </c>
      <c r="E204" s="1" t="str">
        <f t="shared" si="4"/>
        <v/>
      </c>
    </row>
    <row r="205" ht="15.75" customHeight="1">
      <c r="A205" s="8">
        <f t="shared" si="1"/>
        <v>17.00937828</v>
      </c>
      <c r="B205" s="9" t="str">
        <f t="shared" si="2"/>
        <v>Нет</v>
      </c>
      <c r="C205" s="10">
        <f t="shared" si="3"/>
        <v>9.099811377</v>
      </c>
      <c r="E205" s="1" t="str">
        <f t="shared" si="4"/>
        <v/>
      </c>
    </row>
    <row r="206" ht="15.75" customHeight="1">
      <c r="A206" s="8">
        <f t="shared" si="1"/>
        <v>5.377474513</v>
      </c>
      <c r="B206" s="9" t="str">
        <f t="shared" si="2"/>
        <v>Нет</v>
      </c>
      <c r="C206" s="10">
        <f t="shared" si="3"/>
        <v>1.199210675</v>
      </c>
      <c r="E206" s="1" t="str">
        <f t="shared" si="4"/>
        <v/>
      </c>
    </row>
    <row r="207" ht="15.75" customHeight="1">
      <c r="A207" s="8">
        <f t="shared" si="1"/>
        <v>11.35299471</v>
      </c>
      <c r="B207" s="9" t="str">
        <f t="shared" si="2"/>
        <v>Да</v>
      </c>
      <c r="C207" s="10">
        <f t="shared" si="3"/>
        <v>2.210356765</v>
      </c>
      <c r="E207" s="1" t="str">
        <f t="shared" si="4"/>
        <v/>
      </c>
    </row>
    <row r="208" ht="15.75" customHeight="1">
      <c r="A208" s="8">
        <f t="shared" si="1"/>
        <v>5.545939445</v>
      </c>
      <c r="B208" s="9" t="str">
        <f t="shared" si="2"/>
        <v>Нет</v>
      </c>
      <c r="C208" s="10">
        <f t="shared" si="3"/>
        <v>183.3679287</v>
      </c>
      <c r="E208" s="1" t="str">
        <f t="shared" si="4"/>
        <v/>
      </c>
    </row>
    <row r="209" ht="15.75" customHeight="1">
      <c r="A209" s="8">
        <f t="shared" si="1"/>
        <v>6.075128369</v>
      </c>
      <c r="B209" s="9" t="str">
        <f t="shared" si="2"/>
        <v>Да</v>
      </c>
      <c r="C209" s="10">
        <f t="shared" si="3"/>
        <v>35.91696377</v>
      </c>
      <c r="E209" s="1" t="str">
        <f t="shared" si="4"/>
        <v/>
      </c>
    </row>
    <row r="210" ht="15.75" customHeight="1">
      <c r="A210" s="8">
        <f t="shared" si="1"/>
        <v>10.17640537</v>
      </c>
      <c r="B210" s="9" t="str">
        <f t="shared" si="2"/>
        <v>Нет</v>
      </c>
      <c r="C210" s="10">
        <f t="shared" si="3"/>
        <v>2.4005853</v>
      </c>
      <c r="E210" s="1" t="str">
        <f t="shared" si="4"/>
        <v/>
      </c>
    </row>
    <row r="211" ht="15.75" customHeight="1">
      <c r="A211" s="8">
        <f t="shared" si="1"/>
        <v>4.420366462</v>
      </c>
      <c r="B211" s="9" t="str">
        <f t="shared" si="2"/>
        <v>Да</v>
      </c>
      <c r="C211" s="10">
        <f t="shared" si="3"/>
        <v>7.215401682</v>
      </c>
      <c r="E211" s="1" t="str">
        <f t="shared" si="4"/>
        <v/>
      </c>
    </row>
    <row r="212" ht="15.75" customHeight="1">
      <c r="A212" s="8">
        <f t="shared" si="1"/>
        <v>3.848223955</v>
      </c>
      <c r="B212" s="9" t="str">
        <f t="shared" si="2"/>
        <v>Нет</v>
      </c>
      <c r="C212" s="10">
        <f t="shared" si="3"/>
        <v>2.181491731</v>
      </c>
      <c r="E212" s="1" t="str">
        <f t="shared" si="4"/>
        <v/>
      </c>
    </row>
    <row r="213" ht="15.75" customHeight="1">
      <c r="A213" s="8">
        <f t="shared" si="1"/>
        <v>16.32443039</v>
      </c>
      <c r="B213" s="9" t="str">
        <f t="shared" si="2"/>
        <v>Нет</v>
      </c>
      <c r="C213" s="10">
        <f t="shared" si="3"/>
        <v>2.315821134</v>
      </c>
      <c r="E213" s="1" t="str">
        <f t="shared" si="4"/>
        <v/>
      </c>
    </row>
    <row r="214" ht="15.75" customHeight="1">
      <c r="A214" s="8">
        <f t="shared" si="1"/>
        <v>40.97550999</v>
      </c>
      <c r="B214" s="9" t="str">
        <f t="shared" si="2"/>
        <v>Да</v>
      </c>
      <c r="C214" s="10">
        <f t="shared" si="3"/>
        <v>8.348107917</v>
      </c>
      <c r="E214" s="1" t="str">
        <f t="shared" si="4"/>
        <v/>
      </c>
    </row>
    <row r="215" ht="15.75" customHeight="1">
      <c r="A215" s="8">
        <f t="shared" si="1"/>
        <v>1.625611028</v>
      </c>
      <c r="B215" s="9" t="str">
        <f t="shared" si="2"/>
        <v>Нет</v>
      </c>
      <c r="C215" s="10">
        <f t="shared" si="3"/>
        <v>6.482720207</v>
      </c>
      <c r="E215" s="1" t="str">
        <f t="shared" si="4"/>
        <v/>
      </c>
    </row>
    <row r="216" ht="15.75" customHeight="1">
      <c r="A216" s="8">
        <f t="shared" si="1"/>
        <v>7.885401122</v>
      </c>
      <c r="B216" s="9" t="str">
        <f t="shared" si="2"/>
        <v>Нет</v>
      </c>
      <c r="C216" s="10">
        <f t="shared" si="3"/>
        <v>4.593334537</v>
      </c>
      <c r="E216" s="1" t="str">
        <f t="shared" si="4"/>
        <v/>
      </c>
    </row>
    <row r="217" ht="15.75" customHeight="1">
      <c r="A217" s="8">
        <f t="shared" si="1"/>
        <v>0.5278286406</v>
      </c>
      <c r="B217" s="9" t="str">
        <f t="shared" si="2"/>
        <v>Нет</v>
      </c>
      <c r="C217" s="10">
        <f t="shared" si="3"/>
        <v>78.63942618</v>
      </c>
      <c r="E217" s="1" t="str">
        <f t="shared" si="4"/>
        <v/>
      </c>
    </row>
    <row r="218" ht="15.75" customHeight="1">
      <c r="A218" s="8">
        <f t="shared" si="1"/>
        <v>10.46241272</v>
      </c>
      <c r="B218" s="9" t="str">
        <f t="shared" si="2"/>
        <v>Нет</v>
      </c>
      <c r="C218" s="10">
        <f t="shared" si="3"/>
        <v>5.187055401</v>
      </c>
      <c r="E218" s="1" t="str">
        <f t="shared" si="4"/>
        <v/>
      </c>
    </row>
    <row r="219" ht="15.75" customHeight="1">
      <c r="A219" s="8">
        <f t="shared" si="1"/>
        <v>1.206430221</v>
      </c>
      <c r="B219" s="9" t="str">
        <f t="shared" si="2"/>
        <v>Нет</v>
      </c>
      <c r="C219" s="10">
        <f t="shared" si="3"/>
        <v>30.74392284</v>
      </c>
      <c r="E219" s="1" t="str">
        <f t="shared" si="4"/>
        <v/>
      </c>
    </row>
    <row r="220" ht="15.75" customHeight="1">
      <c r="A220" s="8">
        <f t="shared" si="1"/>
        <v>26.75562021</v>
      </c>
      <c r="B220" s="9" t="str">
        <f t="shared" si="2"/>
        <v>Да</v>
      </c>
      <c r="C220" s="10">
        <f t="shared" si="3"/>
        <v>4.323581583</v>
      </c>
      <c r="E220" s="1" t="str">
        <f t="shared" si="4"/>
        <v/>
      </c>
    </row>
    <row r="221" ht="15.75" customHeight="1">
      <c r="A221" s="8">
        <f t="shared" si="1"/>
        <v>5.561881577</v>
      </c>
      <c r="B221" s="9" t="str">
        <f t="shared" si="2"/>
        <v>Нет</v>
      </c>
      <c r="C221" s="10">
        <f t="shared" si="3"/>
        <v>145.3943799</v>
      </c>
      <c r="E221" s="1" t="str">
        <f t="shared" si="4"/>
        <v/>
      </c>
    </row>
    <row r="222" ht="15.75" customHeight="1">
      <c r="A222" s="8">
        <f t="shared" si="1"/>
        <v>7.530832798</v>
      </c>
      <c r="B222" s="9" t="str">
        <f t="shared" si="2"/>
        <v>Да</v>
      </c>
      <c r="C222" s="10">
        <f t="shared" si="3"/>
        <v>7.839361508</v>
      </c>
      <c r="E222" s="1" t="str">
        <f t="shared" si="4"/>
        <v/>
      </c>
    </row>
    <row r="223" ht="15.75" customHeight="1">
      <c r="A223" s="8">
        <f t="shared" si="1"/>
        <v>8.985589722</v>
      </c>
      <c r="B223" s="9" t="str">
        <f t="shared" si="2"/>
        <v>Нет</v>
      </c>
      <c r="C223" s="10">
        <f t="shared" si="3"/>
        <v>5.409544046</v>
      </c>
      <c r="E223" s="1" t="str">
        <f t="shared" si="4"/>
        <v/>
      </c>
    </row>
    <row r="224" ht="15.75" customHeight="1">
      <c r="A224" s="8">
        <f t="shared" si="1"/>
        <v>3.827571723</v>
      </c>
      <c r="B224" s="9" t="str">
        <f t="shared" si="2"/>
        <v>Нет</v>
      </c>
      <c r="C224" s="10">
        <f t="shared" si="3"/>
        <v>77.89530346</v>
      </c>
      <c r="E224" s="1" t="str">
        <f t="shared" si="4"/>
        <v/>
      </c>
    </row>
    <row r="225" ht="15.75" customHeight="1">
      <c r="A225" s="8">
        <f t="shared" si="1"/>
        <v>12.11824878</v>
      </c>
      <c r="B225" s="9" t="str">
        <f t="shared" si="2"/>
        <v>Нет</v>
      </c>
      <c r="C225" s="10">
        <f t="shared" si="3"/>
        <v>2.514385685</v>
      </c>
      <c r="E225" s="1" t="str">
        <f t="shared" si="4"/>
        <v/>
      </c>
    </row>
    <row r="226" ht="15.75" customHeight="1">
      <c r="A226" s="8">
        <f t="shared" si="1"/>
        <v>18.8412136</v>
      </c>
      <c r="B226" s="9" t="str">
        <f t="shared" si="2"/>
        <v>Нет</v>
      </c>
      <c r="C226" s="10">
        <f t="shared" si="3"/>
        <v>3.712093063</v>
      </c>
      <c r="E226" s="1" t="str">
        <f t="shared" si="4"/>
        <v/>
      </c>
    </row>
    <row r="227" ht="15.75" customHeight="1">
      <c r="A227" s="8">
        <f t="shared" si="1"/>
        <v>2.962861326</v>
      </c>
      <c r="B227" s="9" t="str">
        <f t="shared" si="2"/>
        <v>Нет</v>
      </c>
      <c r="C227" s="10">
        <f t="shared" si="3"/>
        <v>2.015884737</v>
      </c>
      <c r="E227" s="1" t="str">
        <f t="shared" si="4"/>
        <v/>
      </c>
    </row>
    <row r="228" ht="15.75" customHeight="1">
      <c r="A228" s="8">
        <f t="shared" si="1"/>
        <v>3.094565876</v>
      </c>
      <c r="B228" s="9" t="str">
        <f t="shared" si="2"/>
        <v>Да</v>
      </c>
      <c r="C228" s="10">
        <f t="shared" si="3"/>
        <v>10.68971496</v>
      </c>
      <c r="E228" s="1" t="str">
        <f t="shared" si="4"/>
        <v/>
      </c>
    </row>
    <row r="229" ht="15.75" customHeight="1">
      <c r="A229" s="8">
        <f t="shared" si="1"/>
        <v>3.516620451</v>
      </c>
      <c r="B229" s="9" t="str">
        <f t="shared" si="2"/>
        <v>Нет</v>
      </c>
      <c r="C229" s="10">
        <f t="shared" si="3"/>
        <v>9.07844822</v>
      </c>
      <c r="E229" s="1" t="str">
        <f t="shared" si="4"/>
        <v/>
      </c>
    </row>
    <row r="230" ht="15.75" customHeight="1">
      <c r="A230" s="8">
        <f t="shared" si="1"/>
        <v>2.85685335</v>
      </c>
      <c r="B230" s="9" t="str">
        <f t="shared" si="2"/>
        <v>Нет</v>
      </c>
      <c r="C230" s="10">
        <f t="shared" si="3"/>
        <v>32.69135799</v>
      </c>
      <c r="E230" s="1" t="str">
        <f t="shared" si="4"/>
        <v/>
      </c>
    </row>
    <row r="231" ht="15.75" customHeight="1">
      <c r="A231" s="8">
        <f t="shared" si="1"/>
        <v>7.191925986</v>
      </c>
      <c r="B231" s="9" t="str">
        <f t="shared" si="2"/>
        <v>Да</v>
      </c>
      <c r="C231" s="10">
        <f t="shared" si="3"/>
        <v>9.738216787</v>
      </c>
      <c r="E231" s="1" t="str">
        <f t="shared" si="4"/>
        <v/>
      </c>
    </row>
    <row r="232" ht="15.75" customHeight="1">
      <c r="A232" s="8">
        <f t="shared" si="1"/>
        <v>6.784589172</v>
      </c>
      <c r="B232" s="9" t="str">
        <f t="shared" si="2"/>
        <v>Да</v>
      </c>
      <c r="C232" s="10">
        <f t="shared" si="3"/>
        <v>51.63581753</v>
      </c>
      <c r="E232" s="1" t="str">
        <f t="shared" si="4"/>
        <v/>
      </c>
    </row>
    <row r="233" ht="15.75" customHeight="1">
      <c r="A233" s="8">
        <f t="shared" si="1"/>
        <v>1.397110211</v>
      </c>
      <c r="B233" s="9" t="str">
        <f t="shared" si="2"/>
        <v>Нет</v>
      </c>
      <c r="C233" s="10">
        <f t="shared" si="3"/>
        <v>7.033910133</v>
      </c>
      <c r="E233" s="1" t="str">
        <f t="shared" si="4"/>
        <v/>
      </c>
    </row>
    <row r="234" ht="15.75" customHeight="1">
      <c r="A234" s="8">
        <f t="shared" si="1"/>
        <v>2.573310779</v>
      </c>
      <c r="B234" s="9" t="str">
        <f t="shared" si="2"/>
        <v>Нет</v>
      </c>
      <c r="C234" s="10">
        <f t="shared" si="3"/>
        <v>16.48305208</v>
      </c>
      <c r="E234" s="1" t="str">
        <f t="shared" si="4"/>
        <v/>
      </c>
    </row>
    <row r="235" ht="15.75" customHeight="1">
      <c r="A235" s="8">
        <f t="shared" si="1"/>
        <v>8.951391756</v>
      </c>
      <c r="B235" s="9" t="str">
        <f t="shared" si="2"/>
        <v>Да</v>
      </c>
      <c r="C235" s="10">
        <f t="shared" si="3"/>
        <v>10.2939034</v>
      </c>
      <c r="E235" s="1" t="str">
        <f t="shared" si="4"/>
        <v/>
      </c>
    </row>
    <row r="236" ht="15.75" customHeight="1">
      <c r="A236" s="8">
        <f t="shared" si="1"/>
        <v>8.428196636</v>
      </c>
      <c r="B236" s="9" t="str">
        <f t="shared" si="2"/>
        <v>Нет</v>
      </c>
      <c r="C236" s="10">
        <f t="shared" si="3"/>
        <v>2.133816913</v>
      </c>
      <c r="E236" s="1" t="str">
        <f t="shared" si="4"/>
        <v/>
      </c>
    </row>
    <row r="237" ht="15.75" customHeight="1">
      <c r="A237" s="8">
        <f t="shared" si="1"/>
        <v>30.9709471</v>
      </c>
      <c r="B237" s="9" t="str">
        <f t="shared" si="2"/>
        <v>Нет</v>
      </c>
      <c r="C237" s="10">
        <f t="shared" si="3"/>
        <v>16.5135504</v>
      </c>
      <c r="E237" s="1" t="str">
        <f t="shared" si="4"/>
        <v/>
      </c>
    </row>
    <row r="238" ht="15.75" customHeight="1">
      <c r="A238" s="8">
        <f t="shared" si="1"/>
        <v>17.57906093</v>
      </c>
      <c r="B238" s="9" t="str">
        <f t="shared" si="2"/>
        <v>Да</v>
      </c>
      <c r="C238" s="10">
        <f t="shared" si="3"/>
        <v>209.0117474</v>
      </c>
      <c r="E238" s="1" t="str">
        <f t="shared" si="4"/>
        <v/>
      </c>
    </row>
    <row r="239" ht="15.75" customHeight="1">
      <c r="A239" s="8">
        <f t="shared" si="1"/>
        <v>7.586058129</v>
      </c>
      <c r="B239" s="9" t="str">
        <f t="shared" si="2"/>
        <v>Да</v>
      </c>
      <c r="C239" s="10">
        <f t="shared" si="3"/>
        <v>9.010245699</v>
      </c>
      <c r="E239" s="1" t="str">
        <f t="shared" si="4"/>
        <v/>
      </c>
    </row>
    <row r="240" ht="15.75" customHeight="1">
      <c r="A240" s="8">
        <f t="shared" si="1"/>
        <v>4.697504222</v>
      </c>
      <c r="B240" s="9" t="str">
        <f t="shared" si="2"/>
        <v>Да</v>
      </c>
      <c r="C240" s="10">
        <f t="shared" si="3"/>
        <v>12.12674829</v>
      </c>
      <c r="E240" s="1" t="str">
        <f t="shared" si="4"/>
        <v/>
      </c>
    </row>
    <row r="241" ht="15.75" customHeight="1">
      <c r="A241" s="8">
        <f t="shared" si="1"/>
        <v>1.715381615</v>
      </c>
      <c r="B241" s="9" t="str">
        <f t="shared" si="2"/>
        <v>Нет</v>
      </c>
      <c r="C241" s="10">
        <f t="shared" si="3"/>
        <v>38.52888326</v>
      </c>
      <c r="E241" s="1" t="str">
        <f t="shared" si="4"/>
        <v/>
      </c>
    </row>
    <row r="242" ht="15.75" customHeight="1">
      <c r="A242" s="8">
        <f t="shared" si="1"/>
        <v>1.068111602</v>
      </c>
      <c r="B242" s="9" t="str">
        <f t="shared" si="2"/>
        <v>Нет</v>
      </c>
      <c r="C242" s="10">
        <f t="shared" si="3"/>
        <v>29.54006995</v>
      </c>
      <c r="E242" s="1" t="str">
        <f t="shared" si="4"/>
        <v/>
      </c>
    </row>
    <row r="243" ht="15.75" customHeight="1">
      <c r="A243" s="8">
        <f t="shared" si="1"/>
        <v>4.936929383</v>
      </c>
      <c r="B243" s="9" t="str">
        <f t="shared" si="2"/>
        <v>Нет</v>
      </c>
      <c r="C243" s="10">
        <f t="shared" si="3"/>
        <v>11.10513474</v>
      </c>
      <c r="E243" s="1" t="str">
        <f t="shared" si="4"/>
        <v/>
      </c>
    </row>
    <row r="244" ht="15.75" customHeight="1">
      <c r="A244" s="8">
        <f t="shared" si="1"/>
        <v>18.75864836</v>
      </c>
      <c r="B244" s="9" t="str">
        <f t="shared" si="2"/>
        <v>Нет</v>
      </c>
      <c r="C244" s="10">
        <f t="shared" si="3"/>
        <v>19.46044941</v>
      </c>
      <c r="E244" s="1" t="str">
        <f t="shared" si="4"/>
        <v/>
      </c>
    </row>
    <row r="245" ht="15.75" customHeight="1">
      <c r="A245" s="8">
        <f t="shared" si="1"/>
        <v>20.51740519</v>
      </c>
      <c r="B245" s="9" t="str">
        <f t="shared" si="2"/>
        <v>Нет</v>
      </c>
      <c r="C245" s="10">
        <f t="shared" si="3"/>
        <v>229.6741659</v>
      </c>
      <c r="E245" s="1" t="str">
        <f t="shared" si="4"/>
        <v/>
      </c>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M19:M20"/>
    <mergeCell ref="N19:O19"/>
    <mergeCell ref="P19:Q19"/>
    <mergeCell ref="A9:E15"/>
    <mergeCell ref="E19:E20"/>
    <mergeCell ref="F19:F20"/>
    <mergeCell ref="G19:G20"/>
    <mergeCell ref="J19:J20"/>
    <mergeCell ref="K19:K20"/>
    <mergeCell ref="L19:L2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1.13"/>
  </cols>
  <sheetData>
    <row r="1" ht="15.75" customHeight="1"/>
    <row r="2" ht="15.75" customHeight="1"/>
    <row r="3" ht="15.75" customHeight="1">
      <c r="A3" s="1" t="s">
        <v>30</v>
      </c>
      <c r="C3" s="1" t="s">
        <v>31</v>
      </c>
      <c r="D3" s="1" t="s">
        <v>32</v>
      </c>
      <c r="E3" s="1" t="s">
        <v>33</v>
      </c>
    </row>
    <row r="4" ht="15.75" customHeight="1">
      <c r="A4" s="1" t="s">
        <v>34</v>
      </c>
      <c r="C4" s="1">
        <v>20.0</v>
      </c>
      <c r="D4" s="1">
        <v>20.0</v>
      </c>
      <c r="E4" s="1">
        <v>3.0</v>
      </c>
      <c r="I4" s="15" t="s">
        <v>35</v>
      </c>
    </row>
    <row r="5" ht="15.75" customHeight="1">
      <c r="A5" s="1" t="s">
        <v>36</v>
      </c>
    </row>
    <row r="6" ht="15.75" customHeight="1"/>
    <row r="7" ht="15.75" customHeight="1"/>
    <row r="8" ht="15.75" customHeight="1">
      <c r="A8" s="1" t="s">
        <v>37</v>
      </c>
      <c r="B8" s="1" t="s">
        <v>38</v>
      </c>
      <c r="C8" s="1" t="s">
        <v>39</v>
      </c>
      <c r="D8" s="1" t="s">
        <v>40</v>
      </c>
      <c r="E8" s="1" t="s">
        <v>41</v>
      </c>
      <c r="F8" s="1" t="s">
        <v>42</v>
      </c>
      <c r="G8" s="1" t="s">
        <v>43</v>
      </c>
    </row>
    <row r="9" ht="15.75" customHeight="1">
      <c r="A9" s="7">
        <v>0.375</v>
      </c>
      <c r="B9" s="1">
        <f t="shared" ref="B9:B26" si="1">IF(RAND()*100&gt;$D$4,1,2)</f>
        <v>1</v>
      </c>
      <c r="C9" s="1">
        <f t="shared" ref="C9:C26" si="2">IF(B9=1,3+$E$4*RAND(),7+$E$4*RAND())</f>
        <v>3.58234419</v>
      </c>
      <c r="D9" s="7">
        <f t="shared" ref="D9:D26" si="3">IF(B9=1,A9+TIME(0,C9,0),)</f>
        <v>0.3770833333</v>
      </c>
      <c r="E9" s="1">
        <v>0.0</v>
      </c>
      <c r="F9" s="7" t="str">
        <f>IF(B10=2,A10+TIME(0,C10,0),)</f>
        <v/>
      </c>
      <c r="G9" s="1">
        <v>0.0</v>
      </c>
    </row>
    <row r="10" ht="15.75" customHeight="1">
      <c r="A10" s="7">
        <f t="shared" ref="A10:A26" si="4">A9+TIME(0,60/$C$4,0)</f>
        <v>0.3770833333</v>
      </c>
      <c r="B10" s="1">
        <f t="shared" si="1"/>
        <v>1</v>
      </c>
      <c r="C10" s="1">
        <f t="shared" si="2"/>
        <v>5.682506396</v>
      </c>
      <c r="D10" s="7">
        <f t="shared" si="3"/>
        <v>0.3805555556</v>
      </c>
      <c r="E10" s="1">
        <f t="shared" ref="E10:E26" si="5">IF(B10=1,IF(A10&gt;=D9,E9,E9+1),IF(E9-1&gt;=0,E9-1,0))</f>
        <v>0</v>
      </c>
      <c r="F10" s="7" t="str">
        <f>IF(B10=2,A10+TIME(0,C10,0),)</f>
        <v/>
      </c>
      <c r="G10" s="1">
        <f t="shared" ref="G10:G26" si="6">IF(B10=2,IF(A10&gt;=F9,G9,G9+1),IF(G9-1&gt;=0,G9-1,0))</f>
        <v>0</v>
      </c>
    </row>
    <row r="11" ht="15.75" customHeight="1">
      <c r="A11" s="7">
        <f t="shared" si="4"/>
        <v>0.3791666667</v>
      </c>
      <c r="B11" s="1">
        <f t="shared" si="1"/>
        <v>2</v>
      </c>
      <c r="C11" s="1">
        <f t="shared" si="2"/>
        <v>7.013500206</v>
      </c>
      <c r="D11" s="7" t="str">
        <f t="shared" si="3"/>
        <v/>
      </c>
      <c r="E11" s="1">
        <f t="shared" si="5"/>
        <v>0</v>
      </c>
      <c r="F11" s="7">
        <f>IF(B12=2,A12+TIME(0,C12,0),)</f>
        <v>0.3861111111</v>
      </c>
      <c r="G11" s="1">
        <f t="shared" si="6"/>
        <v>0</v>
      </c>
    </row>
    <row r="12" ht="15.75" customHeight="1">
      <c r="A12" s="7">
        <f t="shared" si="4"/>
        <v>0.38125</v>
      </c>
      <c r="B12" s="1">
        <f t="shared" si="1"/>
        <v>2</v>
      </c>
      <c r="C12" s="1">
        <f t="shared" si="2"/>
        <v>7.715524525</v>
      </c>
      <c r="D12" s="7" t="str">
        <f t="shared" si="3"/>
        <v/>
      </c>
      <c r="E12" s="1">
        <f t="shared" si="5"/>
        <v>0</v>
      </c>
      <c r="F12" s="7">
        <f>IF(B12=2,A12+TIME(0,C12,0),)</f>
        <v>0.3861111111</v>
      </c>
      <c r="G12" s="1">
        <f t="shared" si="6"/>
        <v>1</v>
      </c>
    </row>
    <row r="13" ht="15.75" customHeight="1">
      <c r="A13" s="7">
        <f t="shared" si="4"/>
        <v>0.3833333333</v>
      </c>
      <c r="B13" s="1">
        <f t="shared" si="1"/>
        <v>1</v>
      </c>
      <c r="C13" s="1">
        <f t="shared" si="2"/>
        <v>5.831491185</v>
      </c>
      <c r="D13" s="7">
        <f t="shared" si="3"/>
        <v>0.3868055556</v>
      </c>
      <c r="E13" s="1">
        <f t="shared" si="5"/>
        <v>0</v>
      </c>
      <c r="F13" s="1" t="str">
        <f>IF(B14=2,A14+TIME(0,C14,0),)</f>
        <v/>
      </c>
      <c r="G13" s="1">
        <f t="shared" si="6"/>
        <v>0</v>
      </c>
    </row>
    <row r="14" ht="15.75" customHeight="1">
      <c r="A14" s="7">
        <f t="shared" si="4"/>
        <v>0.3854166667</v>
      </c>
      <c r="B14" s="1">
        <f t="shared" si="1"/>
        <v>1</v>
      </c>
      <c r="C14" s="1">
        <f t="shared" si="2"/>
        <v>3.855941971</v>
      </c>
      <c r="D14" s="7">
        <f t="shared" si="3"/>
        <v>0.3875</v>
      </c>
      <c r="E14" s="1">
        <f t="shared" si="5"/>
        <v>1</v>
      </c>
      <c r="F14" s="1" t="str">
        <f>IF(B14=2,A14+TIME(0,C14,0),)</f>
        <v/>
      </c>
      <c r="G14" s="1">
        <f t="shared" si="6"/>
        <v>0</v>
      </c>
    </row>
    <row r="15" ht="15.75" customHeight="1">
      <c r="A15" s="7">
        <f t="shared" si="4"/>
        <v>0.3875</v>
      </c>
      <c r="B15" s="1">
        <f t="shared" si="1"/>
        <v>1</v>
      </c>
      <c r="C15" s="1">
        <f t="shared" si="2"/>
        <v>5.011104038</v>
      </c>
      <c r="D15" s="7">
        <f t="shared" si="3"/>
        <v>0.3909722222</v>
      </c>
      <c r="E15" s="1">
        <f t="shared" si="5"/>
        <v>1</v>
      </c>
      <c r="F15" s="7" t="str">
        <f>IF(B16=2,A16+TIME(0,C16,0),)</f>
        <v/>
      </c>
      <c r="G15" s="1">
        <f t="shared" si="6"/>
        <v>0</v>
      </c>
    </row>
    <row r="16" ht="15.75" customHeight="1">
      <c r="A16" s="7">
        <f t="shared" si="4"/>
        <v>0.3895833333</v>
      </c>
      <c r="B16" s="1">
        <f t="shared" si="1"/>
        <v>1</v>
      </c>
      <c r="C16" s="1">
        <f t="shared" si="2"/>
        <v>4.019648134</v>
      </c>
      <c r="D16" s="7">
        <f t="shared" si="3"/>
        <v>0.3923611111</v>
      </c>
      <c r="E16" s="1">
        <f t="shared" si="5"/>
        <v>2</v>
      </c>
      <c r="F16" s="7" t="str">
        <f>IF(B16=2,A16+TIME(0,C16,0),)</f>
        <v/>
      </c>
      <c r="G16" s="1">
        <f t="shared" si="6"/>
        <v>0</v>
      </c>
    </row>
    <row r="17" ht="15.75" customHeight="1">
      <c r="A17" s="7">
        <f t="shared" si="4"/>
        <v>0.3916666667</v>
      </c>
      <c r="B17" s="1">
        <f t="shared" si="1"/>
        <v>1</v>
      </c>
      <c r="C17" s="1">
        <f t="shared" si="2"/>
        <v>4.438311071</v>
      </c>
      <c r="D17" s="7">
        <f t="shared" si="3"/>
        <v>0.3944444444</v>
      </c>
      <c r="E17" s="1">
        <f t="shared" si="5"/>
        <v>3</v>
      </c>
      <c r="F17" s="1" t="str">
        <f>IF(B18=2,A18+TIME(0,C18,0),)</f>
        <v/>
      </c>
      <c r="G17" s="1">
        <f t="shared" si="6"/>
        <v>0</v>
      </c>
    </row>
    <row r="18" ht="15.75" customHeight="1">
      <c r="A18" s="7">
        <f t="shared" si="4"/>
        <v>0.39375</v>
      </c>
      <c r="B18" s="1">
        <f t="shared" si="1"/>
        <v>1</v>
      </c>
      <c r="C18" s="1">
        <f t="shared" si="2"/>
        <v>3.999313986</v>
      </c>
      <c r="D18" s="7">
        <f t="shared" si="3"/>
        <v>0.3958333333</v>
      </c>
      <c r="E18" s="1">
        <f t="shared" si="5"/>
        <v>4</v>
      </c>
      <c r="F18" s="1" t="str">
        <f>IF(B18=2,A18+TIME(0,C18,0),)</f>
        <v/>
      </c>
      <c r="G18" s="1">
        <f t="shared" si="6"/>
        <v>0</v>
      </c>
    </row>
    <row r="19" ht="15.75" customHeight="1">
      <c r="A19" s="7">
        <f t="shared" si="4"/>
        <v>0.3958333333</v>
      </c>
      <c r="B19" s="1">
        <f t="shared" si="1"/>
        <v>1</v>
      </c>
      <c r="C19" s="1">
        <f t="shared" si="2"/>
        <v>5.022316329</v>
      </c>
      <c r="D19" s="7">
        <f t="shared" si="3"/>
        <v>0.3993055556</v>
      </c>
      <c r="E19" s="1">
        <f t="shared" si="5"/>
        <v>4</v>
      </c>
      <c r="F19" s="7">
        <f>IF(B20=2,A20+TIME(0,C20,0),)</f>
        <v>0.4027777778</v>
      </c>
      <c r="G19" s="1">
        <f t="shared" si="6"/>
        <v>0</v>
      </c>
    </row>
    <row r="20" ht="15.75" customHeight="1">
      <c r="A20" s="7">
        <f t="shared" si="4"/>
        <v>0.3979166667</v>
      </c>
      <c r="B20" s="1">
        <f t="shared" si="1"/>
        <v>2</v>
      </c>
      <c r="C20" s="1">
        <f t="shared" si="2"/>
        <v>7.866183717</v>
      </c>
      <c r="D20" s="1" t="str">
        <f t="shared" si="3"/>
        <v/>
      </c>
      <c r="E20" s="1">
        <f t="shared" si="5"/>
        <v>3</v>
      </c>
      <c r="F20" s="7">
        <f>IF(B20=2,A20+TIME(0,C20,0),)</f>
        <v>0.4027777778</v>
      </c>
      <c r="G20" s="1">
        <f t="shared" si="6"/>
        <v>1</v>
      </c>
    </row>
    <row r="21" ht="15.75" customHeight="1">
      <c r="A21" s="7">
        <f t="shared" si="4"/>
        <v>0.4</v>
      </c>
      <c r="B21" s="1">
        <f t="shared" si="1"/>
        <v>1</v>
      </c>
      <c r="C21" s="1">
        <f t="shared" si="2"/>
        <v>5.34787092</v>
      </c>
      <c r="D21" s="7">
        <f t="shared" si="3"/>
        <v>0.4034722222</v>
      </c>
      <c r="E21" s="1">
        <f t="shared" si="5"/>
        <v>3</v>
      </c>
      <c r="F21" s="1" t="str">
        <f>IF(B22=2,A22+TIME(0,C22,0),)</f>
        <v/>
      </c>
      <c r="G21" s="1">
        <f t="shared" si="6"/>
        <v>0</v>
      </c>
    </row>
    <row r="22" ht="15.75" customHeight="1">
      <c r="A22" s="7">
        <f t="shared" si="4"/>
        <v>0.4020833333</v>
      </c>
      <c r="B22" s="1">
        <f t="shared" si="1"/>
        <v>1</v>
      </c>
      <c r="C22" s="1">
        <f t="shared" si="2"/>
        <v>4.471119967</v>
      </c>
      <c r="D22" s="7">
        <f t="shared" si="3"/>
        <v>0.4048611111</v>
      </c>
      <c r="E22" s="1">
        <f t="shared" si="5"/>
        <v>4</v>
      </c>
      <c r="F22" s="1" t="str">
        <f>IF(B22=2,A22+TIME(0,C22,0),)</f>
        <v/>
      </c>
      <c r="G22" s="1">
        <f t="shared" si="6"/>
        <v>0</v>
      </c>
    </row>
    <row r="23" ht="15.75" customHeight="1">
      <c r="A23" s="7">
        <f t="shared" si="4"/>
        <v>0.4041666667</v>
      </c>
      <c r="B23" s="1">
        <f t="shared" si="1"/>
        <v>1</v>
      </c>
      <c r="C23" s="1">
        <f t="shared" si="2"/>
        <v>4.368358593</v>
      </c>
      <c r="D23" s="7">
        <f t="shared" si="3"/>
        <v>0.4069444444</v>
      </c>
      <c r="E23" s="1">
        <f t="shared" si="5"/>
        <v>5</v>
      </c>
      <c r="F23" s="1" t="str">
        <f>IF(B24=2,A24+TIME(0,C24,0),)</f>
        <v/>
      </c>
      <c r="G23" s="1">
        <f t="shared" si="6"/>
        <v>0</v>
      </c>
    </row>
    <row r="24" ht="15.75" customHeight="1">
      <c r="A24" s="7">
        <f t="shared" si="4"/>
        <v>0.40625</v>
      </c>
      <c r="B24" s="1">
        <f t="shared" si="1"/>
        <v>1</v>
      </c>
      <c r="C24" s="1">
        <f t="shared" si="2"/>
        <v>3.378576071</v>
      </c>
      <c r="D24" s="7">
        <f t="shared" si="3"/>
        <v>0.4083333333</v>
      </c>
      <c r="E24" s="1">
        <f t="shared" si="5"/>
        <v>6</v>
      </c>
      <c r="F24" s="1" t="str">
        <f>IF(B24=2,A24+TIME(0,C24,0),)</f>
        <v/>
      </c>
      <c r="G24" s="1">
        <f t="shared" si="6"/>
        <v>0</v>
      </c>
    </row>
    <row r="25" ht="15.75" customHeight="1">
      <c r="A25" s="7">
        <f t="shared" si="4"/>
        <v>0.4083333333</v>
      </c>
      <c r="B25" s="1">
        <f t="shared" si="1"/>
        <v>1</v>
      </c>
      <c r="C25" s="1">
        <f t="shared" si="2"/>
        <v>4.8813737</v>
      </c>
      <c r="D25" s="7">
        <f t="shared" si="3"/>
        <v>0.4111111111</v>
      </c>
      <c r="E25" s="1">
        <f t="shared" si="5"/>
        <v>6</v>
      </c>
      <c r="F25" s="1" t="str">
        <f>IF(B26=2,A26+TIME(0,C26,0),)</f>
        <v/>
      </c>
      <c r="G25" s="1">
        <f t="shared" si="6"/>
        <v>0</v>
      </c>
    </row>
    <row r="26" ht="15.75" customHeight="1">
      <c r="A26" s="7">
        <f t="shared" si="4"/>
        <v>0.4104166667</v>
      </c>
      <c r="B26" s="1">
        <f t="shared" si="1"/>
        <v>1</v>
      </c>
      <c r="C26" s="1">
        <f t="shared" si="2"/>
        <v>3.424816703</v>
      </c>
      <c r="D26" s="7">
        <f t="shared" si="3"/>
        <v>0.4125</v>
      </c>
      <c r="E26" s="1">
        <f t="shared" si="5"/>
        <v>7</v>
      </c>
      <c r="F26" s="1" t="str">
        <f>IF(B26=2,A26+TIME(0,C26,0),)</f>
        <v/>
      </c>
      <c r="G26" s="1">
        <f t="shared" si="6"/>
        <v>0</v>
      </c>
    </row>
    <row r="27" ht="15.75" customHeight="1">
      <c r="A27" s="7"/>
    </row>
    <row r="28" ht="15.75" customHeight="1">
      <c r="A28" s="7"/>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I4:P1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