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c0koXyw5sFqtke7w6BnXjEXGgivBi3Lvoubvgvbw1Q0="/>
    </ext>
  </extLst>
</workbook>
</file>

<file path=xl/sharedStrings.xml><?xml version="1.0" encoding="utf-8"?>
<sst xmlns="http://schemas.openxmlformats.org/spreadsheetml/2006/main" count="26" uniqueCount="25">
  <si>
    <t>t0=</t>
  </si>
  <si>
    <t>ср. знач</t>
  </si>
  <si>
    <t>ср. знач.</t>
  </si>
  <si>
    <t>tсв_(j-1)</t>
  </si>
  <si>
    <t>m=</t>
  </si>
  <si>
    <t>ст. откл</t>
  </si>
  <si>
    <t>ст. откл.</t>
  </si>
  <si>
    <t>m^=</t>
  </si>
  <si>
    <t>N=</t>
  </si>
  <si>
    <t>T=</t>
  </si>
  <si>
    <t>№</t>
  </si>
  <si>
    <t>Длительность обслуживания заявки, t</t>
  </si>
  <si>
    <t>Максимальное время ожидания, t_ож</t>
  </si>
  <si>
    <t>Время поступления заявки</t>
  </si>
  <si>
    <t>Начало обслуживания заявки</t>
  </si>
  <si>
    <t>Конец обслуживания заявки</t>
  </si>
  <si>
    <t>Промежуточное значение</t>
  </si>
  <si>
    <t>Ожидание</t>
  </si>
  <si>
    <t>Заявка обслужена</t>
  </si>
  <si>
    <t>Заявка (Начало)лежит в интервале [0;T]</t>
  </si>
  <si>
    <t>Заявка (Окончание)лежит в интервале [0;T]</t>
  </si>
  <si>
    <t>Итого обслужена в интервале</t>
  </si>
  <si>
    <t>Обслуживание</t>
  </si>
  <si>
    <t>Доля обслуженных</t>
  </si>
  <si>
    <t>Доля отказов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</si>
</sst>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0" xfId="0" applyFont="1" applyNumberFormat="1"/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20" xfId="0" applyAlignment="1" applyFont="1" applyNumberFormat="1">
      <alignment horizontal="center"/>
    </xf>
    <xf borderId="0" fillId="0" fontId="2" numFmtId="20" xfId="0" applyAlignment="1" applyFont="1" applyNumberFormat="1">
      <alignment horizontal="center" shrinkToFit="0" vertical="center" wrapText="1"/>
    </xf>
    <xf borderId="0" fillId="0" fontId="2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Обслуживание заявок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Время поступления заявки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15"/>
          </c:dPt>
          <c:dPt>
            <c:idx val="17"/>
          </c:dPt>
          <c:dPt>
            <c:idx val="18"/>
          </c:dPt>
          <c:dPt>
            <c:idx val="19"/>
          </c:dPt>
          <c:val>
            <c:numRef>
              <c:f>'Лист1'!$E$10:$E$29</c:f>
              <c:numCache/>
            </c:numRef>
          </c:val>
        </c:ser>
        <c:ser>
          <c:idx val="1"/>
          <c:order val="1"/>
          <c:tx>
            <c:v>Ожидание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dPt>
            <c:idx val="13"/>
          </c:dPt>
          <c:val>
            <c:numRef>
              <c:f>'Лист1'!$I$10:$I$29</c:f>
              <c:numCache/>
            </c:numRef>
          </c:val>
        </c:ser>
        <c:ser>
          <c:idx val="2"/>
          <c:order val="2"/>
          <c:tx>
            <c:v>Обслуживание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Pt>
            <c:idx val="13"/>
          </c:dPt>
          <c:val>
            <c:numRef>
              <c:f>'Лист1'!$N$10:$N$29</c:f>
              <c:numCache/>
            </c:numRef>
          </c:val>
        </c:ser>
        <c:overlap val="100"/>
        <c:axId val="797767289"/>
        <c:axId val="194386166"/>
      </c:barChart>
      <c:catAx>
        <c:axId val="7977672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94386166"/>
      </c:catAx>
      <c:valAx>
        <c:axId val="1943861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h:mm;@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797767289"/>
        <c:crosses val="max"/>
      </c:valAx>
    </c:plotArea>
    <c:legend>
      <c:legendPos val="b"/>
      <c:legendEntry>
        <c:idx val="2"/>
        <c:txPr>
          <a:bodyPr/>
          <a:lstStyle/>
          <a:p>
            <a:pPr lvl="0">
              <a:defRPr>
                <a:latin typeface="Arial"/>
              </a:defRPr>
            </a:pPr>
          </a:p>
        </c:txPr>
      </c:legendEntry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571500</xdr:colOff>
      <xdr:row>32</xdr:row>
      <xdr:rowOff>171450</xdr:rowOff>
    </xdr:from>
    <xdr:ext cx="7334250" cy="4600575"/>
    <xdr:graphicFrame>
      <xdr:nvGraphicFramePr>
        <xdr:cNvPr id="783327379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2.86"/>
    <col customWidth="1" min="4" max="4" width="22.29"/>
    <col customWidth="1" min="5" max="5" width="22.14"/>
    <col customWidth="1" min="6" max="7" width="21.57"/>
    <col customWidth="1" min="8" max="8" width="19.43"/>
    <col customWidth="1" min="9" max="9" width="21.29"/>
    <col customWidth="1" min="10" max="10" width="16.29"/>
    <col customWidth="1" min="11" max="12" width="20.14"/>
    <col customWidth="1" min="13" max="13" width="18.0"/>
    <col customWidth="1" min="14" max="14" width="15.86"/>
    <col customWidth="1" min="15" max="26" width="8.71"/>
  </cols>
  <sheetData>
    <row r="1">
      <c r="A1" s="1" t="s">
        <v>0</v>
      </c>
      <c r="B1" s="1">
        <v>0.0</v>
      </c>
      <c r="C1" s="1" t="s">
        <v>1</v>
      </c>
      <c r="D1" s="1" t="s">
        <v>2</v>
      </c>
      <c r="E1" s="1" t="s">
        <v>2</v>
      </c>
    </row>
    <row r="2">
      <c r="A2" s="1" t="s">
        <v>3</v>
      </c>
      <c r="B2" s="1">
        <v>0.0</v>
      </c>
      <c r="C2" s="1">
        <v>20.0</v>
      </c>
      <c r="D2" s="1">
        <v>20.0</v>
      </c>
      <c r="E2" s="1">
        <v>13.0</v>
      </c>
    </row>
    <row r="3">
      <c r="A3" s="1" t="s">
        <v>4</v>
      </c>
      <c r="B3" s="1">
        <v>0.0</v>
      </c>
      <c r="D3" s="1" t="s">
        <v>5</v>
      </c>
      <c r="E3" s="1" t="s">
        <v>6</v>
      </c>
    </row>
    <row r="4">
      <c r="A4" s="1" t="s">
        <v>7</v>
      </c>
      <c r="B4" s="1">
        <v>0.0</v>
      </c>
      <c r="D4" s="1">
        <v>7.0</v>
      </c>
      <c r="E4" s="1">
        <v>4.0</v>
      </c>
    </row>
    <row r="5">
      <c r="A5" s="1" t="s">
        <v>8</v>
      </c>
      <c r="B5" s="1">
        <v>0.0</v>
      </c>
    </row>
    <row r="6">
      <c r="A6" s="1" t="s">
        <v>9</v>
      </c>
      <c r="B6" s="2">
        <f>4/24</f>
        <v>0.1666666667</v>
      </c>
    </row>
    <row r="8">
      <c r="A8" s="3"/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4" t="s">
        <v>16</v>
      </c>
      <c r="I8" s="3" t="s">
        <v>17</v>
      </c>
      <c r="J8" s="3" t="s">
        <v>18</v>
      </c>
      <c r="K8" s="3" t="s">
        <v>19</v>
      </c>
      <c r="L8" s="3" t="s">
        <v>20</v>
      </c>
      <c r="M8" s="3" t="s">
        <v>21</v>
      </c>
      <c r="N8" s="3" t="s">
        <v>22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5"/>
      <c r="E9" s="6">
        <v>0.0</v>
      </c>
      <c r="F9" s="3"/>
      <c r="G9" s="6">
        <f>E9</f>
        <v>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B10" s="1">
        <v>1.0</v>
      </c>
      <c r="C10" s="5">
        <f t="shared" ref="C10:C29" si="1">-C$2*LN(RAND())/1440</f>
        <v>0.02387461669</v>
      </c>
      <c r="D10" s="5">
        <f t="shared" ref="D10:D29" si="2">_xlfn.NORM.INV(RAND(),D$2,D$4)/1440</f>
        <v>0.006294752142</v>
      </c>
      <c r="E10" s="5">
        <f t="shared" ref="E10:E29" si="3">E9+_xlfn.NORM.INV(RAND(),E$2,E$4)/1440</f>
        <v>0.01085869767</v>
      </c>
      <c r="F10" s="2">
        <f t="shared" ref="F10:F29" si="4">MAX(G$9:G9,E10)</f>
        <v>0.01085869767</v>
      </c>
      <c r="G10" s="2">
        <f t="shared" ref="G10:G29" si="5">IF(J10,F10+C10,"")</f>
        <v>0.03473331436</v>
      </c>
      <c r="H10" s="2">
        <f t="shared" ref="H10:H29" si="6">MAX(G$9:G9)-E10</f>
        <v>-0.01085869767</v>
      </c>
      <c r="I10" s="2">
        <f t="shared" ref="I10:I29" si="7">IF(K10,IF(H10&lt;0,0,H10),0)</f>
        <v>0</v>
      </c>
      <c r="J10" s="1" t="b">
        <f t="shared" ref="J10:J29" si="8">NOT(I10&gt;D10)</f>
        <v>1</v>
      </c>
      <c r="K10" s="1" t="b">
        <f t="shared" ref="K10:K29" si="9">F10&lt;B$6</f>
        <v>1</v>
      </c>
      <c r="L10" s="1" t="b">
        <f t="shared" ref="L10:L29" si="10">G10&lt;B$6</f>
        <v>1</v>
      </c>
      <c r="M10" s="1" t="b">
        <f t="shared" ref="M10:M29" si="11">AND(J10,L10)</f>
        <v>1</v>
      </c>
      <c r="N10" s="2">
        <f t="shared" ref="N10:N29" si="12">C10*M10</f>
        <v>0.02387461669</v>
      </c>
    </row>
    <row r="11">
      <c r="B11" s="1">
        <v>2.0</v>
      </c>
      <c r="C11" s="5">
        <f t="shared" si="1"/>
        <v>0.001477343639</v>
      </c>
      <c r="D11" s="5">
        <f t="shared" si="2"/>
        <v>0.02162019853</v>
      </c>
      <c r="E11" s="5">
        <f t="shared" si="3"/>
        <v>0.01831335196</v>
      </c>
      <c r="F11" s="2">
        <f t="shared" si="4"/>
        <v>0.03473331436</v>
      </c>
      <c r="G11" s="2">
        <f t="shared" si="5"/>
        <v>0.036210658</v>
      </c>
      <c r="H11" s="2">
        <f t="shared" si="6"/>
        <v>0.0164199624</v>
      </c>
      <c r="I11" s="2">
        <f t="shared" si="7"/>
        <v>0.0164199624</v>
      </c>
      <c r="J11" s="1" t="b">
        <f t="shared" si="8"/>
        <v>1</v>
      </c>
      <c r="K11" s="1" t="b">
        <f t="shared" si="9"/>
        <v>1</v>
      </c>
      <c r="L11" s="1" t="b">
        <f t="shared" si="10"/>
        <v>1</v>
      </c>
      <c r="M11" s="1" t="b">
        <f t="shared" si="11"/>
        <v>1</v>
      </c>
      <c r="N11" s="2">
        <f t="shared" si="12"/>
        <v>0.001477343639</v>
      </c>
    </row>
    <row r="12">
      <c r="B12" s="1">
        <v>3.0</v>
      </c>
      <c r="C12" s="5">
        <f t="shared" si="1"/>
        <v>0.005019246742</v>
      </c>
      <c r="D12" s="5">
        <f t="shared" si="2"/>
        <v>0.02135593741</v>
      </c>
      <c r="E12" s="5">
        <f t="shared" si="3"/>
        <v>0.03043363635</v>
      </c>
      <c r="F12" s="2">
        <f t="shared" si="4"/>
        <v>0.036210658</v>
      </c>
      <c r="G12" s="2">
        <f t="shared" si="5"/>
        <v>0.04122990474</v>
      </c>
      <c r="H12" s="2">
        <f t="shared" si="6"/>
        <v>0.005777021646</v>
      </c>
      <c r="I12" s="2">
        <f t="shared" si="7"/>
        <v>0.005777021646</v>
      </c>
      <c r="J12" s="1" t="b">
        <f t="shared" si="8"/>
        <v>1</v>
      </c>
      <c r="K12" s="1" t="b">
        <f t="shared" si="9"/>
        <v>1</v>
      </c>
      <c r="L12" s="1" t="b">
        <f t="shared" si="10"/>
        <v>1</v>
      </c>
      <c r="M12" s="1" t="b">
        <f t="shared" si="11"/>
        <v>1</v>
      </c>
      <c r="N12" s="2">
        <f t="shared" si="12"/>
        <v>0.005019246742</v>
      </c>
    </row>
    <row r="13">
      <c r="B13" s="1">
        <v>4.0</v>
      </c>
      <c r="C13" s="5">
        <f t="shared" si="1"/>
        <v>0.006330585488</v>
      </c>
      <c r="D13" s="5">
        <f t="shared" si="2"/>
        <v>0.005883673654</v>
      </c>
      <c r="E13" s="5">
        <f t="shared" si="3"/>
        <v>0.03896791643</v>
      </c>
      <c r="F13" s="2">
        <f t="shared" si="4"/>
        <v>0.04122990474</v>
      </c>
      <c r="G13" s="2">
        <f t="shared" si="5"/>
        <v>0.04756049023</v>
      </c>
      <c r="H13" s="2">
        <f t="shared" si="6"/>
        <v>0.002261988311</v>
      </c>
      <c r="I13" s="2">
        <f t="shared" si="7"/>
        <v>0.002261988311</v>
      </c>
      <c r="J13" s="1" t="b">
        <f t="shared" si="8"/>
        <v>1</v>
      </c>
      <c r="K13" s="1" t="b">
        <f t="shared" si="9"/>
        <v>1</v>
      </c>
      <c r="L13" s="1" t="b">
        <f t="shared" si="10"/>
        <v>1</v>
      </c>
      <c r="M13" s="1" t="b">
        <f t="shared" si="11"/>
        <v>1</v>
      </c>
      <c r="N13" s="2">
        <f t="shared" si="12"/>
        <v>0.006330585488</v>
      </c>
    </row>
    <row r="14">
      <c r="B14" s="1">
        <v>5.0</v>
      </c>
      <c r="C14" s="5">
        <f t="shared" si="1"/>
        <v>0.002522589453</v>
      </c>
      <c r="D14" s="5">
        <f t="shared" si="2"/>
        <v>0.01135401448</v>
      </c>
      <c r="E14" s="5">
        <f t="shared" si="3"/>
        <v>0.04835805358</v>
      </c>
      <c r="F14" s="2">
        <f t="shared" si="4"/>
        <v>0.04835805358</v>
      </c>
      <c r="G14" s="2">
        <f t="shared" si="5"/>
        <v>0.05088064304</v>
      </c>
      <c r="H14" s="2">
        <f t="shared" si="6"/>
        <v>-0.0007975633559</v>
      </c>
      <c r="I14" s="2">
        <f t="shared" si="7"/>
        <v>0</v>
      </c>
      <c r="J14" s="1" t="b">
        <f t="shared" si="8"/>
        <v>1</v>
      </c>
      <c r="K14" s="1" t="b">
        <f t="shared" si="9"/>
        <v>1</v>
      </c>
      <c r="L14" s="1" t="b">
        <f t="shared" si="10"/>
        <v>1</v>
      </c>
      <c r="M14" s="1" t="b">
        <f t="shared" si="11"/>
        <v>1</v>
      </c>
      <c r="N14" s="2">
        <f t="shared" si="12"/>
        <v>0.002522589453</v>
      </c>
    </row>
    <row r="15">
      <c r="B15" s="1">
        <v>6.0</v>
      </c>
      <c r="C15" s="5">
        <f t="shared" si="1"/>
        <v>0.01669034842</v>
      </c>
      <c r="D15" s="5">
        <f t="shared" si="2"/>
        <v>0.01642304616</v>
      </c>
      <c r="E15" s="5">
        <f t="shared" si="3"/>
        <v>0.05772359218</v>
      </c>
      <c r="F15" s="2">
        <f t="shared" si="4"/>
        <v>0.05772359218</v>
      </c>
      <c r="G15" s="2">
        <f t="shared" si="5"/>
        <v>0.07441394059</v>
      </c>
      <c r="H15" s="2">
        <f t="shared" si="6"/>
        <v>-0.006842949138</v>
      </c>
      <c r="I15" s="2">
        <f t="shared" si="7"/>
        <v>0</v>
      </c>
      <c r="J15" s="1" t="b">
        <f t="shared" si="8"/>
        <v>1</v>
      </c>
      <c r="K15" s="1" t="b">
        <f t="shared" si="9"/>
        <v>1</v>
      </c>
      <c r="L15" s="1" t="b">
        <f t="shared" si="10"/>
        <v>1</v>
      </c>
      <c r="M15" s="1" t="b">
        <f t="shared" si="11"/>
        <v>1</v>
      </c>
      <c r="N15" s="2">
        <f t="shared" si="12"/>
        <v>0.01669034842</v>
      </c>
    </row>
    <row r="16">
      <c r="B16" s="1">
        <v>7.0</v>
      </c>
      <c r="C16" s="5">
        <f t="shared" si="1"/>
        <v>0.01039160056</v>
      </c>
      <c r="D16" s="5">
        <f t="shared" si="2"/>
        <v>0.01310979601</v>
      </c>
      <c r="E16" s="5">
        <f t="shared" si="3"/>
        <v>0.06917029806</v>
      </c>
      <c r="F16" s="2">
        <f t="shared" si="4"/>
        <v>0.07441394059</v>
      </c>
      <c r="G16" s="2">
        <f t="shared" si="5"/>
        <v>0.08480554115</v>
      </c>
      <c r="H16" s="2">
        <f t="shared" si="6"/>
        <v>0.005243642536</v>
      </c>
      <c r="I16" s="2">
        <f t="shared" si="7"/>
        <v>0.005243642536</v>
      </c>
      <c r="J16" s="1" t="b">
        <f t="shared" si="8"/>
        <v>1</v>
      </c>
      <c r="K16" s="1" t="b">
        <f t="shared" si="9"/>
        <v>1</v>
      </c>
      <c r="L16" s="1" t="b">
        <f t="shared" si="10"/>
        <v>1</v>
      </c>
      <c r="M16" s="1" t="b">
        <f t="shared" si="11"/>
        <v>1</v>
      </c>
      <c r="N16" s="2">
        <f t="shared" si="12"/>
        <v>0.01039160056</v>
      </c>
    </row>
    <row r="17">
      <c r="B17" s="1">
        <v>8.0</v>
      </c>
      <c r="C17" s="5">
        <f t="shared" si="1"/>
        <v>0.009310234219</v>
      </c>
      <c r="D17" s="5">
        <f t="shared" si="2"/>
        <v>0.01381116573</v>
      </c>
      <c r="E17" s="5">
        <f t="shared" si="3"/>
        <v>0.07766947165</v>
      </c>
      <c r="F17" s="2">
        <f t="shared" si="4"/>
        <v>0.08480554115</v>
      </c>
      <c r="G17" s="2">
        <f t="shared" si="5"/>
        <v>0.09411577537</v>
      </c>
      <c r="H17" s="2">
        <f t="shared" si="6"/>
        <v>0.0071360695</v>
      </c>
      <c r="I17" s="2">
        <f t="shared" si="7"/>
        <v>0.0071360695</v>
      </c>
      <c r="J17" s="1" t="b">
        <f t="shared" si="8"/>
        <v>1</v>
      </c>
      <c r="K17" s="1" t="b">
        <f t="shared" si="9"/>
        <v>1</v>
      </c>
      <c r="L17" s="1" t="b">
        <f t="shared" si="10"/>
        <v>1</v>
      </c>
      <c r="M17" s="1" t="b">
        <f t="shared" si="11"/>
        <v>1</v>
      </c>
      <c r="N17" s="2">
        <f t="shared" si="12"/>
        <v>0.009310234219</v>
      </c>
    </row>
    <row r="18">
      <c r="B18" s="1">
        <v>9.0</v>
      </c>
      <c r="C18" s="5">
        <f t="shared" si="1"/>
        <v>0.00345203727</v>
      </c>
      <c r="D18" s="5">
        <f t="shared" si="2"/>
        <v>0.005864355259</v>
      </c>
      <c r="E18" s="5">
        <f t="shared" si="3"/>
        <v>0.09143969178</v>
      </c>
      <c r="F18" s="2">
        <f t="shared" si="4"/>
        <v>0.09411577537</v>
      </c>
      <c r="G18" s="2">
        <f t="shared" si="5"/>
        <v>0.09756781264</v>
      </c>
      <c r="H18" s="2">
        <f t="shared" si="6"/>
        <v>0.00267608359</v>
      </c>
      <c r="I18" s="2">
        <f t="shared" si="7"/>
        <v>0.00267608359</v>
      </c>
      <c r="J18" s="1" t="b">
        <f t="shared" si="8"/>
        <v>1</v>
      </c>
      <c r="K18" s="1" t="b">
        <f t="shared" si="9"/>
        <v>1</v>
      </c>
      <c r="L18" s="1" t="b">
        <f t="shared" si="10"/>
        <v>1</v>
      </c>
      <c r="M18" s="1" t="b">
        <f t="shared" si="11"/>
        <v>1</v>
      </c>
      <c r="N18" s="2">
        <f t="shared" si="12"/>
        <v>0.00345203727</v>
      </c>
    </row>
    <row r="19">
      <c r="B19" s="1">
        <v>10.0</v>
      </c>
      <c r="C19" s="5">
        <f t="shared" si="1"/>
        <v>0.002050630165</v>
      </c>
      <c r="D19" s="5">
        <f t="shared" si="2"/>
        <v>0.007888730105</v>
      </c>
      <c r="E19" s="5">
        <f t="shared" si="3"/>
        <v>0.1021101005</v>
      </c>
      <c r="F19" s="2">
        <f t="shared" si="4"/>
        <v>0.1021101005</v>
      </c>
      <c r="G19" s="2">
        <f t="shared" si="5"/>
        <v>0.1041607307</v>
      </c>
      <c r="H19" s="2">
        <f t="shared" si="6"/>
        <v>-0.00454228789</v>
      </c>
      <c r="I19" s="2">
        <f t="shared" si="7"/>
        <v>0</v>
      </c>
      <c r="J19" s="1" t="b">
        <f t="shared" si="8"/>
        <v>1</v>
      </c>
      <c r="K19" s="1" t="b">
        <f t="shared" si="9"/>
        <v>1</v>
      </c>
      <c r="L19" s="1" t="b">
        <f t="shared" si="10"/>
        <v>1</v>
      </c>
      <c r="M19" s="1" t="b">
        <f t="shared" si="11"/>
        <v>1</v>
      </c>
      <c r="N19" s="2">
        <f t="shared" si="12"/>
        <v>0.002050630165</v>
      </c>
    </row>
    <row r="20">
      <c r="B20" s="1">
        <v>11.0</v>
      </c>
      <c r="C20" s="5">
        <f t="shared" si="1"/>
        <v>0.01402827551</v>
      </c>
      <c r="D20" s="5">
        <f t="shared" si="2"/>
        <v>0.02163787624</v>
      </c>
      <c r="E20" s="5">
        <f t="shared" si="3"/>
        <v>0.1099858069</v>
      </c>
      <c r="F20" s="2">
        <f t="shared" si="4"/>
        <v>0.1099858069</v>
      </c>
      <c r="G20" s="2">
        <f t="shared" si="5"/>
        <v>0.1240140825</v>
      </c>
      <c r="H20" s="2">
        <f t="shared" si="6"/>
        <v>-0.005825076247</v>
      </c>
      <c r="I20" s="2">
        <f t="shared" si="7"/>
        <v>0</v>
      </c>
      <c r="J20" s="1" t="b">
        <f t="shared" si="8"/>
        <v>1</v>
      </c>
      <c r="K20" s="1" t="b">
        <f t="shared" si="9"/>
        <v>1</v>
      </c>
      <c r="L20" s="1" t="b">
        <f t="shared" si="10"/>
        <v>1</v>
      </c>
      <c r="M20" s="1" t="b">
        <f t="shared" si="11"/>
        <v>1</v>
      </c>
      <c r="N20" s="2">
        <f t="shared" si="12"/>
        <v>0.01402827551</v>
      </c>
    </row>
    <row r="21" ht="15.75" customHeight="1">
      <c r="B21" s="1">
        <v>12.0</v>
      </c>
      <c r="C21" s="5">
        <f t="shared" si="1"/>
        <v>0.01048605957</v>
      </c>
      <c r="D21" s="5">
        <f t="shared" si="2"/>
        <v>0.01462101904</v>
      </c>
      <c r="E21" s="5">
        <f t="shared" si="3"/>
        <v>0.1147001821</v>
      </c>
      <c r="F21" s="2">
        <f t="shared" si="4"/>
        <v>0.1240140825</v>
      </c>
      <c r="G21" s="2">
        <f t="shared" si="5"/>
        <v>0.134500142</v>
      </c>
      <c r="H21" s="2">
        <f t="shared" si="6"/>
        <v>0.00931390033</v>
      </c>
      <c r="I21" s="2">
        <f t="shared" si="7"/>
        <v>0.00931390033</v>
      </c>
      <c r="J21" s="1" t="b">
        <f t="shared" si="8"/>
        <v>1</v>
      </c>
      <c r="K21" s="1" t="b">
        <f t="shared" si="9"/>
        <v>1</v>
      </c>
      <c r="L21" s="1" t="b">
        <f t="shared" si="10"/>
        <v>1</v>
      </c>
      <c r="M21" s="1" t="b">
        <f t="shared" si="11"/>
        <v>1</v>
      </c>
      <c r="N21" s="2">
        <f t="shared" si="12"/>
        <v>0.01048605957</v>
      </c>
    </row>
    <row r="22" ht="15.75" customHeight="1">
      <c r="B22" s="1">
        <v>13.0</v>
      </c>
      <c r="C22" s="5">
        <f t="shared" si="1"/>
        <v>0.01441340569</v>
      </c>
      <c r="D22" s="5">
        <f t="shared" si="2"/>
        <v>0.01410099892</v>
      </c>
      <c r="E22" s="5">
        <f t="shared" si="3"/>
        <v>0.1270750212</v>
      </c>
      <c r="F22" s="2">
        <f t="shared" si="4"/>
        <v>0.134500142</v>
      </c>
      <c r="G22" s="2">
        <f t="shared" si="5"/>
        <v>0.1489135477</v>
      </c>
      <c r="H22" s="2">
        <f t="shared" si="6"/>
        <v>0.007425120815</v>
      </c>
      <c r="I22" s="2">
        <f t="shared" si="7"/>
        <v>0.007425120815</v>
      </c>
      <c r="J22" s="1" t="b">
        <f t="shared" si="8"/>
        <v>1</v>
      </c>
      <c r="K22" s="1" t="b">
        <f t="shared" si="9"/>
        <v>1</v>
      </c>
      <c r="L22" s="1" t="b">
        <f t="shared" si="10"/>
        <v>1</v>
      </c>
      <c r="M22" s="1" t="b">
        <f t="shared" si="11"/>
        <v>1</v>
      </c>
      <c r="N22" s="2">
        <f t="shared" si="12"/>
        <v>0.01441340569</v>
      </c>
    </row>
    <row r="23" ht="15.75" customHeight="1">
      <c r="B23" s="1">
        <v>14.0</v>
      </c>
      <c r="C23" s="5">
        <f t="shared" si="1"/>
        <v>0.009690513397</v>
      </c>
      <c r="D23" s="5">
        <f t="shared" si="2"/>
        <v>0.01949475356</v>
      </c>
      <c r="E23" s="5">
        <f t="shared" si="3"/>
        <v>0.1390956622</v>
      </c>
      <c r="F23" s="2">
        <f t="shared" si="4"/>
        <v>0.1489135477</v>
      </c>
      <c r="G23" s="2">
        <f t="shared" si="5"/>
        <v>0.1586040611</v>
      </c>
      <c r="H23" s="2">
        <f t="shared" si="6"/>
        <v>0.009817885526</v>
      </c>
      <c r="I23" s="2">
        <f t="shared" si="7"/>
        <v>0.009817885526</v>
      </c>
      <c r="J23" s="1" t="b">
        <f t="shared" si="8"/>
        <v>1</v>
      </c>
      <c r="K23" s="1" t="b">
        <f t="shared" si="9"/>
        <v>1</v>
      </c>
      <c r="L23" s="1" t="b">
        <f t="shared" si="10"/>
        <v>1</v>
      </c>
      <c r="M23" s="1" t="b">
        <f t="shared" si="11"/>
        <v>1</v>
      </c>
      <c r="N23" s="2">
        <f t="shared" si="12"/>
        <v>0.009690513397</v>
      </c>
    </row>
    <row r="24" ht="15.75" customHeight="1">
      <c r="B24" s="1">
        <v>15.0</v>
      </c>
      <c r="C24" s="5">
        <f t="shared" si="1"/>
        <v>0.01836296732</v>
      </c>
      <c r="D24" s="5">
        <f t="shared" si="2"/>
        <v>0.01797500608</v>
      </c>
      <c r="E24" s="5">
        <f t="shared" si="3"/>
        <v>0.1508868735</v>
      </c>
      <c r="F24" s="2">
        <f t="shared" si="4"/>
        <v>0.1586040611</v>
      </c>
      <c r="G24" s="2">
        <f t="shared" si="5"/>
        <v>0.1769670284</v>
      </c>
      <c r="H24" s="2">
        <f t="shared" si="6"/>
        <v>0.007717187573</v>
      </c>
      <c r="I24" s="2">
        <f t="shared" si="7"/>
        <v>0.007717187573</v>
      </c>
      <c r="J24" s="1" t="b">
        <f t="shared" si="8"/>
        <v>1</v>
      </c>
      <c r="K24" s="1" t="b">
        <f t="shared" si="9"/>
        <v>1</v>
      </c>
      <c r="L24" s="1" t="b">
        <f t="shared" si="10"/>
        <v>0</v>
      </c>
      <c r="M24" s="1" t="b">
        <f t="shared" si="11"/>
        <v>0</v>
      </c>
      <c r="N24" s="2">
        <f t="shared" si="12"/>
        <v>0</v>
      </c>
    </row>
    <row r="25" ht="15.75" customHeight="1">
      <c r="B25" s="1">
        <v>16.0</v>
      </c>
      <c r="C25" s="5">
        <f t="shared" si="1"/>
        <v>0.01774686234</v>
      </c>
      <c r="D25" s="5">
        <f t="shared" si="2"/>
        <v>0.02153336299</v>
      </c>
      <c r="E25" s="5">
        <f t="shared" si="3"/>
        <v>0.1562756407</v>
      </c>
      <c r="F25" s="2">
        <f t="shared" si="4"/>
        <v>0.1769670284</v>
      </c>
      <c r="G25" s="2">
        <f t="shared" si="5"/>
        <v>0.1947138908</v>
      </c>
      <c r="H25" s="2">
        <f t="shared" si="6"/>
        <v>0.02069138776</v>
      </c>
      <c r="I25" s="2">
        <f t="shared" si="7"/>
        <v>0</v>
      </c>
      <c r="J25" s="1" t="b">
        <f t="shared" si="8"/>
        <v>1</v>
      </c>
      <c r="K25" s="1" t="b">
        <f t="shared" si="9"/>
        <v>0</v>
      </c>
      <c r="L25" s="1" t="b">
        <f t="shared" si="10"/>
        <v>0</v>
      </c>
      <c r="M25" s="1" t="b">
        <f t="shared" si="11"/>
        <v>0</v>
      </c>
      <c r="N25" s="2">
        <f t="shared" si="12"/>
        <v>0</v>
      </c>
    </row>
    <row r="26" ht="15.75" customHeight="1">
      <c r="B26" s="1">
        <v>17.0</v>
      </c>
      <c r="C26" s="5">
        <f t="shared" si="1"/>
        <v>0.01937333353</v>
      </c>
      <c r="D26" s="5">
        <f t="shared" si="2"/>
        <v>0.01353323811</v>
      </c>
      <c r="E26" s="5">
        <f t="shared" si="3"/>
        <v>0.1616915875</v>
      </c>
      <c r="F26" s="2">
        <f t="shared" si="4"/>
        <v>0.1947138908</v>
      </c>
      <c r="G26" s="2">
        <f t="shared" si="5"/>
        <v>0.2140872243</v>
      </c>
      <c r="H26" s="2">
        <f t="shared" si="6"/>
        <v>0.03302230325</v>
      </c>
      <c r="I26" s="2">
        <f t="shared" si="7"/>
        <v>0</v>
      </c>
      <c r="J26" s="1" t="b">
        <f t="shared" si="8"/>
        <v>1</v>
      </c>
      <c r="K26" s="1" t="b">
        <f t="shared" si="9"/>
        <v>0</v>
      </c>
      <c r="L26" s="1" t="b">
        <f t="shared" si="10"/>
        <v>0</v>
      </c>
      <c r="M26" s="1" t="b">
        <f t="shared" si="11"/>
        <v>0</v>
      </c>
      <c r="N26" s="2">
        <f t="shared" si="12"/>
        <v>0</v>
      </c>
    </row>
    <row r="27" ht="15.75" customHeight="1">
      <c r="B27" s="1">
        <v>18.0</v>
      </c>
      <c r="C27" s="5">
        <f t="shared" si="1"/>
        <v>0.003336067896</v>
      </c>
      <c r="D27" s="5">
        <f t="shared" si="2"/>
        <v>0.0212428301</v>
      </c>
      <c r="E27" s="5">
        <f t="shared" si="3"/>
        <v>0.1737043322</v>
      </c>
      <c r="F27" s="2">
        <f t="shared" si="4"/>
        <v>0.2140872243</v>
      </c>
      <c r="G27" s="2">
        <f t="shared" si="5"/>
        <v>0.2174232922</v>
      </c>
      <c r="H27" s="2">
        <f t="shared" si="6"/>
        <v>0.04038289211</v>
      </c>
      <c r="I27" s="2">
        <f t="shared" si="7"/>
        <v>0</v>
      </c>
      <c r="J27" s="1" t="b">
        <f t="shared" si="8"/>
        <v>1</v>
      </c>
      <c r="K27" s="1" t="b">
        <f t="shared" si="9"/>
        <v>0</v>
      </c>
      <c r="L27" s="1" t="b">
        <f t="shared" si="10"/>
        <v>0</v>
      </c>
      <c r="M27" s="1" t="b">
        <f t="shared" si="11"/>
        <v>0</v>
      </c>
      <c r="N27" s="2">
        <f t="shared" si="12"/>
        <v>0</v>
      </c>
    </row>
    <row r="28" ht="15.75" customHeight="1">
      <c r="B28" s="1">
        <v>19.0</v>
      </c>
      <c r="C28" s="5">
        <f t="shared" si="1"/>
        <v>0.00425006424</v>
      </c>
      <c r="D28" s="5">
        <f t="shared" si="2"/>
        <v>0.01973621371</v>
      </c>
      <c r="E28" s="5">
        <f t="shared" si="3"/>
        <v>0.1836888752</v>
      </c>
      <c r="F28" s="2">
        <f t="shared" si="4"/>
        <v>0.2174232922</v>
      </c>
      <c r="G28" s="2">
        <f t="shared" si="5"/>
        <v>0.2216733564</v>
      </c>
      <c r="H28" s="2">
        <f t="shared" si="6"/>
        <v>0.03373441699</v>
      </c>
      <c r="I28" s="2">
        <f t="shared" si="7"/>
        <v>0</v>
      </c>
      <c r="J28" s="1" t="b">
        <f t="shared" si="8"/>
        <v>1</v>
      </c>
      <c r="K28" s="1" t="b">
        <f t="shared" si="9"/>
        <v>0</v>
      </c>
      <c r="L28" s="1" t="b">
        <f t="shared" si="10"/>
        <v>0</v>
      </c>
      <c r="M28" s="1" t="b">
        <f t="shared" si="11"/>
        <v>0</v>
      </c>
      <c r="N28" s="2">
        <f t="shared" si="12"/>
        <v>0</v>
      </c>
    </row>
    <row r="29" ht="15.75" customHeight="1">
      <c r="B29" s="1">
        <v>20.0</v>
      </c>
      <c r="C29" s="5">
        <f t="shared" si="1"/>
        <v>0.008845150337</v>
      </c>
      <c r="D29" s="5">
        <f t="shared" si="2"/>
        <v>0.01216429876</v>
      </c>
      <c r="E29" s="5">
        <f t="shared" si="3"/>
        <v>0.1950971099</v>
      </c>
      <c r="F29" s="2">
        <f t="shared" si="4"/>
        <v>0.2216733564</v>
      </c>
      <c r="G29" s="2">
        <f t="shared" si="5"/>
        <v>0.2305185068</v>
      </c>
      <c r="H29" s="2">
        <f t="shared" si="6"/>
        <v>0.02657624658</v>
      </c>
      <c r="I29" s="2">
        <f t="shared" si="7"/>
        <v>0</v>
      </c>
      <c r="J29" s="1" t="b">
        <f t="shared" si="8"/>
        <v>1</v>
      </c>
      <c r="K29" s="1" t="b">
        <f t="shared" si="9"/>
        <v>0</v>
      </c>
      <c r="L29" s="1" t="b">
        <f t="shared" si="10"/>
        <v>0</v>
      </c>
      <c r="M29" s="1" t="b">
        <f t="shared" si="11"/>
        <v>0</v>
      </c>
      <c r="N29" s="2">
        <f t="shared" si="12"/>
        <v>0</v>
      </c>
    </row>
    <row r="30" ht="15.75" customHeight="1"/>
    <row r="31" ht="15.75" customHeight="1">
      <c r="C31" s="1" t="s">
        <v>23</v>
      </c>
      <c r="D31" s="7">
        <f>COUNTIF($M$10:$M$29,TRUE)/COUNTIF($K$10:$K$29,TRUE)</f>
        <v>0.9333333333</v>
      </c>
    </row>
    <row r="32" ht="15.75" customHeight="1">
      <c r="C32" s="1" t="s">
        <v>24</v>
      </c>
      <c r="D32" s="7">
        <f>(COUNTIF(M10:$M$29,FALSE)-COUNTIF($K$10:$K$29,FALSE))/COUNTIF($K$10:$K$29,TRUE)</f>
        <v>0.06666666667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2023-10-17T07:23:32Z</dcterms:created>
  <dc:creator>Борисов Никита Алексеевич</dc:creator>
</cp:coreProperties>
</file>