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-clones\SoftwareEngineering\All Task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Actual">Sheet3!$G$3</definedName>
    <definedName name="Available_Effort">Sheet3!$G$14</definedName>
    <definedName name="Average_Daily_Productive_Hours">Sheet3!$B$9</definedName>
    <definedName name="Day_of_the_Sprint">Sheet3!$D$3:$D10</definedName>
    <definedName name="Forecast">Sheet3!$E$2</definedName>
    <definedName name="Productive_Hours">Sheet3!$B$8</definedName>
    <definedName name="Sprint_End_Date">Sheet3!$B$4</definedName>
    <definedName name="Sprint_Start_Date">Sheet3!$B$2</definedName>
    <definedName name="Target">Sheet3!$F$2</definedName>
    <definedName name="Total_Available_Hours">Sheet3!$B$7</definedName>
    <definedName name="Total_Effort">Sheet3!$F$15:$F$22</definedName>
    <definedName name="Work_Hours_Per_Day">Sheet3!$B$6</definedName>
    <definedName name="Working_Days">Sheet3!$B$5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6" i="3"/>
  <c r="G14" i="3"/>
  <c r="G15" i="3"/>
  <c r="C23" i="3" l="1"/>
  <c r="D23" i="3"/>
  <c r="E23" i="3"/>
  <c r="B23" i="3"/>
  <c r="F22" i="3"/>
  <c r="F16" i="3"/>
  <c r="F17" i="3"/>
  <c r="F18" i="3"/>
  <c r="F19" i="3"/>
  <c r="F20" i="3"/>
  <c r="F21" i="3"/>
  <c r="F15" i="3"/>
  <c r="B5" i="3"/>
  <c r="B7" i="3" s="1"/>
  <c r="B8" i="3" s="1"/>
  <c r="E7" i="3" l="1"/>
  <c r="F9" i="3"/>
  <c r="F8" i="3"/>
  <c r="F23" i="3"/>
  <c r="B9" i="3"/>
  <c r="E9" i="3" s="1"/>
  <c r="F7" i="3" l="1"/>
  <c r="F11" i="3"/>
  <c r="F10" i="3"/>
  <c r="E11" i="3"/>
  <c r="E8" i="3"/>
  <c r="E6" i="3"/>
  <c r="F4" i="3"/>
  <c r="F5" i="3"/>
  <c r="E10" i="3"/>
</calcChain>
</file>

<file path=xl/sharedStrings.xml><?xml version="1.0" encoding="utf-8"?>
<sst xmlns="http://schemas.openxmlformats.org/spreadsheetml/2006/main" count="53" uniqueCount="47">
  <si>
    <t>Sprint Logs</t>
  </si>
  <si>
    <t>Sprints</t>
  </si>
  <si>
    <t>Description</t>
  </si>
  <si>
    <t>Product Backlog</t>
  </si>
  <si>
    <t xml:space="preserve">Artefact needs to compile spotify playlist from news </t>
  </si>
  <si>
    <t xml:space="preserve">Create a Graphical User Interface using windows forms </t>
  </si>
  <si>
    <t>Artefact needs to associate words from news headlines and music</t>
  </si>
  <si>
    <t>The graphical user interface needs to show the different headlines and regions of news</t>
  </si>
  <si>
    <t>Implement the News API into the artefact</t>
  </si>
  <si>
    <t xml:space="preserve">Artefact needs to communcate with Spotify API to create music playlist </t>
  </si>
  <si>
    <t xml:space="preserve">Groomed Product backlog </t>
  </si>
  <si>
    <t xml:space="preserve"> </t>
  </si>
  <si>
    <t xml:space="preserve">Sprint 1: Create Graphical user interface using windows forms </t>
  </si>
  <si>
    <t xml:space="preserve">Use Visual Studio to create form, Create relevant code for the form, create the relevant fields in the form. </t>
  </si>
  <si>
    <t xml:space="preserve">Sprint 2: Implement News API to the artefact </t>
  </si>
  <si>
    <t>Sprint 3: The graphical user interface needs to show the different headlines and regions of news</t>
  </si>
  <si>
    <t>Collect the relevant news API key, add to the artefact, implement with the GUI, use C#.</t>
  </si>
  <si>
    <t>Use the News API in the artefact, create the relevant code to do this, use C#, connect this feature to the GUI.</t>
  </si>
  <si>
    <t>Sprint 4: Switch from C# to python to continue with artefact for the Spotify API</t>
  </si>
  <si>
    <t>Use python to impement the Spotify API</t>
  </si>
  <si>
    <t>Test the artefact for the spotify playlists</t>
  </si>
  <si>
    <t xml:space="preserve">Sprint 5: Test the Artifact </t>
  </si>
  <si>
    <t xml:space="preserve">Run the artifact and make sure it compiles with the corresponding news and music </t>
  </si>
  <si>
    <t xml:space="preserve">Story Points - 1SP = 1 Hour </t>
  </si>
  <si>
    <t>Use python for the spotify API (because Spotify API was discontinued in C#)</t>
  </si>
  <si>
    <t>Priority Points 1-10</t>
  </si>
  <si>
    <t>The artefact needs to show the different headlines and regions of news</t>
  </si>
  <si>
    <t xml:space="preserve">Create method </t>
  </si>
  <si>
    <t>Sprint Start Date</t>
  </si>
  <si>
    <t>Sprint End Date</t>
  </si>
  <si>
    <t>Working Days</t>
  </si>
  <si>
    <t>Work Hours Per Day</t>
  </si>
  <si>
    <t>Total Available Hours</t>
  </si>
  <si>
    <t>Productive Hours</t>
  </si>
  <si>
    <t>Day of the Sprint</t>
  </si>
  <si>
    <t>Forecast</t>
  </si>
  <si>
    <t>Target</t>
  </si>
  <si>
    <t>Actual</t>
  </si>
  <si>
    <t xml:space="preserve">Average Daily Productive Hours </t>
  </si>
  <si>
    <t>Day of Sprint</t>
  </si>
  <si>
    <t>Developer 1</t>
  </si>
  <si>
    <t>Developer 2</t>
  </si>
  <si>
    <t>Developer 3</t>
  </si>
  <si>
    <t>Developer 4</t>
  </si>
  <si>
    <t>Total Effort</t>
  </si>
  <si>
    <t>total</t>
  </si>
  <si>
    <t>Available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</si>
</sst>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5th Sprint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Sheet3!$E$3:$E$11</c:f>
              <c:numCache>
                <c:formatCode>General</c:formatCode>
                <c:ptCount val="9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9.6</c:v>
                </c:pt>
                <c:pt idx="5">
                  <c:v>7.1999999999999993</c:v>
                </c:pt>
                <c:pt idx="6">
                  <c:v>4.8000000000000007</c:v>
                </c:pt>
                <c:pt idx="7">
                  <c:v>2.3999999999999986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5-4C79-A7D1-E7D49DB0F26B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Sheet3!$F$3:$F$11</c:f>
              <c:numCache>
                <c:formatCode>General</c:formatCode>
                <c:ptCount val="9"/>
                <c:pt idx="0">
                  <c:v>24</c:v>
                </c:pt>
                <c:pt idx="1">
                  <c:v>21.6</c:v>
                </c:pt>
                <c:pt idx="2">
                  <c:v>19.2</c:v>
                </c:pt>
                <c:pt idx="3">
                  <c:v>16.8</c:v>
                </c:pt>
                <c:pt idx="4">
                  <c:v>14.4</c:v>
                </c:pt>
                <c:pt idx="5">
                  <c:v>12</c:v>
                </c:pt>
                <c:pt idx="6">
                  <c:v>9.6000000000000014</c:v>
                </c:pt>
                <c:pt idx="7">
                  <c:v>7.1999999999999993</c:v>
                </c:pt>
                <c:pt idx="8">
                  <c:v>4.8000000000000007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5-4C79-A7D1-E7D49DB0F26B}"/>
            </c:ext>
          </c:extLst>
        </c:ser>
        <c:ser>
          <c:idx val="3"/>
          <c:order val="3"/>
          <c:tx>
            <c:strRef>
              <c:f>Sheet3!$G$2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Sheet3!$G$3:$G$11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3.5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5-4C79-A7D1-E7D49DB0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44944"/>
        <c:axId val="39414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C5-4C79-A7D1-E7D49DB0F26B}"/>
                  </c:ext>
                </c:extLst>
              </c15:ser>
            </c15:filteredLineSeries>
          </c:ext>
        </c:extLst>
      </c:lineChart>
      <c:catAx>
        <c:axId val="394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9208"/>
        <c:crosses val="autoZero"/>
        <c:auto val="1"/>
        <c:lblAlgn val="ctr"/>
        <c:lblOffset val="100"/>
        <c:noMultiLvlLbl val="0"/>
      </c:catAx>
      <c:valAx>
        <c:axId val="3941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24</xdr:row>
      <xdr:rowOff>19050</xdr:rowOff>
    </xdr:from>
    <xdr:to>
      <xdr:col>8</xdr:col>
      <xdr:colOff>152400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85" zoomScaleNormal="85" workbookViewId="0">
      <selection activeCell="B33" sqref="B33"/>
    </sheetView>
  </sheetViews>
  <sheetFormatPr defaultRowHeight="15" x14ac:dyDescent="0.25"/>
  <cols>
    <col min="1" max="1" width="85" bestFit="1" customWidth="1"/>
    <col min="2" max="2" width="28.5703125" customWidth="1"/>
    <col min="3" max="3" width="18" customWidth="1"/>
    <col min="6" max="6" width="11.140625" customWidth="1"/>
  </cols>
  <sheetData>
    <row r="1" spans="1:6" ht="18.75" x14ac:dyDescent="0.3">
      <c r="A1" s="9" t="s">
        <v>0</v>
      </c>
      <c r="B1" s="9"/>
      <c r="C1" s="9"/>
    </row>
    <row r="2" spans="1:6" x14ac:dyDescent="0.25">
      <c r="A2" s="1" t="s">
        <v>1</v>
      </c>
      <c r="B2" s="1" t="s">
        <v>2</v>
      </c>
    </row>
    <row r="3" spans="1:6" ht="30" x14ac:dyDescent="0.25">
      <c r="A3" s="5" t="s">
        <v>12</v>
      </c>
      <c r="B3" s="5" t="s">
        <v>13</v>
      </c>
      <c r="E3" s="2"/>
      <c r="F3" s="2"/>
    </row>
    <row r="4" spans="1:6" ht="30" x14ac:dyDescent="0.25">
      <c r="A4" s="5" t="s">
        <v>14</v>
      </c>
      <c r="B4" s="5" t="s">
        <v>16</v>
      </c>
      <c r="E4" s="2"/>
      <c r="F4" s="2"/>
    </row>
    <row r="5" spans="1:6" ht="30" x14ac:dyDescent="0.25">
      <c r="A5" s="5" t="s">
        <v>15</v>
      </c>
      <c r="B5" s="6" t="s">
        <v>17</v>
      </c>
      <c r="E5" s="2"/>
      <c r="F5" s="2"/>
    </row>
    <row r="6" spans="1:6" x14ac:dyDescent="0.25">
      <c r="A6" s="5" t="s">
        <v>18</v>
      </c>
      <c r="B6" s="5" t="s">
        <v>19</v>
      </c>
      <c r="E6" s="2"/>
      <c r="F6" s="2"/>
    </row>
    <row r="7" spans="1:6" ht="30" x14ac:dyDescent="0.25">
      <c r="A7" s="7" t="s">
        <v>21</v>
      </c>
      <c r="B7" s="7" t="s">
        <v>22</v>
      </c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4" spans="1:6" x14ac:dyDescent="0.25">
      <c r="A14" s="3" t="s">
        <v>3</v>
      </c>
      <c r="B14" s="3" t="s">
        <v>23</v>
      </c>
      <c r="C14" s="3" t="s">
        <v>25</v>
      </c>
    </row>
    <row r="15" spans="1:6" x14ac:dyDescent="0.25">
      <c r="A15" t="s">
        <v>4</v>
      </c>
      <c r="B15">
        <v>1</v>
      </c>
      <c r="C15">
        <v>10</v>
      </c>
    </row>
    <row r="16" spans="1:6" x14ac:dyDescent="0.25">
      <c r="A16" t="s">
        <v>9</v>
      </c>
      <c r="B16">
        <v>3</v>
      </c>
      <c r="C16">
        <v>9</v>
      </c>
    </row>
    <row r="17" spans="1:3" x14ac:dyDescent="0.25">
      <c r="A17" t="s">
        <v>8</v>
      </c>
      <c r="B17">
        <v>1</v>
      </c>
      <c r="C17">
        <v>9</v>
      </c>
    </row>
    <row r="18" spans="1:3" x14ac:dyDescent="0.25">
      <c r="A18" t="s">
        <v>6</v>
      </c>
      <c r="B18">
        <v>4</v>
      </c>
      <c r="C18">
        <v>8</v>
      </c>
    </row>
    <row r="19" spans="1:3" x14ac:dyDescent="0.25">
      <c r="A19" t="s">
        <v>26</v>
      </c>
      <c r="B19">
        <v>3</v>
      </c>
      <c r="C19">
        <v>7</v>
      </c>
    </row>
    <row r="20" spans="1:3" x14ac:dyDescent="0.25">
      <c r="A20" s="4" t="s">
        <v>5</v>
      </c>
      <c r="B20">
        <v>1</v>
      </c>
      <c r="C20">
        <v>5</v>
      </c>
    </row>
    <row r="24" spans="1:3" x14ac:dyDescent="0.25">
      <c r="A24" s="3" t="s">
        <v>10</v>
      </c>
      <c r="B24" s="3" t="s">
        <v>23</v>
      </c>
      <c r="C24" s="3" t="s">
        <v>25</v>
      </c>
    </row>
    <row r="25" spans="1:3" x14ac:dyDescent="0.25">
      <c r="A25" s="4" t="s">
        <v>5</v>
      </c>
      <c r="B25">
        <v>1</v>
      </c>
      <c r="C25">
        <v>10</v>
      </c>
    </row>
    <row r="26" spans="1:3" x14ac:dyDescent="0.25">
      <c r="A26" t="s">
        <v>8</v>
      </c>
      <c r="B26">
        <v>3</v>
      </c>
      <c r="C26">
        <v>9</v>
      </c>
    </row>
    <row r="27" spans="1:3" x14ac:dyDescent="0.25">
      <c r="A27" t="s">
        <v>7</v>
      </c>
      <c r="B27">
        <v>1</v>
      </c>
      <c r="C27">
        <v>9</v>
      </c>
    </row>
    <row r="28" spans="1:3" x14ac:dyDescent="0.25">
      <c r="A28" t="s">
        <v>24</v>
      </c>
      <c r="B28">
        <v>4</v>
      </c>
      <c r="C28">
        <v>8</v>
      </c>
    </row>
    <row r="29" spans="1:3" x14ac:dyDescent="0.25">
      <c r="A29" t="s">
        <v>20</v>
      </c>
      <c r="B29">
        <v>3</v>
      </c>
      <c r="C29">
        <v>7</v>
      </c>
    </row>
    <row r="33" spans="1:1" x14ac:dyDescent="0.25">
      <c r="A33" t="s">
        <v>11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3" sqref="A3"/>
    </sheetView>
  </sheetViews>
  <sheetFormatPr defaultRowHeight="15" x14ac:dyDescent="0.25"/>
  <cols>
    <col min="1" max="1" width="65.7109375" bestFit="1" customWidth="1"/>
  </cols>
  <sheetData>
    <row r="2" spans="1:3" x14ac:dyDescent="0.25">
      <c r="A2" t="s">
        <v>9</v>
      </c>
      <c r="B2">
        <v>3</v>
      </c>
      <c r="C2">
        <v>9</v>
      </c>
    </row>
    <row r="3" spans="1:3" x14ac:dyDescent="0.25">
      <c r="A3" t="s">
        <v>27</v>
      </c>
    </row>
    <row r="6" spans="1:3" x14ac:dyDescent="0.25">
      <c r="A6" t="s">
        <v>8</v>
      </c>
      <c r="B6">
        <v>1</v>
      </c>
      <c r="C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B9" zoomScaleNormal="100" workbookViewId="0">
      <selection activeCell="G12" sqref="G12"/>
    </sheetView>
  </sheetViews>
  <sheetFormatPr defaultRowHeight="15" x14ac:dyDescent="0.25"/>
  <cols>
    <col min="1" max="1" width="29.85546875" bestFit="1" customWidth="1"/>
    <col min="2" max="2" width="16.7109375" customWidth="1"/>
    <col min="3" max="3" width="11.7109375" bestFit="1" customWidth="1"/>
    <col min="4" max="4" width="15.85546875" bestFit="1" customWidth="1"/>
    <col min="5" max="5" width="14.42578125" customWidth="1"/>
    <col min="6" max="6" width="10.85546875" bestFit="1" customWidth="1"/>
    <col min="7" max="7" width="14.85546875" bestFit="1" customWidth="1"/>
  </cols>
  <sheetData>
    <row r="2" spans="1:7" x14ac:dyDescent="0.25">
      <c r="A2" t="s">
        <v>28</v>
      </c>
      <c r="B2" s="8">
        <v>43742</v>
      </c>
      <c r="D2" t="s">
        <v>34</v>
      </c>
      <c r="E2" t="s">
        <v>35</v>
      </c>
      <c r="F2" t="s">
        <v>36</v>
      </c>
      <c r="G2" t="s">
        <v>37</v>
      </c>
    </row>
    <row r="3" spans="1:7" x14ac:dyDescent="0.25">
      <c r="B3" s="8"/>
      <c r="D3">
        <v>0</v>
      </c>
      <c r="E3">
        <v>16</v>
      </c>
      <c r="F3">
        <f t="shared" ref="F3:F11" si="0">Total_Available_Hours - (Day_of_the_Sprint * Average_Daily_Productive_Hours)</f>
        <v>24</v>
      </c>
      <c r="G3">
        <v>12</v>
      </c>
    </row>
    <row r="4" spans="1:7" x14ac:dyDescent="0.25">
      <c r="A4" t="s">
        <v>29</v>
      </c>
      <c r="B4" s="8">
        <v>43753</v>
      </c>
      <c r="D4">
        <v>1</v>
      </c>
      <c r="E4">
        <v>15</v>
      </c>
      <c r="F4">
        <f t="shared" si="0"/>
        <v>21.6</v>
      </c>
      <c r="G4">
        <v>10</v>
      </c>
    </row>
    <row r="5" spans="1:7" x14ac:dyDescent="0.25">
      <c r="A5" t="s">
        <v>30</v>
      </c>
      <c r="B5">
        <f>NETWORKDAYS(Sprint_Start_Date,Sprint_End_Date)</f>
        <v>8</v>
      </c>
      <c r="D5">
        <v>2</v>
      </c>
      <c r="E5">
        <v>13</v>
      </c>
      <c r="F5">
        <f t="shared" si="0"/>
        <v>19.2</v>
      </c>
      <c r="G5">
        <v>9</v>
      </c>
    </row>
    <row r="6" spans="1:7" x14ac:dyDescent="0.25">
      <c r="A6" t="s">
        <v>31</v>
      </c>
      <c r="B6">
        <v>3</v>
      </c>
      <c r="D6">
        <v>3</v>
      </c>
      <c r="E6">
        <f t="shared" ref="E3:E11" si="1">Productive_Hours - (Day_of_the_Sprint *Average_Daily_Productive_Hours)</f>
        <v>12</v>
      </c>
      <c r="F6">
        <f t="shared" si="0"/>
        <v>16.8</v>
      </c>
      <c r="G6">
        <v>7</v>
      </c>
    </row>
    <row r="7" spans="1:7" x14ac:dyDescent="0.25">
      <c r="A7" t="s">
        <v>32</v>
      </c>
      <c r="B7">
        <f>Working_Days*Work_Hours_Per_Day</f>
        <v>24</v>
      </c>
      <c r="D7">
        <v>4</v>
      </c>
      <c r="E7">
        <f t="shared" si="1"/>
        <v>9.6</v>
      </c>
      <c r="F7">
        <f t="shared" si="0"/>
        <v>14.4</v>
      </c>
      <c r="G7">
        <v>4</v>
      </c>
    </row>
    <row r="8" spans="1:7" x14ac:dyDescent="0.25">
      <c r="A8" t="s">
        <v>33</v>
      </c>
      <c r="B8">
        <f>Total_Available_Hours *80 / 100</f>
        <v>19.2</v>
      </c>
      <c r="D8">
        <v>5</v>
      </c>
      <c r="E8">
        <f t="shared" si="1"/>
        <v>7.1999999999999993</v>
      </c>
      <c r="F8">
        <f t="shared" si="0"/>
        <v>12</v>
      </c>
      <c r="G8">
        <v>3.5</v>
      </c>
    </row>
    <row r="9" spans="1:7" x14ac:dyDescent="0.25">
      <c r="A9" t="s">
        <v>38</v>
      </c>
      <c r="B9">
        <f>Productive_Hours/Working_Days</f>
        <v>2.4</v>
      </c>
      <c r="D9">
        <v>6</v>
      </c>
      <c r="E9">
        <f t="shared" si="1"/>
        <v>4.8000000000000007</v>
      </c>
      <c r="F9">
        <f t="shared" si="0"/>
        <v>9.6000000000000014</v>
      </c>
      <c r="G9">
        <v>2</v>
      </c>
    </row>
    <row r="10" spans="1:7" x14ac:dyDescent="0.25">
      <c r="D10">
        <v>7</v>
      </c>
      <c r="E10">
        <f t="shared" si="1"/>
        <v>2.3999999999999986</v>
      </c>
      <c r="F10">
        <f t="shared" si="0"/>
        <v>7.1999999999999993</v>
      </c>
      <c r="G10">
        <v>2</v>
      </c>
    </row>
    <row r="11" spans="1:7" x14ac:dyDescent="0.25">
      <c r="D11">
        <v>8</v>
      </c>
      <c r="E11">
        <f t="shared" si="1"/>
        <v>0</v>
      </c>
      <c r="F11">
        <f t="shared" si="0"/>
        <v>4.8000000000000007</v>
      </c>
      <c r="G11">
        <v>0</v>
      </c>
    </row>
    <row r="13" spans="1:7" x14ac:dyDescent="0.25">
      <c r="G13" t="s">
        <v>46</v>
      </c>
    </row>
    <row r="14" spans="1:7" x14ac:dyDescent="0.25">
      <c r="A14" t="s">
        <v>39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>
        <f>Actual</f>
        <v>12</v>
      </c>
    </row>
    <row r="15" spans="1:7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f t="shared" ref="F15:F22" si="2">B15+C15+D15+E15</f>
        <v>4</v>
      </c>
      <c r="G15">
        <f>(Actual - Total_Effort)</f>
        <v>8</v>
      </c>
    </row>
    <row r="16" spans="1:7" x14ac:dyDescent="0.25">
      <c r="A16">
        <v>2</v>
      </c>
      <c r="B16">
        <v>1</v>
      </c>
      <c r="C16">
        <v>1</v>
      </c>
      <c r="D16">
        <v>1</v>
      </c>
      <c r="E16">
        <v>1</v>
      </c>
      <c r="F16">
        <f t="shared" si="2"/>
        <v>4</v>
      </c>
      <c r="G16">
        <v>8</v>
      </c>
    </row>
    <row r="17" spans="1:7" x14ac:dyDescent="0.25">
      <c r="A17">
        <v>3</v>
      </c>
      <c r="B17">
        <v>2</v>
      </c>
      <c r="C17">
        <v>1</v>
      </c>
      <c r="D17">
        <v>1</v>
      </c>
      <c r="E17">
        <v>0</v>
      </c>
      <c r="F17">
        <f t="shared" si="2"/>
        <v>4</v>
      </c>
      <c r="G17">
        <v>4</v>
      </c>
    </row>
    <row r="18" spans="1: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f t="shared" si="2"/>
        <v>0</v>
      </c>
      <c r="G18">
        <v>4</v>
      </c>
    </row>
    <row r="19" spans="1: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f t="shared" si="2"/>
        <v>0</v>
      </c>
      <c r="G19">
        <v>4</v>
      </c>
    </row>
    <row r="20" spans="1: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f t="shared" si="2"/>
        <v>0</v>
      </c>
      <c r="G20">
        <v>4</v>
      </c>
    </row>
    <row r="21" spans="1: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f t="shared" si="2"/>
        <v>0</v>
      </c>
      <c r="G21">
        <v>4</v>
      </c>
    </row>
    <row r="22" spans="1:7" x14ac:dyDescent="0.25">
      <c r="A22">
        <v>8</v>
      </c>
      <c r="B22">
        <v>1</v>
      </c>
      <c r="C22">
        <v>1</v>
      </c>
      <c r="D22">
        <v>1</v>
      </c>
      <c r="E22">
        <v>1</v>
      </c>
      <c r="F22">
        <f t="shared" si="2"/>
        <v>4</v>
      </c>
      <c r="G22">
        <v>0</v>
      </c>
    </row>
    <row r="23" spans="1:7" x14ac:dyDescent="0.25">
      <c r="A23" t="s">
        <v>45</v>
      </c>
      <c r="B23">
        <f>SUM(B15:B22)</f>
        <v>5</v>
      </c>
      <c r="C23">
        <f t="shared" ref="C23:F23" si="3">SUM(C15:C22)</f>
        <v>4</v>
      </c>
      <c r="D23">
        <f t="shared" si="3"/>
        <v>4</v>
      </c>
      <c r="E23">
        <f t="shared" si="3"/>
        <v>3</v>
      </c>
      <c r="F23">
        <f t="shared" si="3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Actual</vt:lpstr>
      <vt:lpstr>Available_Effort</vt:lpstr>
      <vt:lpstr>Average_Daily_Productive_Hours</vt:lpstr>
      <vt:lpstr>Day_of_the_Sprint</vt:lpstr>
      <vt:lpstr>Forecast</vt:lpstr>
      <vt:lpstr>Productive_Hours</vt:lpstr>
      <vt:lpstr>Sprint_End_Date</vt:lpstr>
      <vt:lpstr>Sprint_Start_Date</vt:lpstr>
      <vt:lpstr>Target</vt:lpstr>
      <vt:lpstr>Total_Available_Hours</vt:lpstr>
      <vt:lpstr>Total_Effort</vt:lpstr>
      <vt:lpstr>Work_Hours_Per_Day</vt:lpstr>
      <vt:lpstr>Working_Days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2019-11-21T14:05:27Z</dcterms:created>
  <dcterms:modified xsi:type="dcterms:W3CDTF">2019-11-27T14:22:11Z</dcterms:modified>
</cp:coreProperties>
</file>