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2" i="1" l="1"/>
  <c r="F31" i="1"/>
  <c r="F30" i="1"/>
  <c r="F27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6" i="1" s="1"/>
  <c r="F28" i="1" s="1"/>
  <c r="F34" i="1" s="1"/>
  <c r="F35" i="1" s="1"/>
  <c r="F36" i="1" s="1"/>
</calcChain>
</file>

<file path=xl/sharedStrings.xml><?xml version="1.0" encoding="utf-8"?>
<sst xmlns="http://schemas.openxmlformats.org/spreadsheetml/2006/main" count="65" uniqueCount="59">
  <si>
    <t>Item</t>
  </si>
  <si>
    <t>Part number</t>
  </si>
  <si>
    <t>Unit price</t>
  </si>
  <si>
    <t>Quantity</t>
  </si>
  <si>
    <t>Price</t>
  </si>
  <si>
    <t>Pressure sensor</t>
  </si>
  <si>
    <t>480-6707-ND</t>
  </si>
  <si>
    <t>Digikey</t>
  </si>
  <si>
    <t>Seller</t>
  </si>
  <si>
    <t>Notes</t>
  </si>
  <si>
    <t>Analog output 0.5V - 4.5V</t>
  </si>
  <si>
    <t>Analog to Digital converter</t>
  </si>
  <si>
    <t>Temperature probe</t>
  </si>
  <si>
    <t>480-6468-ND</t>
  </si>
  <si>
    <t>ADC081C021CIMK/NOPBCT-ND</t>
  </si>
  <si>
    <t>8-bit 1 input each</t>
  </si>
  <si>
    <t>PCB manufacture</t>
  </si>
  <si>
    <t>Raspberry Pi</t>
  </si>
  <si>
    <t>Multi-size tube bender</t>
  </si>
  <si>
    <t>2378A1</t>
  </si>
  <si>
    <t>Mcmaster</t>
  </si>
  <si>
    <t>Bending mandresl</t>
  </si>
  <si>
    <t>2378A11</t>
  </si>
  <si>
    <t>r245fa</t>
  </si>
  <si>
    <t>??</t>
  </si>
  <si>
    <t>Alibaba</t>
  </si>
  <si>
    <t>Widely variant pricing</t>
  </si>
  <si>
    <t>Prototype heat source</t>
  </si>
  <si>
    <t>3310k42</t>
  </si>
  <si>
    <t>LP burner to simulate engine heat load</t>
  </si>
  <si>
    <t>Coolant pump</t>
  </si>
  <si>
    <t>8249k49</t>
  </si>
  <si>
    <t>Circulation pump for engine coolant</t>
  </si>
  <si>
    <t>Fan cooled heat sink</t>
  </si>
  <si>
    <t>35145k71</t>
  </si>
  <si>
    <t>Fan cooled heat sink for engine heat load simulator</t>
  </si>
  <si>
    <t>WHR boiler</t>
  </si>
  <si>
    <t>WHR turbine housing</t>
  </si>
  <si>
    <t>WHR turbine</t>
  </si>
  <si>
    <t>WHR condenser</t>
  </si>
  <si>
    <t>WHR pump</t>
  </si>
  <si>
    <t>Power supply</t>
  </si>
  <si>
    <t>Relays</t>
  </si>
  <si>
    <t>Fuses</t>
  </si>
  <si>
    <t>Emergency switch</t>
  </si>
  <si>
    <t>Control box</t>
  </si>
  <si>
    <t>Chassis</t>
  </si>
  <si>
    <t>Skeleton on which to mount components</t>
  </si>
  <si>
    <t>Box w/ DIN rails for circuit</t>
  </si>
  <si>
    <t>Sub-total</t>
  </si>
  <si>
    <t>Sales tax</t>
  </si>
  <si>
    <t>Shipping and handling</t>
  </si>
  <si>
    <t>Machining</t>
  </si>
  <si>
    <t>Sheet metal cut and bend</t>
  </si>
  <si>
    <t>Fabrication sub-total</t>
  </si>
  <si>
    <t>Components sub-total</t>
  </si>
  <si>
    <t>Grand total</t>
  </si>
  <si>
    <t>Budget overrun</t>
  </si>
  <si>
    <t>Adjusted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</si>
</sst>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0" fillId="0" borderId="3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3" xfId="0" applyNumberFormat="1" applyBorder="1"/>
    <xf numFmtId="0" fontId="0" fillId="0" borderId="4" xfId="0" applyBorder="1"/>
    <xf numFmtId="4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8" sqref="D18"/>
    </sheetView>
  </sheetViews>
  <sheetFormatPr defaultRowHeight="15" x14ac:dyDescent="0.25"/>
  <cols>
    <col min="1" max="1" width="25" bestFit="1" customWidth="1"/>
    <col min="2" max="2" width="28.5703125" bestFit="1" customWidth="1"/>
    <col min="3" max="3" width="9.7109375" bestFit="1" customWidth="1"/>
    <col min="4" max="4" width="9.5703125" bestFit="1" customWidth="1"/>
    <col min="5" max="5" width="8.7109375" bestFit="1" customWidth="1"/>
    <col min="6" max="6" width="10.5703125" bestFit="1" customWidth="1"/>
    <col min="7" max="7" width="47.42578125" bestFit="1" customWidth="1"/>
  </cols>
  <sheetData>
    <row r="1" spans="1:7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 s="1" t="s">
        <v>5</v>
      </c>
      <c r="B2" s="1" t="s">
        <v>6</v>
      </c>
      <c r="C2" s="1" t="s">
        <v>7</v>
      </c>
      <c r="D2" s="2">
        <v>49.28</v>
      </c>
      <c r="E2" s="1">
        <v>4</v>
      </c>
      <c r="F2" s="2">
        <f>E2*D2</f>
        <v>197.12</v>
      </c>
      <c r="G2" s="1" t="s">
        <v>10</v>
      </c>
    </row>
    <row r="3" spans="1:7" x14ac:dyDescent="0.25">
      <c r="A3" s="1" t="s">
        <v>12</v>
      </c>
      <c r="B3" s="1" t="s">
        <v>13</v>
      </c>
      <c r="C3" s="1" t="s">
        <v>7</v>
      </c>
      <c r="D3" s="2">
        <v>14.72</v>
      </c>
      <c r="E3" s="1">
        <v>4</v>
      </c>
      <c r="F3" s="2">
        <f>E3*D3</f>
        <v>58.88</v>
      </c>
      <c r="G3" s="1"/>
    </row>
    <row r="4" spans="1:7" x14ac:dyDescent="0.25">
      <c r="A4" s="1" t="s">
        <v>11</v>
      </c>
      <c r="B4" s="1" t="s">
        <v>14</v>
      </c>
      <c r="C4" s="1" t="s">
        <v>7</v>
      </c>
      <c r="D4" s="2">
        <v>1.63</v>
      </c>
      <c r="E4" s="1">
        <v>8</v>
      </c>
      <c r="F4" s="2">
        <f>E4*D4</f>
        <v>13.04</v>
      </c>
      <c r="G4" s="1" t="s">
        <v>15</v>
      </c>
    </row>
    <row r="5" spans="1:7" x14ac:dyDescent="0.25">
      <c r="A5" s="1" t="s">
        <v>16</v>
      </c>
      <c r="B5" s="1"/>
      <c r="C5" s="1"/>
      <c r="D5" s="2">
        <v>20</v>
      </c>
      <c r="E5" s="1">
        <v>1</v>
      </c>
      <c r="F5" s="2">
        <f t="shared" ref="F5:F23" si="0">E5*D5</f>
        <v>20</v>
      </c>
      <c r="G5" s="1"/>
    </row>
    <row r="6" spans="1:7" x14ac:dyDescent="0.25">
      <c r="A6" s="1" t="s">
        <v>17</v>
      </c>
      <c r="B6" s="1"/>
      <c r="C6" s="1"/>
      <c r="D6" s="2">
        <v>35</v>
      </c>
      <c r="E6" s="1">
        <v>1</v>
      </c>
      <c r="F6" s="2">
        <f t="shared" si="0"/>
        <v>35</v>
      </c>
      <c r="G6" s="1"/>
    </row>
    <row r="7" spans="1:7" x14ac:dyDescent="0.25">
      <c r="A7" s="1" t="s">
        <v>18</v>
      </c>
      <c r="B7" s="1" t="s">
        <v>19</v>
      </c>
      <c r="C7" s="1" t="s">
        <v>20</v>
      </c>
      <c r="D7" s="2">
        <v>387.5</v>
      </c>
      <c r="E7" s="1">
        <v>1</v>
      </c>
      <c r="F7" s="2">
        <f t="shared" si="0"/>
        <v>387.5</v>
      </c>
      <c r="G7" s="1"/>
    </row>
    <row r="8" spans="1:7" x14ac:dyDescent="0.25">
      <c r="A8" s="1" t="s">
        <v>21</v>
      </c>
      <c r="B8" s="1" t="s">
        <v>22</v>
      </c>
      <c r="C8" s="1" t="s">
        <v>20</v>
      </c>
      <c r="D8" s="2">
        <v>187.5</v>
      </c>
      <c r="E8" s="1">
        <v>1</v>
      </c>
      <c r="F8" s="2">
        <f t="shared" si="0"/>
        <v>187.5</v>
      </c>
      <c r="G8" s="1"/>
    </row>
    <row r="9" spans="1:7" x14ac:dyDescent="0.25">
      <c r="A9" s="1" t="s">
        <v>23</v>
      </c>
      <c r="B9" s="1" t="s">
        <v>24</v>
      </c>
      <c r="C9" s="1" t="s">
        <v>25</v>
      </c>
      <c r="D9" s="2">
        <v>200</v>
      </c>
      <c r="E9" s="1">
        <v>1</v>
      </c>
      <c r="F9" s="2">
        <f t="shared" si="0"/>
        <v>200</v>
      </c>
      <c r="G9" s="1" t="s">
        <v>26</v>
      </c>
    </row>
    <row r="10" spans="1:7" x14ac:dyDescent="0.25">
      <c r="A10" s="1" t="s">
        <v>27</v>
      </c>
      <c r="B10" s="1" t="s">
        <v>28</v>
      </c>
      <c r="C10" s="1" t="s">
        <v>20</v>
      </c>
      <c r="D10" s="2">
        <v>89.02</v>
      </c>
      <c r="E10" s="1">
        <v>1</v>
      </c>
      <c r="F10" s="2">
        <f t="shared" si="0"/>
        <v>89.02</v>
      </c>
      <c r="G10" s="1" t="s">
        <v>29</v>
      </c>
    </row>
    <row r="11" spans="1:7" x14ac:dyDescent="0.25">
      <c r="A11" s="1" t="s">
        <v>30</v>
      </c>
      <c r="B11" s="1" t="s">
        <v>31</v>
      </c>
      <c r="C11" s="1" t="s">
        <v>20</v>
      </c>
      <c r="D11" s="2">
        <v>458.18</v>
      </c>
      <c r="E11" s="1">
        <v>1</v>
      </c>
      <c r="F11" s="2">
        <f t="shared" si="0"/>
        <v>458.18</v>
      </c>
      <c r="G11" s="1" t="s">
        <v>32</v>
      </c>
    </row>
    <row r="12" spans="1:7" x14ac:dyDescent="0.25">
      <c r="A12" s="1" t="s">
        <v>33</v>
      </c>
      <c r="B12" s="1" t="s">
        <v>34</v>
      </c>
      <c r="C12" s="1" t="s">
        <v>20</v>
      </c>
      <c r="D12" s="2">
        <v>248.5</v>
      </c>
      <c r="E12" s="1">
        <v>1</v>
      </c>
      <c r="F12" s="2">
        <f t="shared" si="0"/>
        <v>248.5</v>
      </c>
      <c r="G12" s="1" t="s">
        <v>35</v>
      </c>
    </row>
    <row r="13" spans="1:7" x14ac:dyDescent="0.25">
      <c r="A13" s="1" t="s">
        <v>36</v>
      </c>
      <c r="B13" s="1"/>
      <c r="C13" s="1"/>
      <c r="D13" s="2">
        <v>250</v>
      </c>
      <c r="E13" s="1">
        <v>1</v>
      </c>
      <c r="F13" s="2">
        <f t="shared" si="0"/>
        <v>250</v>
      </c>
      <c r="G13" s="1"/>
    </row>
    <row r="14" spans="1:7" x14ac:dyDescent="0.25">
      <c r="A14" s="1" t="s">
        <v>37</v>
      </c>
      <c r="B14" s="1"/>
      <c r="C14" s="1"/>
      <c r="D14" s="2">
        <v>75</v>
      </c>
      <c r="E14" s="1">
        <v>1</v>
      </c>
      <c r="F14" s="2">
        <f t="shared" si="0"/>
        <v>75</v>
      </c>
      <c r="G14" s="1"/>
    </row>
    <row r="15" spans="1:7" x14ac:dyDescent="0.25">
      <c r="A15" s="1" t="s">
        <v>38</v>
      </c>
      <c r="B15" s="1"/>
      <c r="C15" s="1"/>
      <c r="D15" s="2">
        <v>550</v>
      </c>
      <c r="E15" s="1">
        <v>1</v>
      </c>
      <c r="F15" s="2">
        <f t="shared" si="0"/>
        <v>550</v>
      </c>
      <c r="G15" s="1"/>
    </row>
    <row r="16" spans="1:7" x14ac:dyDescent="0.25">
      <c r="A16" s="1" t="s">
        <v>39</v>
      </c>
      <c r="B16" s="1"/>
      <c r="C16" s="1"/>
      <c r="D16" s="2">
        <v>450</v>
      </c>
      <c r="E16" s="1">
        <v>1</v>
      </c>
      <c r="F16" s="2">
        <f t="shared" si="0"/>
        <v>450</v>
      </c>
      <c r="G16" s="1"/>
    </row>
    <row r="17" spans="1:7" x14ac:dyDescent="0.25">
      <c r="A17" s="1" t="s">
        <v>40</v>
      </c>
      <c r="B17" s="1"/>
      <c r="C17" s="1"/>
      <c r="D17" s="2">
        <v>300</v>
      </c>
      <c r="E17" s="1">
        <v>1</v>
      </c>
      <c r="F17" s="2">
        <f t="shared" si="0"/>
        <v>300</v>
      </c>
      <c r="G17" s="1"/>
    </row>
    <row r="18" spans="1:7" x14ac:dyDescent="0.25">
      <c r="A18" s="1" t="s">
        <v>41</v>
      </c>
      <c r="B18" s="1"/>
      <c r="C18" s="1"/>
      <c r="D18" s="2">
        <v>100</v>
      </c>
      <c r="E18" s="1">
        <v>1</v>
      </c>
      <c r="F18" s="2">
        <f t="shared" si="0"/>
        <v>100</v>
      </c>
      <c r="G18" s="1"/>
    </row>
    <row r="19" spans="1:7" x14ac:dyDescent="0.25">
      <c r="A19" s="1" t="s">
        <v>42</v>
      </c>
      <c r="B19" s="1"/>
      <c r="C19" s="1"/>
      <c r="D19" s="2">
        <v>105</v>
      </c>
      <c r="E19" s="1">
        <v>4</v>
      </c>
      <c r="F19" s="2">
        <f t="shared" si="0"/>
        <v>420</v>
      </c>
      <c r="G19" s="1"/>
    </row>
    <row r="20" spans="1:7" x14ac:dyDescent="0.25">
      <c r="A20" s="1" t="s">
        <v>43</v>
      </c>
      <c r="B20" s="1"/>
      <c r="C20" s="1"/>
      <c r="D20" s="2">
        <v>40</v>
      </c>
      <c r="E20" s="1">
        <v>3</v>
      </c>
      <c r="F20" s="2">
        <f t="shared" si="0"/>
        <v>120</v>
      </c>
      <c r="G20" s="1"/>
    </row>
    <row r="21" spans="1:7" x14ac:dyDescent="0.25">
      <c r="A21" s="1" t="s">
        <v>44</v>
      </c>
      <c r="B21" s="1"/>
      <c r="C21" s="1"/>
      <c r="D21" s="2">
        <v>30</v>
      </c>
      <c r="E21" s="1">
        <v>1</v>
      </c>
      <c r="F21" s="2">
        <f t="shared" si="0"/>
        <v>30</v>
      </c>
      <c r="G21" s="1"/>
    </row>
    <row r="22" spans="1:7" x14ac:dyDescent="0.25">
      <c r="A22" s="1" t="s">
        <v>45</v>
      </c>
      <c r="B22" s="1"/>
      <c r="C22" s="1"/>
      <c r="D22" s="2">
        <v>150</v>
      </c>
      <c r="E22" s="1">
        <v>1</v>
      </c>
      <c r="F22" s="2">
        <f t="shared" si="0"/>
        <v>150</v>
      </c>
      <c r="G22" s="1" t="s">
        <v>48</v>
      </c>
    </row>
    <row r="23" spans="1:7" x14ac:dyDescent="0.25">
      <c r="A23" s="1" t="s">
        <v>46</v>
      </c>
      <c r="B23" s="1"/>
      <c r="C23" s="1"/>
      <c r="D23" s="2">
        <v>450</v>
      </c>
      <c r="E23" s="1">
        <v>1</v>
      </c>
      <c r="F23" s="2">
        <f t="shared" si="0"/>
        <v>450</v>
      </c>
      <c r="G23" s="1" t="s">
        <v>47</v>
      </c>
    </row>
    <row r="24" spans="1:7" ht="15.75" thickBot="1" x14ac:dyDescent="0.3">
      <c r="A24" s="3"/>
      <c r="B24" s="3"/>
      <c r="C24" s="3"/>
      <c r="D24" s="3"/>
      <c r="E24" s="3"/>
      <c r="F24" s="3"/>
      <c r="G24" s="3"/>
    </row>
    <row r="25" spans="1:7" ht="15.75" thickTop="1" x14ac:dyDescent="0.25">
      <c r="A25" s="4" t="s">
        <v>49</v>
      </c>
      <c r="B25" s="4"/>
      <c r="C25" s="4"/>
      <c r="D25" s="4"/>
      <c r="E25" s="4"/>
      <c r="F25" s="5">
        <f>SUM(F2:F24)</f>
        <v>4789.74</v>
      </c>
      <c r="G25" s="4"/>
    </row>
    <row r="26" spans="1:7" x14ac:dyDescent="0.25">
      <c r="A26" s="1" t="s">
        <v>50</v>
      </c>
      <c r="B26" s="1"/>
      <c r="C26" s="1"/>
      <c r="D26" s="1"/>
      <c r="E26" s="1"/>
      <c r="F26" s="2">
        <f>F25*0.06</f>
        <v>287.38439999999997</v>
      </c>
      <c r="G26" s="1"/>
    </row>
    <row r="27" spans="1:7" ht="15.75" thickBot="1" x14ac:dyDescent="0.3">
      <c r="A27" s="3" t="s">
        <v>51</v>
      </c>
      <c r="B27" s="3"/>
      <c r="C27" s="3"/>
      <c r="D27" s="6">
        <v>25</v>
      </c>
      <c r="E27" s="3">
        <v>13</v>
      </c>
      <c r="F27" s="6">
        <f>E27*D27</f>
        <v>325</v>
      </c>
      <c r="G27" s="3"/>
    </row>
    <row r="28" spans="1:7" ht="15.75" thickTop="1" x14ac:dyDescent="0.25">
      <c r="A28" s="4" t="s">
        <v>55</v>
      </c>
      <c r="B28" s="4"/>
      <c r="C28" s="4"/>
      <c r="D28" s="5"/>
      <c r="E28" s="4"/>
      <c r="F28" s="5">
        <f>SUM(F25:F27)</f>
        <v>5402.1243999999997</v>
      </c>
      <c r="G28" s="4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 t="s">
        <v>52</v>
      </c>
      <c r="B30" s="1"/>
      <c r="C30" s="1"/>
      <c r="D30" s="1">
        <v>50</v>
      </c>
      <c r="E30" s="1">
        <v>12</v>
      </c>
      <c r="F30" s="2">
        <f t="shared" ref="F30:F31" si="1">E30*D30</f>
        <v>600</v>
      </c>
      <c r="G30" s="1"/>
    </row>
    <row r="31" spans="1:7" ht="15.75" thickBot="1" x14ac:dyDescent="0.3">
      <c r="A31" s="3" t="s">
        <v>53</v>
      </c>
      <c r="B31" s="3"/>
      <c r="C31" s="3"/>
      <c r="D31" s="3">
        <v>25</v>
      </c>
      <c r="E31" s="3">
        <v>12</v>
      </c>
      <c r="F31" s="6">
        <f t="shared" si="1"/>
        <v>300</v>
      </c>
      <c r="G31" s="3"/>
    </row>
    <row r="32" spans="1:7" ht="15.75" thickTop="1" x14ac:dyDescent="0.25">
      <c r="A32" s="4" t="s">
        <v>54</v>
      </c>
      <c r="B32" s="4"/>
      <c r="C32" s="4"/>
      <c r="D32" s="4"/>
      <c r="E32" s="4"/>
      <c r="F32" s="5">
        <f>SUM(F30:F31)</f>
        <v>900</v>
      </c>
      <c r="G32" s="4"/>
    </row>
    <row r="33" spans="1:7" ht="15.75" thickBot="1" x14ac:dyDescent="0.3">
      <c r="A33" s="3"/>
      <c r="B33" s="3"/>
      <c r="C33" s="3"/>
      <c r="D33" s="3"/>
      <c r="E33" s="3"/>
      <c r="F33" s="3"/>
      <c r="G33" s="3"/>
    </row>
    <row r="34" spans="1:7" ht="15.75" thickTop="1" x14ac:dyDescent="0.25">
      <c r="A34" s="4" t="s">
        <v>56</v>
      </c>
      <c r="B34" s="4"/>
      <c r="C34" s="4"/>
      <c r="D34" s="4"/>
      <c r="E34" s="4"/>
      <c r="F34" s="5">
        <f>F32+F28</f>
        <v>6302.1243999999997</v>
      </c>
      <c r="G34" s="4"/>
    </row>
    <row r="35" spans="1:7" ht="15.75" thickBot="1" x14ac:dyDescent="0.3">
      <c r="A35" s="3" t="s">
        <v>57</v>
      </c>
      <c r="B35" s="3"/>
      <c r="C35" s="3"/>
      <c r="D35" s="7">
        <v>0.2</v>
      </c>
      <c r="E35" s="3"/>
      <c r="F35" s="6">
        <f>F34*D35</f>
        <v>1260.42488</v>
      </c>
      <c r="G35" s="3"/>
    </row>
    <row r="36" spans="1:7" ht="15.75" thickTop="1" x14ac:dyDescent="0.25">
      <c r="A36" s="8" t="s">
        <v>58</v>
      </c>
      <c r="B36" s="8"/>
      <c r="C36" s="8"/>
      <c r="D36" s="8"/>
      <c r="E36" s="8"/>
      <c r="F36" s="9">
        <f>F35+F34</f>
        <v>7562.5492799999993</v>
      </c>
      <c r="G36" s="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2018-10-01T17:54:15Z</dcterms:modified>
</cp:coreProperties>
</file>