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cuments\"/>
    </mc:Choice>
  </mc:AlternateContent>
  <xr:revisionPtr revIDLastSave="0" documentId="8_{E3172698-213C-43FD-860F-45AB8E82DD0D}" xr6:coauthVersionLast="36" xr6:coauthVersionMax="36" xr10:uidLastSave="{00000000-0000-0000-0000-000000000000}"/>
  <bookViews>
    <workbookView xWindow="0" yWindow="0" windowWidth="28800" windowHeight="12225" xr2:uid="{86DAD829-3D65-4323-8779-DD7B740E5B1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6" i="1"/>
  <c r="D17" i="1"/>
  <c r="D15" i="1"/>
  <c r="D14" i="1"/>
  <c r="D13" i="1"/>
  <c r="D12" i="1"/>
  <c r="I12" i="1"/>
  <c r="I14" i="1"/>
  <c r="I16" i="1"/>
  <c r="I18" i="1"/>
  <c r="I15" i="1"/>
  <c r="I17" i="1"/>
  <c r="I13" i="1"/>
  <c r="J14" i="1"/>
  <c r="H21" i="1"/>
</calcChain>
</file>

<file path=xl/sharedStrings.xml><?xml version="1.0" encoding="utf-8"?>
<sst xmlns="http://schemas.openxmlformats.org/spreadsheetml/2006/main" count="65" uniqueCount="28">
  <si>
    <t>Conta</t>
  </si>
  <si>
    <t>Tipo</t>
  </si>
  <si>
    <t>Valor</t>
  </si>
  <si>
    <t>Combustivel</t>
  </si>
  <si>
    <t>Energia</t>
  </si>
  <si>
    <t>Alimentação</t>
  </si>
  <si>
    <t>Internet</t>
  </si>
  <si>
    <t>Seguro</t>
  </si>
  <si>
    <t>Supérfluo</t>
  </si>
  <si>
    <t>Importante</t>
  </si>
  <si>
    <t>Essencial</t>
  </si>
  <si>
    <t>Computível</t>
  </si>
  <si>
    <t>Lazer</t>
  </si>
  <si>
    <t>Água</t>
  </si>
  <si>
    <t>Gás</t>
  </si>
  <si>
    <t>Investimento</t>
  </si>
  <si>
    <t>Saúde</t>
  </si>
  <si>
    <t>Total</t>
  </si>
  <si>
    <t>Investimentos</t>
  </si>
  <si>
    <t>Total de Supérfluos</t>
  </si>
  <si>
    <t>Total de Essenciais</t>
  </si>
  <si>
    <t>Total de Importantes</t>
  </si>
  <si>
    <t>Quantidade de Supérfluos</t>
  </si>
  <si>
    <t>Quantidade de Essenciais</t>
  </si>
  <si>
    <t>Quantidade de Importantes</t>
  </si>
  <si>
    <t>Renda Mensal</t>
  </si>
  <si>
    <t>Situação</t>
  </si>
  <si>
    <t>Precária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</si>
</sst>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165" fontId="0" fillId="5" borderId="1" xfId="0" applyNumberFormat="1" applyFon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65" fontId="0" fillId="8" borderId="0" xfId="0" applyNumberFormat="1" applyFill="1"/>
    <xf numFmtId="0" fontId="0" fillId="7" borderId="0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AF3C-52E8-4725-A83C-04117525C24F}">
  <dimension ref="B1:J21"/>
  <sheetViews>
    <sheetView tabSelected="1" zoomScale="106" zoomScaleNormal="106" workbookViewId="0">
      <selection activeCell="K21" sqref="K21"/>
    </sheetView>
  </sheetViews>
  <sheetFormatPr defaultRowHeight="15" x14ac:dyDescent="0.25"/>
  <cols>
    <col min="2" max="2" width="26" bestFit="1" customWidth="1"/>
    <col min="3" max="3" width="11" bestFit="1" customWidth="1"/>
    <col min="4" max="4" width="11.28515625" bestFit="1" customWidth="1"/>
    <col min="7" max="7" width="26" bestFit="1" customWidth="1"/>
    <col min="8" max="8" width="11.28515625" bestFit="1" customWidth="1"/>
    <col min="9" max="9" width="12.7109375" bestFit="1" customWidth="1"/>
    <col min="10" max="10" width="11.28515625" bestFit="1" customWidth="1"/>
  </cols>
  <sheetData>
    <row r="1" spans="2:10" x14ac:dyDescent="0.25">
      <c r="B1" s="7" t="s">
        <v>0</v>
      </c>
      <c r="C1" s="7" t="s">
        <v>1</v>
      </c>
      <c r="D1" s="7" t="s">
        <v>2</v>
      </c>
      <c r="F1" s="2"/>
      <c r="G1" s="3" t="s">
        <v>0</v>
      </c>
      <c r="H1" s="3" t="s">
        <v>1</v>
      </c>
      <c r="I1" s="3" t="s">
        <v>2</v>
      </c>
      <c r="J1" s="2"/>
    </row>
    <row r="2" spans="2:10" x14ac:dyDescent="0.25">
      <c r="B2" s="8" t="s">
        <v>4</v>
      </c>
      <c r="C2" s="8" t="s">
        <v>10</v>
      </c>
      <c r="D2" s="9">
        <v>100</v>
      </c>
      <c r="F2" s="2"/>
      <c r="G2" s="4" t="s">
        <v>4</v>
      </c>
      <c r="H2" s="4" t="s">
        <v>10</v>
      </c>
      <c r="I2" s="5">
        <v>100</v>
      </c>
      <c r="J2" s="2"/>
    </row>
    <row r="3" spans="2:10" x14ac:dyDescent="0.25">
      <c r="B3" s="8" t="s">
        <v>3</v>
      </c>
      <c r="C3" s="8" t="s">
        <v>9</v>
      </c>
      <c r="D3" s="9">
        <v>450</v>
      </c>
      <c r="F3" s="2"/>
      <c r="G3" s="4" t="s">
        <v>11</v>
      </c>
      <c r="H3" s="4" t="s">
        <v>9</v>
      </c>
      <c r="I3" s="5">
        <v>300</v>
      </c>
      <c r="J3" s="2"/>
    </row>
    <row r="4" spans="2:10" x14ac:dyDescent="0.25">
      <c r="B4" s="8" t="s">
        <v>18</v>
      </c>
      <c r="C4" s="8" t="s">
        <v>9</v>
      </c>
      <c r="D4" s="9">
        <v>500</v>
      </c>
      <c r="F4" s="2"/>
      <c r="G4" s="4" t="s">
        <v>12</v>
      </c>
      <c r="H4" s="4" t="s">
        <v>8</v>
      </c>
      <c r="I4" s="5">
        <v>50</v>
      </c>
      <c r="J4" s="2"/>
    </row>
    <row r="5" spans="2:10" x14ac:dyDescent="0.25">
      <c r="B5" s="8" t="s">
        <v>5</v>
      </c>
      <c r="C5" s="8" t="s">
        <v>10</v>
      </c>
      <c r="D5" s="9">
        <v>250</v>
      </c>
      <c r="F5" s="2"/>
      <c r="G5" s="4" t="s">
        <v>5</v>
      </c>
      <c r="H5" s="4" t="s">
        <v>10</v>
      </c>
      <c r="I5" s="5">
        <v>150</v>
      </c>
      <c r="J5" s="2"/>
    </row>
    <row r="6" spans="2:10" x14ac:dyDescent="0.25">
      <c r="B6" s="8" t="s">
        <v>6</v>
      </c>
      <c r="C6" s="8" t="s">
        <v>9</v>
      </c>
      <c r="D6" s="9">
        <v>180</v>
      </c>
      <c r="F6" s="2"/>
      <c r="G6" s="4" t="s">
        <v>13</v>
      </c>
      <c r="H6" s="4" t="s">
        <v>10</v>
      </c>
      <c r="I6" s="5">
        <v>90</v>
      </c>
      <c r="J6" s="2"/>
    </row>
    <row r="7" spans="2:10" x14ac:dyDescent="0.25">
      <c r="B7" s="8" t="s">
        <v>7</v>
      </c>
      <c r="C7" s="8" t="s">
        <v>9</v>
      </c>
      <c r="D7" s="9">
        <v>220</v>
      </c>
      <c r="F7" s="2"/>
      <c r="G7" s="4" t="s">
        <v>14</v>
      </c>
      <c r="H7" s="4" t="s">
        <v>10</v>
      </c>
      <c r="I7" s="5">
        <v>66</v>
      </c>
      <c r="J7" s="2"/>
    </row>
    <row r="8" spans="2:10" x14ac:dyDescent="0.25">
      <c r="B8" s="8" t="s">
        <v>12</v>
      </c>
      <c r="C8" s="8" t="s">
        <v>8</v>
      </c>
      <c r="D8" s="9">
        <v>300</v>
      </c>
      <c r="F8" s="2"/>
      <c r="G8" s="4" t="s">
        <v>15</v>
      </c>
      <c r="H8" s="4" t="s">
        <v>8</v>
      </c>
      <c r="I8" s="5">
        <v>400</v>
      </c>
      <c r="J8" s="2"/>
    </row>
    <row r="9" spans="2:10" x14ac:dyDescent="0.25">
      <c r="B9" s="8" t="s">
        <v>16</v>
      </c>
      <c r="C9" s="8" t="s">
        <v>10</v>
      </c>
      <c r="D9" s="9">
        <v>30</v>
      </c>
      <c r="F9" s="2"/>
      <c r="G9" s="4" t="s">
        <v>7</v>
      </c>
      <c r="H9" s="4" t="s">
        <v>10</v>
      </c>
      <c r="I9" s="5">
        <v>450</v>
      </c>
      <c r="J9" s="2"/>
    </row>
    <row r="10" spans="2:10" x14ac:dyDescent="0.25">
      <c r="B10" s="8" t="s">
        <v>14</v>
      </c>
      <c r="C10" s="8" t="s">
        <v>9</v>
      </c>
      <c r="D10" s="9">
        <v>0</v>
      </c>
      <c r="F10" s="2"/>
      <c r="G10" s="4" t="s">
        <v>6</v>
      </c>
      <c r="H10" s="4" t="s">
        <v>9</v>
      </c>
      <c r="I10" s="5">
        <v>150</v>
      </c>
      <c r="J10" s="2"/>
    </row>
    <row r="11" spans="2:10" x14ac:dyDescent="0.25">
      <c r="B11" s="8" t="s">
        <v>13</v>
      </c>
      <c r="C11" s="8" t="s">
        <v>10</v>
      </c>
      <c r="D11" s="9">
        <v>120</v>
      </c>
      <c r="F11" s="2"/>
      <c r="G11" s="4" t="s">
        <v>16</v>
      </c>
      <c r="H11" s="4" t="s">
        <v>10</v>
      </c>
      <c r="I11" s="5">
        <v>350</v>
      </c>
      <c r="J11" s="2"/>
    </row>
    <row r="12" spans="2:10" x14ac:dyDescent="0.25">
      <c r="B12" s="10" t="s">
        <v>17</v>
      </c>
      <c r="C12" s="8"/>
      <c r="D12" s="9">
        <f>SUM(D2,D3:D11)</f>
        <v>2150</v>
      </c>
      <c r="F12" s="2"/>
      <c r="G12" s="6" t="s">
        <v>17</v>
      </c>
      <c r="H12" s="4"/>
      <c r="I12" s="5">
        <f>SUM(I11,I10,I9,I8,I7,I6,I5,I4,I3,I2)</f>
        <v>2106</v>
      </c>
      <c r="J12" s="2"/>
    </row>
    <row r="13" spans="2:10" x14ac:dyDescent="0.25">
      <c r="B13" s="14" t="s">
        <v>19</v>
      </c>
      <c r="C13" s="15"/>
      <c r="D13" s="16">
        <f>SUMIF(C:C,"Supérfluo",D:D)</f>
        <v>300</v>
      </c>
      <c r="F13" s="2"/>
      <c r="G13" s="11" t="s">
        <v>19</v>
      </c>
      <c r="H13" s="11"/>
      <c r="I13" s="12">
        <f ca="1">SUMIF(H:H,"supérfluo",I:I)</f>
        <v>450</v>
      </c>
      <c r="J13" s="2"/>
    </row>
    <row r="14" spans="2:10" x14ac:dyDescent="0.25">
      <c r="B14" s="14" t="s">
        <v>20</v>
      </c>
      <c r="C14" s="15"/>
      <c r="D14" s="16">
        <f>SUMIF(C:C,"Essencial",D:D)</f>
        <v>500</v>
      </c>
      <c r="G14" s="11" t="s">
        <v>20</v>
      </c>
      <c r="H14" s="13"/>
      <c r="I14" s="12">
        <f ca="1">SUMIF(H:H,"Essencial",I:I)</f>
        <v>1206</v>
      </c>
      <c r="J14" s="1">
        <f ca="1">SUM(I13:I15)</f>
        <v>2106</v>
      </c>
    </row>
    <row r="15" spans="2:10" x14ac:dyDescent="0.25">
      <c r="B15" s="14" t="s">
        <v>21</v>
      </c>
      <c r="C15" s="15"/>
      <c r="D15" s="16">
        <f>SUMIF(C:C,"Importante",D:D)</f>
        <v>1350</v>
      </c>
      <c r="G15" s="11" t="s">
        <v>21</v>
      </c>
      <c r="H15" s="13"/>
      <c r="I15" s="12">
        <f ca="1">SUMIF(H:H,"Importante",I:I)</f>
        <v>450</v>
      </c>
    </row>
    <row r="16" spans="2:10" x14ac:dyDescent="0.25">
      <c r="B16" s="17" t="s">
        <v>22</v>
      </c>
      <c r="C16" s="18"/>
      <c r="D16" s="18">
        <f>COUNTIF(C:C,"supérfluo")</f>
        <v>1</v>
      </c>
      <c r="G16" s="19" t="s">
        <v>22</v>
      </c>
      <c r="H16" s="20"/>
      <c r="I16" s="20">
        <f ca="1">COUNTIF(H:H,"supérfluo")</f>
        <v>2</v>
      </c>
    </row>
    <row r="17" spans="2:9" x14ac:dyDescent="0.25">
      <c r="B17" s="17" t="s">
        <v>23</v>
      </c>
      <c r="C17" s="18"/>
      <c r="D17" s="18">
        <f>COUNTIF(C:C,"Essencial")</f>
        <v>4</v>
      </c>
      <c r="G17" s="19" t="s">
        <v>23</v>
      </c>
      <c r="H17" s="20"/>
      <c r="I17" s="20">
        <f t="shared" ref="I17:I18" ca="1" si="0">COUNTIF(H:H,"essencial")</f>
        <v>6</v>
      </c>
    </row>
    <row r="18" spans="2:9" x14ac:dyDescent="0.25">
      <c r="B18" s="17" t="s">
        <v>24</v>
      </c>
      <c r="C18" s="18"/>
      <c r="D18" s="18">
        <f>COUNTIF(C:C,"importante")</f>
        <v>5</v>
      </c>
      <c r="G18" s="19" t="s">
        <v>24</v>
      </c>
      <c r="H18" s="20"/>
      <c r="I18" s="20">
        <f ca="1">COUNTIF(H:H,"importante")</f>
        <v>2</v>
      </c>
    </row>
    <row r="20" spans="2:9" x14ac:dyDescent="0.25">
      <c r="B20" s="22" t="s">
        <v>25</v>
      </c>
      <c r="C20" s="23">
        <v>5000</v>
      </c>
      <c r="G20" s="24" t="s">
        <v>25</v>
      </c>
      <c r="H20" s="1">
        <v>5000</v>
      </c>
    </row>
    <row r="21" spans="2:9" x14ac:dyDescent="0.25">
      <c r="B21" s="21" t="s">
        <v>26</v>
      </c>
      <c r="C21" t="s">
        <v>27</v>
      </c>
      <c r="G21" s="24" t="s">
        <v>26</v>
      </c>
      <c r="H21" s="1">
        <f ca="1">IF(J14&lt;=70%*H20,"chique","bacana")</f>
        <v>0</v>
      </c>
    </row>
  </sheetData>
  <conditionalFormatting sqref="H21">
    <cfRule type="cellIs" dxfId="0" priority="1" operator="greaterThan">
      <formula>500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2024-02-29T22:57:06Z</dcterms:created>
  <dcterms:modified xsi:type="dcterms:W3CDTF">2024-03-01T00:04:29Z</dcterms:modified>
</cp:coreProperties>
</file>