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\PycharmProjects\Prediction Model\"/>
    </mc:Choice>
  </mc:AlternateContent>
  <xr:revisionPtr revIDLastSave="0" documentId="13_ncr:1_{FE9E3B64-47FE-491C-B5C6-F3DB2168BACB}" xr6:coauthVersionLast="43" xr6:coauthVersionMax="43" xr10:uidLastSave="{00000000-0000-0000-0000-000000000000}"/>
  <bookViews>
    <workbookView xWindow="390" yWindow="375" windowWidth="21600" windowHeight="11385" xr2:uid="{1EE47547-75D3-4DA5-9AD9-ADB5BC826D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433" i="1" l="1"/>
  <c r="AL433" i="1"/>
  <c r="AK433" i="1"/>
  <c r="AJ433" i="1"/>
  <c r="AD433" i="1"/>
  <c r="AA433" i="1"/>
  <c r="Z433" i="1"/>
  <c r="V433" i="1"/>
  <c r="AH433" i="1" s="1"/>
  <c r="S433" i="1"/>
  <c r="W433" i="1" s="1"/>
  <c r="AI433" i="1" s="1"/>
  <c r="P433" i="1"/>
  <c r="O433" i="1"/>
  <c r="N433" i="1"/>
  <c r="R433" i="1" s="1"/>
  <c r="M433" i="1"/>
  <c r="Q433" i="1" s="1"/>
  <c r="AD432" i="1"/>
  <c r="AA432" i="1"/>
  <c r="Z432" i="1"/>
  <c r="W432" i="1"/>
  <c r="AI432" i="1" s="1"/>
  <c r="V432" i="1"/>
  <c r="AH432" i="1" s="1"/>
  <c r="S432" i="1"/>
  <c r="AE432" i="1" s="1"/>
  <c r="P432" i="1"/>
  <c r="O432" i="1"/>
  <c r="N432" i="1"/>
  <c r="R432" i="1" s="1"/>
  <c r="M432" i="1"/>
  <c r="Q432" i="1" s="1"/>
  <c r="AD431" i="1"/>
  <c r="AA431" i="1"/>
  <c r="Z431" i="1"/>
  <c r="W431" i="1"/>
  <c r="AI431" i="1" s="1"/>
  <c r="V431" i="1"/>
  <c r="AH431" i="1" s="1"/>
  <c r="S431" i="1"/>
  <c r="AE431" i="1" s="1"/>
  <c r="P431" i="1"/>
  <c r="O431" i="1"/>
  <c r="N431" i="1"/>
  <c r="R431" i="1" s="1"/>
  <c r="M431" i="1"/>
  <c r="Q431" i="1" s="1"/>
  <c r="AD430" i="1"/>
  <c r="Z430" i="1"/>
  <c r="W430" i="1"/>
  <c r="V430" i="1"/>
  <c r="AH430" i="1" s="1"/>
  <c r="S430" i="1"/>
  <c r="AE430" i="1" s="1"/>
  <c r="P430" i="1"/>
  <c r="O430" i="1"/>
  <c r="N430" i="1"/>
  <c r="R430" i="1" s="1"/>
  <c r="M430" i="1"/>
  <c r="Q430" i="1" s="1"/>
  <c r="AD429" i="1"/>
  <c r="AA429" i="1"/>
  <c r="Z429" i="1"/>
  <c r="Y429" i="1"/>
  <c r="W429" i="1"/>
  <c r="AI429" i="1" s="1"/>
  <c r="V429" i="1"/>
  <c r="AH429" i="1" s="1"/>
  <c r="U429" i="1"/>
  <c r="AG429" i="1" s="1"/>
  <c r="S429" i="1"/>
  <c r="AE429" i="1" s="1"/>
  <c r="R429" i="1"/>
  <c r="AC429" i="1" s="1"/>
  <c r="P429" i="1"/>
  <c r="O429" i="1"/>
  <c r="N429" i="1"/>
  <c r="M429" i="1"/>
  <c r="Q429" i="1" s="1"/>
  <c r="AD428" i="1"/>
  <c r="Z428" i="1"/>
  <c r="X428" i="1"/>
  <c r="V428" i="1"/>
  <c r="AH428" i="1" s="1"/>
  <c r="T428" i="1"/>
  <c r="AF428" i="1" s="1"/>
  <c r="S428" i="1"/>
  <c r="AA428" i="1" s="1"/>
  <c r="Q428" i="1"/>
  <c r="AB428" i="1" s="1"/>
  <c r="P428" i="1"/>
  <c r="O428" i="1"/>
  <c r="N428" i="1"/>
  <c r="R428" i="1" s="1"/>
  <c r="M428" i="1"/>
  <c r="AD427" i="1"/>
  <c r="Z427" i="1"/>
  <c r="V427" i="1"/>
  <c r="AH427" i="1" s="1"/>
  <c r="S427" i="1"/>
  <c r="AA427" i="1" s="1"/>
  <c r="R427" i="1"/>
  <c r="AC427" i="1" s="1"/>
  <c r="P427" i="1"/>
  <c r="O427" i="1"/>
  <c r="N427" i="1"/>
  <c r="M427" i="1"/>
  <c r="Q427" i="1" s="1"/>
  <c r="AD426" i="1"/>
  <c r="AC426" i="1"/>
  <c r="Z426" i="1"/>
  <c r="V426" i="1"/>
  <c r="AH426" i="1" s="1"/>
  <c r="S426" i="1"/>
  <c r="AA426" i="1" s="1"/>
  <c r="R426" i="1"/>
  <c r="Y426" i="1" s="1"/>
  <c r="Q426" i="1"/>
  <c r="AB426" i="1" s="1"/>
  <c r="P426" i="1"/>
  <c r="O426" i="1"/>
  <c r="N426" i="1"/>
  <c r="M426" i="1"/>
  <c r="AD425" i="1"/>
  <c r="AB425" i="1"/>
  <c r="Z425" i="1"/>
  <c r="V425" i="1"/>
  <c r="AH425" i="1" s="1"/>
  <c r="S425" i="1"/>
  <c r="AA425" i="1" s="1"/>
  <c r="Q425" i="1"/>
  <c r="X425" i="1" s="1"/>
  <c r="P425" i="1"/>
  <c r="R425" i="1" s="1"/>
  <c r="O425" i="1"/>
  <c r="N425" i="1"/>
  <c r="M425" i="1"/>
  <c r="AD424" i="1"/>
  <c r="AA424" i="1"/>
  <c r="Z424" i="1"/>
  <c r="V424" i="1"/>
  <c r="AH424" i="1" s="1"/>
  <c r="S424" i="1"/>
  <c r="W424" i="1" s="1"/>
  <c r="P424" i="1"/>
  <c r="R424" i="1" s="1"/>
  <c r="O424" i="1"/>
  <c r="Q424" i="1" s="1"/>
  <c r="N424" i="1"/>
  <c r="M424" i="1"/>
  <c r="AD423" i="1"/>
  <c r="AA423" i="1"/>
  <c r="Z423" i="1"/>
  <c r="V423" i="1"/>
  <c r="AH423" i="1" s="1"/>
  <c r="S423" i="1"/>
  <c r="W423" i="1" s="1"/>
  <c r="P423" i="1"/>
  <c r="O423" i="1"/>
  <c r="Q423" i="1" s="1"/>
  <c r="N423" i="1"/>
  <c r="R423" i="1" s="1"/>
  <c r="M423" i="1"/>
  <c r="AD422" i="1"/>
  <c r="AA422" i="1"/>
  <c r="Z422" i="1"/>
  <c r="W422" i="1"/>
  <c r="V422" i="1"/>
  <c r="AH422" i="1" s="1"/>
  <c r="S422" i="1"/>
  <c r="AE422" i="1" s="1"/>
  <c r="P422" i="1"/>
  <c r="O422" i="1"/>
  <c r="N422" i="1"/>
  <c r="R422" i="1" s="1"/>
  <c r="M422" i="1"/>
  <c r="Q422" i="1" s="1"/>
  <c r="AD421" i="1"/>
  <c r="AA421" i="1"/>
  <c r="Z421" i="1"/>
  <c r="V421" i="1"/>
  <c r="AH421" i="1" s="1"/>
  <c r="S421" i="1"/>
  <c r="W421" i="1" s="1"/>
  <c r="P421" i="1"/>
  <c r="O421" i="1"/>
  <c r="N421" i="1"/>
  <c r="R421" i="1" s="1"/>
  <c r="M421" i="1"/>
  <c r="Q421" i="1" s="1"/>
  <c r="AD420" i="1"/>
  <c r="AA420" i="1"/>
  <c r="Z420" i="1"/>
  <c r="W420" i="1"/>
  <c r="AI420" i="1" s="1"/>
  <c r="V420" i="1"/>
  <c r="AH420" i="1" s="1"/>
  <c r="S420" i="1"/>
  <c r="AE420" i="1" s="1"/>
  <c r="P420" i="1"/>
  <c r="O420" i="1"/>
  <c r="N420" i="1"/>
  <c r="R420" i="1" s="1"/>
  <c r="M420" i="1"/>
  <c r="Q420" i="1" s="1"/>
  <c r="AD419" i="1"/>
  <c r="AA419" i="1"/>
  <c r="Z419" i="1"/>
  <c r="W419" i="1"/>
  <c r="AI419" i="1" s="1"/>
  <c r="V419" i="1"/>
  <c r="AH419" i="1" s="1"/>
  <c r="S419" i="1"/>
  <c r="AE419" i="1" s="1"/>
  <c r="P419" i="1"/>
  <c r="O419" i="1"/>
  <c r="N419" i="1"/>
  <c r="R419" i="1" s="1"/>
  <c r="M419" i="1"/>
  <c r="Q419" i="1" s="1"/>
  <c r="AD418" i="1"/>
  <c r="Z418" i="1"/>
  <c r="V418" i="1"/>
  <c r="S418" i="1"/>
  <c r="W418" i="1" s="1"/>
  <c r="P418" i="1"/>
  <c r="O418" i="1"/>
  <c r="N418" i="1"/>
  <c r="R418" i="1" s="1"/>
  <c r="M418" i="1"/>
  <c r="AD417" i="1"/>
  <c r="Z417" i="1"/>
  <c r="V417" i="1"/>
  <c r="S417" i="1"/>
  <c r="AE417" i="1" s="1"/>
  <c r="P417" i="1"/>
  <c r="O417" i="1"/>
  <c r="N417" i="1"/>
  <c r="M417" i="1"/>
  <c r="AD416" i="1"/>
  <c r="Z416" i="1"/>
  <c r="V416" i="1"/>
  <c r="S416" i="1"/>
  <c r="AE416" i="1" s="1"/>
  <c r="P416" i="1"/>
  <c r="O416" i="1"/>
  <c r="N416" i="1"/>
  <c r="M416" i="1"/>
  <c r="AD415" i="1"/>
  <c r="Z415" i="1"/>
  <c r="V415" i="1"/>
  <c r="S415" i="1"/>
  <c r="AE415" i="1" s="1"/>
  <c r="P415" i="1"/>
  <c r="O415" i="1"/>
  <c r="N415" i="1"/>
  <c r="M415" i="1"/>
  <c r="Q415" i="1" s="1"/>
  <c r="AD414" i="1"/>
  <c r="Z414" i="1"/>
  <c r="V414" i="1"/>
  <c r="S414" i="1"/>
  <c r="AA414" i="1" s="1"/>
  <c r="P414" i="1"/>
  <c r="O414" i="1"/>
  <c r="N414" i="1"/>
  <c r="R414" i="1" s="1"/>
  <c r="M414" i="1"/>
  <c r="AD413" i="1"/>
  <c r="Z413" i="1"/>
  <c r="V413" i="1"/>
  <c r="S413" i="1"/>
  <c r="AA413" i="1" s="1"/>
  <c r="P413" i="1"/>
  <c r="O413" i="1"/>
  <c r="N413" i="1"/>
  <c r="R413" i="1" s="1"/>
  <c r="AC413" i="1" s="1"/>
  <c r="M413" i="1"/>
  <c r="AD412" i="1"/>
  <c r="Z412" i="1"/>
  <c r="V412" i="1"/>
  <c r="S412" i="1"/>
  <c r="AA412" i="1" s="1"/>
  <c r="P412" i="1"/>
  <c r="O412" i="1"/>
  <c r="N412" i="1"/>
  <c r="R412" i="1" s="1"/>
  <c r="U412" i="1" s="1"/>
  <c r="M412" i="1"/>
  <c r="Q412" i="1" s="1"/>
  <c r="AB412" i="1" s="1"/>
  <c r="AD411" i="1"/>
  <c r="Z411" i="1"/>
  <c r="V411" i="1"/>
  <c r="S411" i="1"/>
  <c r="AE411" i="1" s="1"/>
  <c r="P411" i="1"/>
  <c r="R411" i="1" s="1"/>
  <c r="O411" i="1"/>
  <c r="N411" i="1"/>
  <c r="M411" i="1"/>
  <c r="AD410" i="1"/>
  <c r="Z410" i="1"/>
  <c r="V410" i="1"/>
  <c r="S410" i="1"/>
  <c r="W410" i="1" s="1"/>
  <c r="P410" i="1"/>
  <c r="O410" i="1"/>
  <c r="N410" i="1"/>
  <c r="M410" i="1"/>
  <c r="AD409" i="1"/>
  <c r="Z409" i="1"/>
  <c r="V409" i="1"/>
  <c r="S409" i="1"/>
  <c r="AE409" i="1" s="1"/>
  <c r="P409" i="1"/>
  <c r="O409" i="1"/>
  <c r="N409" i="1"/>
  <c r="M409" i="1"/>
  <c r="AD408" i="1"/>
  <c r="Z408" i="1"/>
  <c r="V408" i="1"/>
  <c r="S408" i="1"/>
  <c r="AE408" i="1" s="1"/>
  <c r="P408" i="1"/>
  <c r="O408" i="1"/>
  <c r="N408" i="1"/>
  <c r="R408" i="1" s="1"/>
  <c r="M408" i="1"/>
  <c r="AD407" i="1"/>
  <c r="Z407" i="1"/>
  <c r="V407" i="1"/>
  <c r="S407" i="1"/>
  <c r="AE407" i="1" s="1"/>
  <c r="P407" i="1"/>
  <c r="O407" i="1"/>
  <c r="N407" i="1"/>
  <c r="M407" i="1"/>
  <c r="AD406" i="1"/>
  <c r="Z406" i="1"/>
  <c r="V406" i="1"/>
  <c r="S406" i="1"/>
  <c r="AA406" i="1" s="1"/>
  <c r="P406" i="1"/>
  <c r="O406" i="1"/>
  <c r="N406" i="1"/>
  <c r="R406" i="1" s="1"/>
  <c r="AC406" i="1" s="1"/>
  <c r="M406" i="1"/>
  <c r="AD405" i="1"/>
  <c r="Z405" i="1"/>
  <c r="V405" i="1"/>
  <c r="AH405" i="1" s="1"/>
  <c r="S405" i="1"/>
  <c r="AA405" i="1" s="1"/>
  <c r="P405" i="1"/>
  <c r="O405" i="1"/>
  <c r="N405" i="1"/>
  <c r="R405" i="1" s="1"/>
  <c r="M405" i="1"/>
  <c r="Q405" i="1" s="1"/>
  <c r="AB405" i="1" s="1"/>
  <c r="AD404" i="1"/>
  <c r="Z404" i="1"/>
  <c r="V404" i="1"/>
  <c r="S404" i="1"/>
  <c r="AA404" i="1" s="1"/>
  <c r="P404" i="1"/>
  <c r="O404" i="1"/>
  <c r="N404" i="1"/>
  <c r="M404" i="1"/>
  <c r="Q404" i="1" s="1"/>
  <c r="AD403" i="1"/>
  <c r="Z403" i="1"/>
  <c r="V403" i="1"/>
  <c r="S403" i="1"/>
  <c r="W403" i="1" s="1"/>
  <c r="P403" i="1"/>
  <c r="O403" i="1"/>
  <c r="N403" i="1"/>
  <c r="M403" i="1"/>
  <c r="AD402" i="1"/>
  <c r="Z402" i="1"/>
  <c r="V402" i="1"/>
  <c r="AH402" i="1" s="1"/>
  <c r="S402" i="1"/>
  <c r="W402" i="1" s="1"/>
  <c r="P402" i="1"/>
  <c r="O402" i="1"/>
  <c r="N402" i="1"/>
  <c r="M402" i="1"/>
  <c r="AD401" i="1"/>
  <c r="Z401" i="1"/>
  <c r="V401" i="1"/>
  <c r="S401" i="1"/>
  <c r="W401" i="1" s="1"/>
  <c r="P401" i="1"/>
  <c r="O401" i="1"/>
  <c r="N401" i="1"/>
  <c r="M401" i="1"/>
  <c r="Q401" i="1" s="1"/>
  <c r="AD400" i="1"/>
  <c r="Z400" i="1"/>
  <c r="V400" i="1"/>
  <c r="AH400" i="1" s="1"/>
  <c r="S400" i="1"/>
  <c r="AE400" i="1" s="1"/>
  <c r="P400" i="1"/>
  <c r="O400" i="1"/>
  <c r="N400" i="1"/>
  <c r="M400" i="1"/>
  <c r="AD399" i="1"/>
  <c r="Z399" i="1"/>
  <c r="V399" i="1"/>
  <c r="AH399" i="1" s="1"/>
  <c r="S399" i="1"/>
  <c r="AE399" i="1" s="1"/>
  <c r="P399" i="1"/>
  <c r="O399" i="1"/>
  <c r="N399" i="1"/>
  <c r="M399" i="1"/>
  <c r="AD398" i="1"/>
  <c r="Z398" i="1"/>
  <c r="V398" i="1"/>
  <c r="S398" i="1"/>
  <c r="AE398" i="1" s="1"/>
  <c r="P398" i="1"/>
  <c r="O398" i="1"/>
  <c r="N398" i="1"/>
  <c r="M398" i="1"/>
  <c r="AD397" i="1"/>
  <c r="Z397" i="1"/>
  <c r="V397" i="1"/>
  <c r="S397" i="1"/>
  <c r="AE397" i="1" s="1"/>
  <c r="P397" i="1"/>
  <c r="O397" i="1"/>
  <c r="N397" i="1"/>
  <c r="M397" i="1"/>
  <c r="AD396" i="1"/>
  <c r="Z396" i="1"/>
  <c r="V396" i="1"/>
  <c r="S396" i="1"/>
  <c r="AE396" i="1" s="1"/>
  <c r="P396" i="1"/>
  <c r="O396" i="1"/>
  <c r="N396" i="1"/>
  <c r="R396" i="1" s="1"/>
  <c r="M396" i="1"/>
  <c r="AD395" i="1"/>
  <c r="Z395" i="1"/>
  <c r="V395" i="1"/>
  <c r="S395" i="1"/>
  <c r="AE395" i="1" s="1"/>
  <c r="P395" i="1"/>
  <c r="O395" i="1"/>
  <c r="N395" i="1"/>
  <c r="R395" i="1" s="1"/>
  <c r="U395" i="1" s="1"/>
  <c r="M395" i="1"/>
  <c r="Q395" i="1" s="1"/>
  <c r="AD394" i="1"/>
  <c r="Z394" i="1"/>
  <c r="V394" i="1"/>
  <c r="S394" i="1"/>
  <c r="AA394" i="1" s="1"/>
  <c r="P394" i="1"/>
  <c r="O394" i="1"/>
  <c r="N394" i="1"/>
  <c r="M394" i="1"/>
  <c r="AD393" i="1"/>
  <c r="Z393" i="1"/>
  <c r="V393" i="1"/>
  <c r="S393" i="1"/>
  <c r="AE393" i="1" s="1"/>
  <c r="P393" i="1"/>
  <c r="O393" i="1"/>
  <c r="N393" i="1"/>
  <c r="R393" i="1" s="1"/>
  <c r="AC393" i="1" s="1"/>
  <c r="M393" i="1"/>
  <c r="Q393" i="1" s="1"/>
  <c r="AD392" i="1"/>
  <c r="Z392" i="1"/>
  <c r="V392" i="1"/>
  <c r="S392" i="1"/>
  <c r="W392" i="1" s="1"/>
  <c r="P392" i="1"/>
  <c r="O392" i="1"/>
  <c r="N392" i="1"/>
  <c r="R392" i="1" s="1"/>
  <c r="M392" i="1"/>
  <c r="AD391" i="1"/>
  <c r="Z391" i="1"/>
  <c r="V391" i="1"/>
  <c r="S391" i="1"/>
  <c r="AA391" i="1" s="1"/>
  <c r="P391" i="1"/>
  <c r="O391" i="1"/>
  <c r="N391" i="1"/>
  <c r="R391" i="1" s="1"/>
  <c r="M391" i="1"/>
  <c r="Q391" i="1" s="1"/>
  <c r="X391" i="1" s="1"/>
  <c r="AD390" i="1"/>
  <c r="Z390" i="1"/>
  <c r="V390" i="1"/>
  <c r="S390" i="1"/>
  <c r="W390" i="1" s="1"/>
  <c r="P390" i="1"/>
  <c r="O390" i="1"/>
  <c r="N390" i="1"/>
  <c r="M390" i="1"/>
  <c r="AD389" i="1"/>
  <c r="Z389" i="1"/>
  <c r="V389" i="1"/>
  <c r="S389" i="1"/>
  <c r="W389" i="1" s="1"/>
  <c r="P389" i="1"/>
  <c r="O389" i="1"/>
  <c r="N389" i="1"/>
  <c r="M389" i="1"/>
  <c r="AD388" i="1"/>
  <c r="Z388" i="1"/>
  <c r="V388" i="1"/>
  <c r="S388" i="1"/>
  <c r="AE388" i="1" s="1"/>
  <c r="P388" i="1"/>
  <c r="O388" i="1"/>
  <c r="N388" i="1"/>
  <c r="R388" i="1" s="1"/>
  <c r="M388" i="1"/>
  <c r="Q388" i="1" s="1"/>
  <c r="AD387" i="1"/>
  <c r="Z387" i="1"/>
  <c r="V387" i="1"/>
  <c r="S387" i="1"/>
  <c r="W387" i="1" s="1"/>
  <c r="P387" i="1"/>
  <c r="O387" i="1"/>
  <c r="N387" i="1"/>
  <c r="R387" i="1" s="1"/>
  <c r="M387" i="1"/>
  <c r="Q387" i="1" s="1"/>
  <c r="AD386" i="1"/>
  <c r="Z386" i="1"/>
  <c r="V386" i="1"/>
  <c r="S386" i="1"/>
  <c r="AE386" i="1" s="1"/>
  <c r="P386" i="1"/>
  <c r="O386" i="1"/>
  <c r="N386" i="1"/>
  <c r="R386" i="1" s="1"/>
  <c r="M386" i="1"/>
  <c r="Q386" i="1" s="1"/>
  <c r="AD385" i="1"/>
  <c r="Z385" i="1"/>
  <c r="V385" i="1"/>
  <c r="S385" i="1"/>
  <c r="AE385" i="1" s="1"/>
  <c r="P385" i="1"/>
  <c r="O385" i="1"/>
  <c r="N385" i="1"/>
  <c r="R385" i="1" s="1"/>
  <c r="M385" i="1"/>
  <c r="AD384" i="1"/>
  <c r="Z384" i="1"/>
  <c r="V384" i="1"/>
  <c r="S384" i="1"/>
  <c r="AE384" i="1" s="1"/>
  <c r="P384" i="1"/>
  <c r="O384" i="1"/>
  <c r="N384" i="1"/>
  <c r="M384" i="1"/>
  <c r="Q384" i="1" s="1"/>
  <c r="X422" i="1" l="1"/>
  <c r="T422" i="1"/>
  <c r="AF422" i="1" s="1"/>
  <c r="AB422" i="1"/>
  <c r="X423" i="1"/>
  <c r="T423" i="1"/>
  <c r="AF423" i="1" s="1"/>
  <c r="AB423" i="1"/>
  <c r="U422" i="1"/>
  <c r="AC422" i="1"/>
  <c r="Y422" i="1"/>
  <c r="AB427" i="1"/>
  <c r="X427" i="1"/>
  <c r="T427" i="1"/>
  <c r="AF427" i="1" s="1"/>
  <c r="T421" i="1"/>
  <c r="AF421" i="1" s="1"/>
  <c r="AB421" i="1"/>
  <c r="X421" i="1"/>
  <c r="T433" i="1"/>
  <c r="AF433" i="1" s="1"/>
  <c r="X433" i="1"/>
  <c r="AB433" i="1"/>
  <c r="X420" i="1"/>
  <c r="T420" i="1"/>
  <c r="AB420" i="1"/>
  <c r="T432" i="1"/>
  <c r="AF432" i="1" s="1"/>
  <c r="AB432" i="1"/>
  <c r="X432" i="1"/>
  <c r="U420" i="1"/>
  <c r="AC420" i="1"/>
  <c r="Y420" i="1"/>
  <c r="AI422" i="1"/>
  <c r="U432" i="1"/>
  <c r="AG432" i="1" s="1"/>
  <c r="AC432" i="1"/>
  <c r="Y432" i="1"/>
  <c r="U425" i="1"/>
  <c r="Y425" i="1"/>
  <c r="AC425" i="1"/>
  <c r="T431" i="1"/>
  <c r="AF431" i="1" s="1"/>
  <c r="AB431" i="1"/>
  <c r="X431" i="1"/>
  <c r="U433" i="1"/>
  <c r="AC433" i="1"/>
  <c r="Y433" i="1"/>
  <c r="T419" i="1"/>
  <c r="AF419" i="1" s="1"/>
  <c r="AB419" i="1"/>
  <c r="X419" i="1"/>
  <c r="U419" i="1"/>
  <c r="AG419" i="1" s="1"/>
  <c r="AC419" i="1"/>
  <c r="Y419" i="1"/>
  <c r="U431" i="1"/>
  <c r="AG431" i="1" s="1"/>
  <c r="AC431" i="1"/>
  <c r="Y431" i="1"/>
  <c r="X424" i="1"/>
  <c r="T424" i="1"/>
  <c r="AB424" i="1"/>
  <c r="AB429" i="1"/>
  <c r="X429" i="1"/>
  <c r="T429" i="1"/>
  <c r="AF429" i="1" s="1"/>
  <c r="U421" i="1"/>
  <c r="AC421" i="1"/>
  <c r="Y421" i="1"/>
  <c r="Y424" i="1"/>
  <c r="U424" i="1"/>
  <c r="AG424" i="1" s="1"/>
  <c r="AC424" i="1"/>
  <c r="T430" i="1"/>
  <c r="AF430" i="1" s="1"/>
  <c r="AB430" i="1"/>
  <c r="X430" i="1"/>
  <c r="Y423" i="1"/>
  <c r="U423" i="1"/>
  <c r="AC423" i="1"/>
  <c r="AC428" i="1"/>
  <c r="Y428" i="1"/>
  <c r="U428" i="1"/>
  <c r="AC430" i="1"/>
  <c r="U430" i="1"/>
  <c r="Y430" i="1"/>
  <c r="AE428" i="1"/>
  <c r="AE427" i="1"/>
  <c r="AE426" i="1"/>
  <c r="AE425" i="1"/>
  <c r="T426" i="1"/>
  <c r="U427" i="1"/>
  <c r="AG427" i="1" s="1"/>
  <c r="AE424" i="1"/>
  <c r="AI424" i="1" s="1"/>
  <c r="T425" i="1"/>
  <c r="AF425" i="1" s="1"/>
  <c r="U426" i="1"/>
  <c r="AG426" i="1" s="1"/>
  <c r="W428" i="1"/>
  <c r="AI428" i="1" s="1"/>
  <c r="AE423" i="1"/>
  <c r="AI423" i="1" s="1"/>
  <c r="W426" i="1"/>
  <c r="AI426" i="1" s="1"/>
  <c r="AA430" i="1"/>
  <c r="AI430" i="1" s="1"/>
  <c r="W427" i="1"/>
  <c r="AI427" i="1" s="1"/>
  <c r="AE421" i="1"/>
  <c r="AI421" i="1" s="1"/>
  <c r="W425" i="1"/>
  <c r="AI425" i="1" s="1"/>
  <c r="X426" i="1"/>
  <c r="Y427" i="1"/>
  <c r="AE433" i="1"/>
  <c r="R399" i="1"/>
  <c r="R402" i="1"/>
  <c r="AH406" i="1"/>
  <c r="AH396" i="1"/>
  <c r="AH414" i="1"/>
  <c r="AH412" i="1"/>
  <c r="AH415" i="1"/>
  <c r="AH418" i="1"/>
  <c r="R384" i="1"/>
  <c r="AC384" i="1" s="1"/>
  <c r="AA411" i="1"/>
  <c r="Q410" i="1"/>
  <c r="T410" i="1" s="1"/>
  <c r="R417" i="1"/>
  <c r="U417" i="1" s="1"/>
  <c r="W417" i="1"/>
  <c r="Q413" i="1"/>
  <c r="AB413" i="1" s="1"/>
  <c r="AH385" i="1"/>
  <c r="AH410" i="1"/>
  <c r="Q416" i="1"/>
  <c r="T416" i="1" s="1"/>
  <c r="R416" i="1"/>
  <c r="AC416" i="1" s="1"/>
  <c r="AH417" i="1"/>
  <c r="Q418" i="1"/>
  <c r="T418" i="1" s="1"/>
  <c r="AA409" i="1"/>
  <c r="AH413" i="1"/>
  <c r="AH416" i="1"/>
  <c r="Q411" i="1"/>
  <c r="X411" i="1" s="1"/>
  <c r="Q417" i="1"/>
  <c r="X417" i="1" s="1"/>
  <c r="AA418" i="1"/>
  <c r="AI418" i="1" s="1"/>
  <c r="AH411" i="1"/>
  <c r="Q414" i="1"/>
  <c r="T414" i="1" s="1"/>
  <c r="R415" i="1"/>
  <c r="AC415" i="1" s="1"/>
  <c r="W415" i="1"/>
  <c r="AI415" i="1" s="1"/>
  <c r="AA415" i="1"/>
  <c r="W416" i="1"/>
  <c r="W411" i="1"/>
  <c r="AI411" i="1" s="1"/>
  <c r="Y412" i="1"/>
  <c r="AC412" i="1"/>
  <c r="AB415" i="1"/>
  <c r="X415" i="1"/>
  <c r="T415" i="1"/>
  <c r="Y411" i="1"/>
  <c r="U411" i="1"/>
  <c r="AC411" i="1"/>
  <c r="U418" i="1"/>
  <c r="AC418" i="1"/>
  <c r="Y418" i="1"/>
  <c r="AC414" i="1"/>
  <c r="Y414" i="1"/>
  <c r="U414" i="1"/>
  <c r="Y416" i="1"/>
  <c r="U416" i="1"/>
  <c r="AE414" i="1"/>
  <c r="AE413" i="1"/>
  <c r="T412" i="1"/>
  <c r="U413" i="1"/>
  <c r="W414" i="1"/>
  <c r="W413" i="1"/>
  <c r="AA417" i="1"/>
  <c r="AE412" i="1"/>
  <c r="W412" i="1"/>
  <c r="AA416" i="1"/>
  <c r="X412" i="1"/>
  <c r="Y413" i="1"/>
  <c r="AE418" i="1"/>
  <c r="R409" i="1"/>
  <c r="U409" i="1" s="1"/>
  <c r="R390" i="1"/>
  <c r="Y390" i="1" s="1"/>
  <c r="R410" i="1"/>
  <c r="Y410" i="1" s="1"/>
  <c r="AH390" i="1"/>
  <c r="Q409" i="1"/>
  <c r="X409" i="1" s="1"/>
  <c r="Q406" i="1"/>
  <c r="AB406" i="1" s="1"/>
  <c r="AH407" i="1"/>
  <c r="Q394" i="1"/>
  <c r="T394" i="1" s="1"/>
  <c r="AH389" i="1"/>
  <c r="AH392" i="1"/>
  <c r="R394" i="1"/>
  <c r="AC394" i="1" s="1"/>
  <c r="X410" i="1"/>
  <c r="W386" i="1"/>
  <c r="AI386" i="1" s="1"/>
  <c r="W407" i="1"/>
  <c r="AA386" i="1"/>
  <c r="AH395" i="1"/>
  <c r="AA407" i="1"/>
  <c r="Q392" i="1"/>
  <c r="AB392" i="1" s="1"/>
  <c r="Q396" i="1"/>
  <c r="X396" i="1" s="1"/>
  <c r="R403" i="1"/>
  <c r="U403" i="1" s="1"/>
  <c r="AH409" i="1"/>
  <c r="AH391" i="1"/>
  <c r="AH394" i="1"/>
  <c r="Q407" i="1"/>
  <c r="AB407" i="1" s="1"/>
  <c r="W409" i="1"/>
  <c r="AI409" i="1" s="1"/>
  <c r="AH384" i="1"/>
  <c r="R407" i="1"/>
  <c r="AC407" i="1" s="1"/>
  <c r="Q399" i="1"/>
  <c r="T399" i="1" s="1"/>
  <c r="Q402" i="1"/>
  <c r="X402" i="1" s="1"/>
  <c r="AA408" i="1"/>
  <c r="Q408" i="1"/>
  <c r="X408" i="1" s="1"/>
  <c r="AH408" i="1"/>
  <c r="W408" i="1"/>
  <c r="Y405" i="1"/>
  <c r="AC405" i="1"/>
  <c r="U405" i="1"/>
  <c r="W406" i="1"/>
  <c r="AI406" i="1" s="1"/>
  <c r="X404" i="1"/>
  <c r="T404" i="1"/>
  <c r="AB404" i="1"/>
  <c r="R404" i="1"/>
  <c r="Y404" i="1" s="1"/>
  <c r="AH404" i="1"/>
  <c r="U402" i="1"/>
  <c r="AC402" i="1"/>
  <c r="Y402" i="1"/>
  <c r="AA402" i="1"/>
  <c r="Q403" i="1"/>
  <c r="X403" i="1" s="1"/>
  <c r="AH403" i="1"/>
  <c r="AH401" i="1"/>
  <c r="AA401" i="1"/>
  <c r="AI401" i="1" s="1"/>
  <c r="R401" i="1"/>
  <c r="U401" i="1" s="1"/>
  <c r="W399" i="1"/>
  <c r="AA399" i="1"/>
  <c r="Q400" i="1"/>
  <c r="AB400" i="1" s="1"/>
  <c r="W400" i="1"/>
  <c r="AI400" i="1" s="1"/>
  <c r="AA400" i="1"/>
  <c r="R400" i="1"/>
  <c r="AC400" i="1" s="1"/>
  <c r="AB401" i="1"/>
  <c r="T401" i="1"/>
  <c r="X401" i="1"/>
  <c r="U408" i="1"/>
  <c r="AC408" i="1"/>
  <c r="Y408" i="1"/>
  <c r="AC409" i="1"/>
  <c r="Y409" i="1"/>
  <c r="U399" i="1"/>
  <c r="AC399" i="1"/>
  <c r="Y399" i="1"/>
  <c r="AA403" i="1"/>
  <c r="AE406" i="1"/>
  <c r="AE405" i="1"/>
  <c r="AE404" i="1"/>
  <c r="T405" i="1"/>
  <c r="U406" i="1"/>
  <c r="AA410" i="1"/>
  <c r="AE403" i="1"/>
  <c r="AE402" i="1"/>
  <c r="AI402" i="1" s="1"/>
  <c r="W405" i="1"/>
  <c r="AE401" i="1"/>
  <c r="W404" i="1"/>
  <c r="AI404" i="1" s="1"/>
  <c r="X405" i="1"/>
  <c r="Y406" i="1"/>
  <c r="AE410" i="1"/>
  <c r="R398" i="1"/>
  <c r="U398" i="1" s="1"/>
  <c r="AH398" i="1"/>
  <c r="Q398" i="1"/>
  <c r="T398" i="1" s="1"/>
  <c r="W398" i="1"/>
  <c r="AA398" i="1"/>
  <c r="AA397" i="1"/>
  <c r="Q397" i="1"/>
  <c r="T397" i="1" s="1"/>
  <c r="R397" i="1"/>
  <c r="AC397" i="1" s="1"/>
  <c r="AH397" i="1"/>
  <c r="W397" i="1"/>
  <c r="W395" i="1"/>
  <c r="Y392" i="1"/>
  <c r="AC392" i="1"/>
  <c r="U392" i="1"/>
  <c r="AA392" i="1"/>
  <c r="AH393" i="1"/>
  <c r="AB391" i="1"/>
  <c r="AA388" i="1"/>
  <c r="AH388" i="1"/>
  <c r="W388" i="1"/>
  <c r="R389" i="1"/>
  <c r="Y389" i="1" s="1"/>
  <c r="Q389" i="1"/>
  <c r="AB389" i="1" s="1"/>
  <c r="AA389" i="1"/>
  <c r="AA390" i="1"/>
  <c r="Q390" i="1"/>
  <c r="X390" i="1" s="1"/>
  <c r="AA387" i="1"/>
  <c r="AH387" i="1"/>
  <c r="AH386" i="1"/>
  <c r="Q385" i="1"/>
  <c r="T385" i="1" s="1"/>
  <c r="U388" i="1"/>
  <c r="AC388" i="1"/>
  <c r="Y388" i="1"/>
  <c r="T384" i="1"/>
  <c r="AB384" i="1"/>
  <c r="X384" i="1"/>
  <c r="Y387" i="1"/>
  <c r="U387" i="1"/>
  <c r="AC387" i="1"/>
  <c r="U385" i="1"/>
  <c r="AC385" i="1"/>
  <c r="Y385" i="1"/>
  <c r="AB393" i="1"/>
  <c r="X393" i="1"/>
  <c r="T393" i="1"/>
  <c r="U386" i="1"/>
  <c r="AC386" i="1"/>
  <c r="Y386" i="1"/>
  <c r="X388" i="1"/>
  <c r="T388" i="1"/>
  <c r="AB388" i="1"/>
  <c r="T387" i="1"/>
  <c r="AB387" i="1"/>
  <c r="X387" i="1"/>
  <c r="T396" i="1"/>
  <c r="AB396" i="1"/>
  <c r="T386" i="1"/>
  <c r="AB386" i="1"/>
  <c r="X386" i="1"/>
  <c r="AC396" i="1"/>
  <c r="U396" i="1"/>
  <c r="Y396" i="1"/>
  <c r="AC391" i="1"/>
  <c r="Y391" i="1"/>
  <c r="U391" i="1"/>
  <c r="T395" i="1"/>
  <c r="AB395" i="1"/>
  <c r="X395" i="1"/>
  <c r="AE392" i="1"/>
  <c r="AI392" i="1" s="1"/>
  <c r="W396" i="1"/>
  <c r="AE391" i="1"/>
  <c r="U393" i="1"/>
  <c r="AG393" i="1" s="1"/>
  <c r="W385" i="1"/>
  <c r="AI385" i="1" s="1"/>
  <c r="T391" i="1"/>
  <c r="AF391" i="1" s="1"/>
  <c r="W394" i="1"/>
  <c r="AI394" i="1" s="1"/>
  <c r="AA385" i="1"/>
  <c r="AE389" i="1"/>
  <c r="AI389" i="1" s="1"/>
  <c r="W393" i="1"/>
  <c r="AI393" i="1" s="1"/>
  <c r="X394" i="1"/>
  <c r="AF394" i="1" s="1"/>
  <c r="Y395" i="1"/>
  <c r="AG395" i="1" s="1"/>
  <c r="AA396" i="1"/>
  <c r="U384" i="1"/>
  <c r="AE390" i="1"/>
  <c r="AA384" i="1"/>
  <c r="AE387" i="1"/>
  <c r="AI387" i="1" s="1"/>
  <c r="W391" i="1"/>
  <c r="Y393" i="1"/>
  <c r="AA395" i="1"/>
  <c r="AE394" i="1"/>
  <c r="W384" i="1"/>
  <c r="Y384" i="1"/>
  <c r="AA393" i="1"/>
  <c r="AC395" i="1"/>
  <c r="AF426" i="1" l="1"/>
  <c r="AG423" i="1"/>
  <c r="AF420" i="1"/>
  <c r="AG422" i="1"/>
  <c r="AG425" i="1"/>
  <c r="AF424" i="1"/>
  <c r="AG421" i="1"/>
  <c r="AG433" i="1"/>
  <c r="AG430" i="1"/>
  <c r="AG420" i="1"/>
  <c r="AG428" i="1"/>
  <c r="AG384" i="1"/>
  <c r="X418" i="1"/>
  <c r="AC417" i="1"/>
  <c r="Y417" i="1"/>
  <c r="AF414" i="1"/>
  <c r="X414" i="1"/>
  <c r="AB414" i="1"/>
  <c r="AF415" i="1"/>
  <c r="AB408" i="1"/>
  <c r="AB410" i="1"/>
  <c r="AB416" i="1"/>
  <c r="AB418" i="1"/>
  <c r="X416" i="1"/>
  <c r="AF416" i="1" s="1"/>
  <c r="T392" i="1"/>
  <c r="AC390" i="1"/>
  <c r="U390" i="1"/>
  <c r="X392" i="1"/>
  <c r="AI397" i="1"/>
  <c r="AF393" i="1"/>
  <c r="AI388" i="1"/>
  <c r="AI414" i="1"/>
  <c r="AL418" i="1"/>
  <c r="AI417" i="1"/>
  <c r="T417" i="1"/>
  <c r="AF417" i="1" s="1"/>
  <c r="AB417" i="1"/>
  <c r="AG417" i="1"/>
  <c r="AI413" i="1"/>
  <c r="T413" i="1"/>
  <c r="X413" i="1"/>
  <c r="AB411" i="1"/>
  <c r="T411" i="1"/>
  <c r="AG387" i="1"/>
  <c r="AI412" i="1"/>
  <c r="AI384" i="1"/>
  <c r="U415" i="1"/>
  <c r="AG415" i="1" s="1"/>
  <c r="Y415" i="1"/>
  <c r="AI416" i="1"/>
  <c r="AG416" i="1"/>
  <c r="AG412" i="1"/>
  <c r="AG413" i="1"/>
  <c r="AF412" i="1"/>
  <c r="AG418" i="1"/>
  <c r="AF418" i="1"/>
  <c r="AG411" i="1"/>
  <c r="AG414" i="1"/>
  <c r="X407" i="1"/>
  <c r="T407" i="1"/>
  <c r="AF407" i="1" s="1"/>
  <c r="AG408" i="1"/>
  <c r="AF405" i="1"/>
  <c r="T406" i="1"/>
  <c r="X406" i="1"/>
  <c r="AI410" i="1"/>
  <c r="Y403" i="1"/>
  <c r="AC403" i="1"/>
  <c r="AG403" i="1" s="1"/>
  <c r="AI407" i="1"/>
  <c r="AB409" i="1"/>
  <c r="T409" i="1"/>
  <c r="AF409" i="1" s="1"/>
  <c r="AF410" i="1"/>
  <c r="AC410" i="1"/>
  <c r="U410" i="1"/>
  <c r="AG410" i="1" s="1"/>
  <c r="AB390" i="1"/>
  <c r="Y394" i="1"/>
  <c r="T390" i="1"/>
  <c r="U394" i="1"/>
  <c r="AB394" i="1"/>
  <c r="AG409" i="1"/>
  <c r="AI405" i="1"/>
  <c r="U407" i="1"/>
  <c r="AG407" i="1" s="1"/>
  <c r="Y407" i="1"/>
  <c r="AI398" i="1"/>
  <c r="X399" i="1"/>
  <c r="AB399" i="1"/>
  <c r="AI403" i="1"/>
  <c r="AB402" i="1"/>
  <c r="AG392" i="1"/>
  <c r="T402" i="1"/>
  <c r="AF402" i="1" s="1"/>
  <c r="AF404" i="1"/>
  <c r="AI390" i="1"/>
  <c r="AI391" i="1"/>
  <c r="AG396" i="1"/>
  <c r="AF388" i="1"/>
  <c r="T408" i="1"/>
  <c r="AF408" i="1" s="1"/>
  <c r="AI408" i="1"/>
  <c r="AG405" i="1"/>
  <c r="AC404" i="1"/>
  <c r="U404" i="1"/>
  <c r="AG404" i="1" s="1"/>
  <c r="AG402" i="1"/>
  <c r="AF401" i="1"/>
  <c r="AB403" i="1"/>
  <c r="T403" i="1"/>
  <c r="AF403" i="1" s="1"/>
  <c r="AL410" i="1"/>
  <c r="Y401" i="1"/>
  <c r="AG401" i="1" s="1"/>
  <c r="AC401" i="1"/>
  <c r="AI399" i="1"/>
  <c r="T400" i="1"/>
  <c r="X400" i="1"/>
  <c r="Y400" i="1"/>
  <c r="U400" i="1"/>
  <c r="AG400" i="1" s="1"/>
  <c r="AG399" i="1"/>
  <c r="AG406" i="1"/>
  <c r="Y398" i="1"/>
  <c r="AC398" i="1"/>
  <c r="X398" i="1"/>
  <c r="AB398" i="1"/>
  <c r="Y397" i="1"/>
  <c r="U397" i="1"/>
  <c r="AG397" i="1" s="1"/>
  <c r="X397" i="1"/>
  <c r="AF397" i="1" s="1"/>
  <c r="AB397" i="1"/>
  <c r="AF396" i="1"/>
  <c r="AI395" i="1"/>
  <c r="AF395" i="1"/>
  <c r="AL398" i="1"/>
  <c r="AG391" i="1"/>
  <c r="T389" i="1"/>
  <c r="X389" i="1"/>
  <c r="AC389" i="1"/>
  <c r="U389" i="1"/>
  <c r="AG389" i="1" s="1"/>
  <c r="AG386" i="1"/>
  <c r="X385" i="1"/>
  <c r="AF385" i="1" s="1"/>
  <c r="AB385" i="1"/>
  <c r="AF384" i="1"/>
  <c r="AI396" i="1"/>
  <c r="AF387" i="1"/>
  <c r="AG388" i="1"/>
  <c r="AF386" i="1"/>
  <c r="AG385" i="1"/>
  <c r="AG390" i="1"/>
  <c r="AF392" i="1"/>
  <c r="AG394" i="1" l="1"/>
  <c r="AF411" i="1"/>
  <c r="AF413" i="1"/>
  <c r="AM418" i="1"/>
  <c r="AF406" i="1"/>
  <c r="AF399" i="1"/>
  <c r="AK418" i="1"/>
  <c r="AF390" i="1"/>
  <c r="AF389" i="1"/>
  <c r="AF400" i="1"/>
  <c r="AF398" i="1"/>
  <c r="AM410" i="1"/>
  <c r="AG398" i="1"/>
  <c r="AK410" i="1"/>
  <c r="AM398" i="1"/>
  <c r="AK398" i="1"/>
  <c r="AJ410" i="1" l="1"/>
  <c r="AJ418" i="1"/>
  <c r="AJ398" i="1"/>
  <c r="V383" i="1" l="1"/>
  <c r="V382" i="1"/>
  <c r="V381" i="1"/>
  <c r="V380" i="1"/>
  <c r="V379" i="1"/>
  <c r="V378" i="1"/>
  <c r="V377" i="1"/>
  <c r="V376" i="1"/>
  <c r="V375" i="1"/>
  <c r="V374" i="1"/>
  <c r="V373" i="1"/>
  <c r="V372" i="1"/>
  <c r="AH372" i="1" s="1"/>
  <c r="V371" i="1"/>
  <c r="V370" i="1"/>
  <c r="V369" i="1"/>
  <c r="AD383" i="1"/>
  <c r="Z383" i="1"/>
  <c r="S383" i="1"/>
  <c r="AE383" i="1" s="1"/>
  <c r="P383" i="1"/>
  <c r="O383" i="1"/>
  <c r="N383" i="1"/>
  <c r="M383" i="1"/>
  <c r="AD382" i="1"/>
  <c r="Z382" i="1"/>
  <c r="S382" i="1"/>
  <c r="AE382" i="1" s="1"/>
  <c r="P382" i="1"/>
  <c r="O382" i="1"/>
  <c r="N382" i="1"/>
  <c r="R382" i="1" s="1"/>
  <c r="U382" i="1" s="1"/>
  <c r="M382" i="1"/>
  <c r="Q382" i="1" s="1"/>
  <c r="AB382" i="1" s="1"/>
  <c r="AD381" i="1"/>
  <c r="Z381" i="1"/>
  <c r="S381" i="1"/>
  <c r="AE381" i="1" s="1"/>
  <c r="P381" i="1"/>
  <c r="O381" i="1"/>
  <c r="N381" i="1"/>
  <c r="M381" i="1"/>
  <c r="AD380" i="1"/>
  <c r="Z380" i="1"/>
  <c r="S380" i="1"/>
  <c r="AE380" i="1" s="1"/>
  <c r="P380" i="1"/>
  <c r="O380" i="1"/>
  <c r="N380" i="1"/>
  <c r="R380" i="1" s="1"/>
  <c r="U380" i="1" s="1"/>
  <c r="M380" i="1"/>
  <c r="Q380" i="1" s="1"/>
  <c r="T380" i="1" s="1"/>
  <c r="AD379" i="1"/>
  <c r="Z379" i="1"/>
  <c r="S379" i="1"/>
  <c r="AE379" i="1" s="1"/>
  <c r="P379" i="1"/>
  <c r="O379" i="1"/>
  <c r="N379" i="1"/>
  <c r="M379" i="1"/>
  <c r="AD378" i="1"/>
  <c r="Z378" i="1"/>
  <c r="S378" i="1"/>
  <c r="AE378" i="1" s="1"/>
  <c r="P378" i="1"/>
  <c r="O378" i="1"/>
  <c r="N378" i="1"/>
  <c r="R378" i="1" s="1"/>
  <c r="U378" i="1" s="1"/>
  <c r="M378" i="1"/>
  <c r="Q378" i="1" s="1"/>
  <c r="AB378" i="1" s="1"/>
  <c r="AD377" i="1"/>
  <c r="Z377" i="1"/>
  <c r="S377" i="1"/>
  <c r="AE377" i="1" s="1"/>
  <c r="P377" i="1"/>
  <c r="O377" i="1"/>
  <c r="N377" i="1"/>
  <c r="M377" i="1"/>
  <c r="Q377" i="1" s="1"/>
  <c r="T377" i="1" s="1"/>
  <c r="AD376" i="1"/>
  <c r="Z376" i="1"/>
  <c r="S376" i="1"/>
  <c r="AE376" i="1" s="1"/>
  <c r="P376" i="1"/>
  <c r="O376" i="1"/>
  <c r="N376" i="1"/>
  <c r="R376" i="1" s="1"/>
  <c r="U376" i="1" s="1"/>
  <c r="M376" i="1"/>
  <c r="AD375" i="1"/>
  <c r="Z375" i="1"/>
  <c r="S375" i="1"/>
  <c r="AE375" i="1" s="1"/>
  <c r="P375" i="1"/>
  <c r="O375" i="1"/>
  <c r="N375" i="1"/>
  <c r="M375" i="1"/>
  <c r="Q375" i="1" s="1"/>
  <c r="T375" i="1" s="1"/>
  <c r="AD374" i="1"/>
  <c r="Z374" i="1"/>
  <c r="S374" i="1"/>
  <c r="AE374" i="1" s="1"/>
  <c r="P374" i="1"/>
  <c r="O374" i="1"/>
  <c r="N374" i="1"/>
  <c r="M374" i="1"/>
  <c r="AD373" i="1"/>
  <c r="Z373" i="1"/>
  <c r="S373" i="1"/>
  <c r="AE373" i="1" s="1"/>
  <c r="P373" i="1"/>
  <c r="O373" i="1"/>
  <c r="N373" i="1"/>
  <c r="R373" i="1" s="1"/>
  <c r="U373" i="1" s="1"/>
  <c r="M373" i="1"/>
  <c r="Q373" i="1" s="1"/>
  <c r="T373" i="1" s="1"/>
  <c r="AD372" i="1"/>
  <c r="Z372" i="1"/>
  <c r="S372" i="1"/>
  <c r="AE372" i="1" s="1"/>
  <c r="P372" i="1"/>
  <c r="O372" i="1"/>
  <c r="N372" i="1"/>
  <c r="M372" i="1"/>
  <c r="Q372" i="1" s="1"/>
  <c r="T372" i="1" s="1"/>
  <c r="AD371" i="1"/>
  <c r="Z371" i="1"/>
  <c r="S371" i="1"/>
  <c r="AE371" i="1" s="1"/>
  <c r="P371" i="1"/>
  <c r="O371" i="1"/>
  <c r="N371" i="1"/>
  <c r="M371" i="1"/>
  <c r="Q371" i="1" s="1"/>
  <c r="T371" i="1" s="1"/>
  <c r="AD370" i="1"/>
  <c r="Z370" i="1"/>
  <c r="S370" i="1"/>
  <c r="AE370" i="1" s="1"/>
  <c r="P370" i="1"/>
  <c r="O370" i="1"/>
  <c r="N370" i="1"/>
  <c r="M370" i="1"/>
  <c r="S369" i="1"/>
  <c r="AA369" i="1" s="1"/>
  <c r="R383" i="1" l="1"/>
  <c r="U383" i="1" s="1"/>
  <c r="Q383" i="1"/>
  <c r="T383" i="1" s="1"/>
  <c r="R375" i="1"/>
  <c r="U375" i="1" s="1"/>
  <c r="R381" i="1"/>
  <c r="U381" i="1" s="1"/>
  <c r="AH374" i="1"/>
  <c r="AH376" i="1"/>
  <c r="AH377" i="1"/>
  <c r="Q374" i="1"/>
  <c r="T374" i="1" s="1"/>
  <c r="R371" i="1"/>
  <c r="U371" i="1" s="1"/>
  <c r="AH373" i="1"/>
  <c r="AH375" i="1"/>
  <c r="AH378" i="1"/>
  <c r="AH379" i="1"/>
  <c r="AH380" i="1"/>
  <c r="Q370" i="1"/>
  <c r="T370" i="1" s="1"/>
  <c r="Q379" i="1"/>
  <c r="T379" i="1" s="1"/>
  <c r="AH381" i="1"/>
  <c r="R379" i="1"/>
  <c r="U379" i="1" s="1"/>
  <c r="AH382" i="1"/>
  <c r="Q381" i="1"/>
  <c r="T381" i="1" s="1"/>
  <c r="AH371" i="1"/>
  <c r="AH383" i="1"/>
  <c r="W371" i="1"/>
  <c r="W370" i="1"/>
  <c r="AI370" i="1" s="1"/>
  <c r="AH370" i="1"/>
  <c r="R370" i="1"/>
  <c r="U370" i="1" s="1"/>
  <c r="W369" i="1"/>
  <c r="W383" i="1"/>
  <c r="AI383" i="1" s="1"/>
  <c r="W381" i="1"/>
  <c r="AI381" i="1" s="1"/>
  <c r="W382" i="1"/>
  <c r="AI382" i="1" s="1"/>
  <c r="T382" i="1"/>
  <c r="AA380" i="1"/>
  <c r="W380" i="1"/>
  <c r="T378" i="1"/>
  <c r="W378" i="1"/>
  <c r="W379" i="1"/>
  <c r="AI379" i="1" s="1"/>
  <c r="W377" i="1"/>
  <c r="AI377" i="1" s="1"/>
  <c r="R377" i="1"/>
  <c r="U377" i="1" s="1"/>
  <c r="W373" i="1"/>
  <c r="W375" i="1"/>
  <c r="R374" i="1"/>
  <c r="U374" i="1" s="1"/>
  <c r="W374" i="1"/>
  <c r="AA376" i="1"/>
  <c r="W376" i="1"/>
  <c r="AI376" i="1" s="1"/>
  <c r="Q376" i="1"/>
  <c r="T376" i="1" s="1"/>
  <c r="AA372" i="1"/>
  <c r="W372" i="1"/>
  <c r="AI372" i="1" s="1"/>
  <c r="R372" i="1"/>
  <c r="U372" i="1" s="1"/>
  <c r="Y376" i="1"/>
  <c r="AC376" i="1"/>
  <c r="X373" i="1"/>
  <c r="AB373" i="1"/>
  <c r="AC378" i="1"/>
  <c r="Y378" i="1"/>
  <c r="AB375" i="1"/>
  <c r="AF375" i="1" s="1"/>
  <c r="X375" i="1"/>
  <c r="AB383" i="1"/>
  <c r="AF383" i="1" s="1"/>
  <c r="X383" i="1"/>
  <c r="Y375" i="1"/>
  <c r="AG375" i="1" s="1"/>
  <c r="AC375" i="1"/>
  <c r="AB380" i="1"/>
  <c r="X380" i="1"/>
  <c r="AC383" i="1"/>
  <c r="Y383" i="1"/>
  <c r="Y373" i="1"/>
  <c r="AC373" i="1"/>
  <c r="AG373" i="1" s="1"/>
  <c r="AB372" i="1"/>
  <c r="X372" i="1"/>
  <c r="AF372" i="1" s="1"/>
  <c r="Y380" i="1"/>
  <c r="AC380" i="1"/>
  <c r="Y381" i="1"/>
  <c r="AC381" i="1"/>
  <c r="AG381" i="1" s="1"/>
  <c r="X377" i="1"/>
  <c r="AB377" i="1"/>
  <c r="AC382" i="1"/>
  <c r="Y382" i="1"/>
  <c r="AB371" i="1"/>
  <c r="X371" i="1"/>
  <c r="AF371" i="1" s="1"/>
  <c r="AB379" i="1"/>
  <c r="X379" i="1"/>
  <c r="AF379" i="1" s="1"/>
  <c r="X374" i="1"/>
  <c r="AA381" i="1"/>
  <c r="AA373" i="1"/>
  <c r="AA377" i="1"/>
  <c r="X378" i="1"/>
  <c r="X382" i="1"/>
  <c r="AA370" i="1"/>
  <c r="AA374" i="1"/>
  <c r="AA378" i="1"/>
  <c r="AA382" i="1"/>
  <c r="AA371" i="1"/>
  <c r="AA375" i="1"/>
  <c r="AA379" i="1"/>
  <c r="AA383" i="1"/>
  <c r="AE369" i="1"/>
  <c r="AG382" i="1" l="1"/>
  <c r="AB381" i="1"/>
  <c r="X381" i="1"/>
  <c r="Y371" i="1"/>
  <c r="AB374" i="1"/>
  <c r="AF381" i="1"/>
  <c r="AC371" i="1"/>
  <c r="AG380" i="1"/>
  <c r="AG378" i="1"/>
  <c r="AB370" i="1"/>
  <c r="AF370" i="1" s="1"/>
  <c r="AF373" i="1"/>
  <c r="AG371" i="1"/>
  <c r="X370" i="1"/>
  <c r="AI369" i="1"/>
  <c r="AF380" i="1"/>
  <c r="AI380" i="1"/>
  <c r="AF382" i="1"/>
  <c r="AI374" i="1"/>
  <c r="AG376" i="1"/>
  <c r="AC379" i="1"/>
  <c r="Y379" i="1"/>
  <c r="AI375" i="1"/>
  <c r="AG383" i="1"/>
  <c r="AI371" i="1"/>
  <c r="Y370" i="1"/>
  <c r="AC370" i="1"/>
  <c r="AG370" i="1" s="1"/>
  <c r="AF378" i="1"/>
  <c r="AI378" i="1"/>
  <c r="AF377" i="1"/>
  <c r="AC377" i="1"/>
  <c r="Y377" i="1"/>
  <c r="AI373" i="1"/>
  <c r="AF374" i="1"/>
  <c r="Y374" i="1"/>
  <c r="AG374" i="1" s="1"/>
  <c r="AC374" i="1"/>
  <c r="X376" i="1"/>
  <c r="AB376" i="1"/>
  <c r="AF376" i="1" s="1"/>
  <c r="AC372" i="1"/>
  <c r="AG372" i="1" s="1"/>
  <c r="Y372" i="1"/>
  <c r="M369" i="1"/>
  <c r="N369" i="1"/>
  <c r="O369" i="1"/>
  <c r="P369" i="1"/>
  <c r="Z369" i="1"/>
  <c r="AD369" i="1"/>
  <c r="AH369" i="1" s="1"/>
  <c r="AL383" i="1" s="1"/>
  <c r="AD368" i="1"/>
  <c r="Z368" i="1"/>
  <c r="V368" i="1"/>
  <c r="AH368" i="1" s="1"/>
  <c r="S368" i="1"/>
  <c r="AE368" i="1" s="1"/>
  <c r="P368" i="1"/>
  <c r="O368" i="1"/>
  <c r="N368" i="1"/>
  <c r="R368" i="1" s="1"/>
  <c r="U368" i="1" s="1"/>
  <c r="M368" i="1"/>
  <c r="Q368" i="1" s="1"/>
  <c r="AD367" i="1"/>
  <c r="Z367" i="1"/>
  <c r="V367" i="1"/>
  <c r="S367" i="1"/>
  <c r="AE367" i="1" s="1"/>
  <c r="P367" i="1"/>
  <c r="O367" i="1"/>
  <c r="N367" i="1"/>
  <c r="R367" i="1" s="1"/>
  <c r="M367" i="1"/>
  <c r="Q367" i="1" s="1"/>
  <c r="T367" i="1" s="1"/>
  <c r="AD366" i="1"/>
  <c r="Z366" i="1"/>
  <c r="V366" i="1"/>
  <c r="S366" i="1"/>
  <c r="AE366" i="1" s="1"/>
  <c r="P366" i="1"/>
  <c r="O366" i="1"/>
  <c r="N366" i="1"/>
  <c r="M366" i="1"/>
  <c r="Q366" i="1" s="1"/>
  <c r="X366" i="1" s="1"/>
  <c r="AD365" i="1"/>
  <c r="Z365" i="1"/>
  <c r="V365" i="1"/>
  <c r="S365" i="1"/>
  <c r="W365" i="1" s="1"/>
  <c r="P365" i="1"/>
  <c r="O365" i="1"/>
  <c r="N365" i="1"/>
  <c r="M365" i="1"/>
  <c r="AD364" i="1"/>
  <c r="Z364" i="1"/>
  <c r="V364" i="1"/>
  <c r="S364" i="1"/>
  <c r="W364" i="1" s="1"/>
  <c r="P364" i="1"/>
  <c r="O364" i="1"/>
  <c r="N364" i="1"/>
  <c r="R364" i="1" s="1"/>
  <c r="M364" i="1"/>
  <c r="AD363" i="1"/>
  <c r="Z363" i="1"/>
  <c r="V363" i="1"/>
  <c r="S363" i="1"/>
  <c r="AE363" i="1" s="1"/>
  <c r="P363" i="1"/>
  <c r="O363" i="1"/>
  <c r="N363" i="1"/>
  <c r="R363" i="1" s="1"/>
  <c r="M363" i="1"/>
  <c r="AD362" i="1"/>
  <c r="Z362" i="1"/>
  <c r="V362" i="1"/>
  <c r="S362" i="1"/>
  <c r="W362" i="1" s="1"/>
  <c r="P362" i="1"/>
  <c r="O362" i="1"/>
  <c r="N362" i="1"/>
  <c r="M362" i="1"/>
  <c r="AD361" i="1"/>
  <c r="Z361" i="1"/>
  <c r="V361" i="1"/>
  <c r="S361" i="1"/>
  <c r="AE361" i="1" s="1"/>
  <c r="P361" i="1"/>
  <c r="O361" i="1"/>
  <c r="N361" i="1"/>
  <c r="R361" i="1" s="1"/>
  <c r="M361" i="1"/>
  <c r="Q361" i="1" s="1"/>
  <c r="AD360" i="1"/>
  <c r="Z360" i="1"/>
  <c r="V360" i="1"/>
  <c r="S360" i="1"/>
  <c r="AE360" i="1" s="1"/>
  <c r="P360" i="1"/>
  <c r="O360" i="1"/>
  <c r="N360" i="1"/>
  <c r="R360" i="1" s="1"/>
  <c r="M360" i="1"/>
  <c r="Q360" i="1" s="1"/>
  <c r="AD359" i="1"/>
  <c r="Z359" i="1"/>
  <c r="V359" i="1"/>
  <c r="S359" i="1"/>
  <c r="AE359" i="1" s="1"/>
  <c r="P359" i="1"/>
  <c r="O359" i="1"/>
  <c r="N359" i="1"/>
  <c r="M359" i="1"/>
  <c r="AD358" i="1"/>
  <c r="Z358" i="1"/>
  <c r="V358" i="1"/>
  <c r="S358" i="1"/>
  <c r="AE358" i="1" s="1"/>
  <c r="P358" i="1"/>
  <c r="O358" i="1"/>
  <c r="N358" i="1"/>
  <c r="R358" i="1" s="1"/>
  <c r="M358" i="1"/>
  <c r="AD357" i="1"/>
  <c r="Z357" i="1"/>
  <c r="V357" i="1"/>
  <c r="S357" i="1"/>
  <c r="AA357" i="1" s="1"/>
  <c r="P357" i="1"/>
  <c r="O357" i="1"/>
  <c r="N357" i="1"/>
  <c r="R357" i="1" s="1"/>
  <c r="M357" i="1"/>
  <c r="Q357" i="1" s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356" i="1"/>
  <c r="AD356" i="1"/>
  <c r="Z356" i="1"/>
  <c r="S356" i="1"/>
  <c r="AE356" i="1" s="1"/>
  <c r="P356" i="1"/>
  <c r="O356" i="1"/>
  <c r="N356" i="1"/>
  <c r="M356" i="1"/>
  <c r="AD355" i="1"/>
  <c r="Z355" i="1"/>
  <c r="S355" i="1"/>
  <c r="AE355" i="1" s="1"/>
  <c r="P355" i="1"/>
  <c r="O355" i="1"/>
  <c r="N355" i="1"/>
  <c r="R355" i="1" s="1"/>
  <c r="M355" i="1"/>
  <c r="Q355" i="1" s="1"/>
  <c r="X355" i="1" s="1"/>
  <c r="AD354" i="1"/>
  <c r="Z354" i="1"/>
  <c r="S354" i="1"/>
  <c r="AE354" i="1" s="1"/>
  <c r="P354" i="1"/>
  <c r="O354" i="1"/>
  <c r="N354" i="1"/>
  <c r="R354" i="1" s="1"/>
  <c r="Y354" i="1" s="1"/>
  <c r="M354" i="1"/>
  <c r="Q354" i="1" s="1"/>
  <c r="X354" i="1" s="1"/>
  <c r="AD353" i="1"/>
  <c r="Z353" i="1"/>
  <c r="S353" i="1"/>
  <c r="AE353" i="1" s="1"/>
  <c r="P353" i="1"/>
  <c r="O353" i="1"/>
  <c r="N353" i="1"/>
  <c r="M353" i="1"/>
  <c r="AD352" i="1"/>
  <c r="Z352" i="1"/>
  <c r="S352" i="1"/>
  <c r="AA352" i="1" s="1"/>
  <c r="P352" i="1"/>
  <c r="O352" i="1"/>
  <c r="N352" i="1"/>
  <c r="R352" i="1" s="1"/>
  <c r="M352" i="1"/>
  <c r="Q352" i="1" s="1"/>
  <c r="T352" i="1" s="1"/>
  <c r="AD351" i="1"/>
  <c r="Z351" i="1"/>
  <c r="S351" i="1"/>
  <c r="AA351" i="1" s="1"/>
  <c r="P351" i="1"/>
  <c r="O351" i="1"/>
  <c r="N351" i="1"/>
  <c r="R351" i="1" s="1"/>
  <c r="AC351" i="1" s="1"/>
  <c r="M351" i="1"/>
  <c r="Q351" i="1" s="1"/>
  <c r="T351" i="1" s="1"/>
  <c r="AD350" i="1"/>
  <c r="Z350" i="1"/>
  <c r="S350" i="1"/>
  <c r="AA350" i="1" s="1"/>
  <c r="P350" i="1"/>
  <c r="O350" i="1"/>
  <c r="N350" i="1"/>
  <c r="M350" i="1"/>
  <c r="Q350" i="1" s="1"/>
  <c r="AB350" i="1" s="1"/>
  <c r="AD349" i="1"/>
  <c r="Z349" i="1"/>
  <c r="S349" i="1"/>
  <c r="W349" i="1" s="1"/>
  <c r="P349" i="1"/>
  <c r="O349" i="1"/>
  <c r="N349" i="1"/>
  <c r="R349" i="1" s="1"/>
  <c r="U349" i="1" s="1"/>
  <c r="M349" i="1"/>
  <c r="Q349" i="1" s="1"/>
  <c r="X349" i="1" s="1"/>
  <c r="S348" i="1"/>
  <c r="W348" i="1" s="1"/>
  <c r="M348" i="1"/>
  <c r="Q348" i="1" s="1"/>
  <c r="T348" i="1" s="1"/>
  <c r="N348" i="1"/>
  <c r="R348" i="1" s="1"/>
  <c r="O348" i="1"/>
  <c r="P348" i="1"/>
  <c r="Z348" i="1"/>
  <c r="AD348" i="1"/>
  <c r="AH348" i="1" s="1"/>
  <c r="S347" i="1"/>
  <c r="W347" i="1" s="1"/>
  <c r="M347" i="1"/>
  <c r="Q347" i="1" s="1"/>
  <c r="N347" i="1"/>
  <c r="R347" i="1" s="1"/>
  <c r="U347" i="1" s="1"/>
  <c r="O347" i="1"/>
  <c r="P347" i="1"/>
  <c r="Z347" i="1"/>
  <c r="AD347" i="1"/>
  <c r="AH347" i="1" s="1"/>
  <c r="S346" i="1"/>
  <c r="W346" i="1" s="1"/>
  <c r="M346" i="1"/>
  <c r="N346" i="1"/>
  <c r="O346" i="1"/>
  <c r="P346" i="1"/>
  <c r="Z346" i="1"/>
  <c r="AD346" i="1"/>
  <c r="S345" i="1"/>
  <c r="W345" i="1" s="1"/>
  <c r="M345" i="1"/>
  <c r="Q345" i="1" s="1"/>
  <c r="T345" i="1" s="1"/>
  <c r="N345" i="1"/>
  <c r="R345" i="1" s="1"/>
  <c r="U345" i="1" s="1"/>
  <c r="O345" i="1"/>
  <c r="P345" i="1"/>
  <c r="Z345" i="1"/>
  <c r="AD345" i="1"/>
  <c r="S344" i="1"/>
  <c r="W344" i="1" s="1"/>
  <c r="M344" i="1"/>
  <c r="Q344" i="1" s="1"/>
  <c r="T344" i="1" s="1"/>
  <c r="N344" i="1"/>
  <c r="R344" i="1" s="1"/>
  <c r="Y344" i="1" s="1"/>
  <c r="O344" i="1"/>
  <c r="P344" i="1"/>
  <c r="Z344" i="1"/>
  <c r="AD344" i="1"/>
  <c r="AH344" i="1" s="1"/>
  <c r="S343" i="1"/>
  <c r="W343" i="1" s="1"/>
  <c r="M343" i="1"/>
  <c r="Q343" i="1" s="1"/>
  <c r="N343" i="1"/>
  <c r="R343" i="1" s="1"/>
  <c r="U343" i="1" s="1"/>
  <c r="O343" i="1"/>
  <c r="P343" i="1"/>
  <c r="Z343" i="1"/>
  <c r="AD343" i="1"/>
  <c r="AH359" i="1" l="1"/>
  <c r="AH362" i="1"/>
  <c r="Q346" i="1"/>
  <c r="T346" i="1" s="1"/>
  <c r="AH345" i="1"/>
  <c r="R350" i="1"/>
  <c r="AH357" i="1"/>
  <c r="R359" i="1"/>
  <c r="R362" i="1"/>
  <c r="AC362" i="1" s="1"/>
  <c r="AH363" i="1"/>
  <c r="AE346" i="1"/>
  <c r="Q359" i="1"/>
  <c r="X359" i="1" s="1"/>
  <c r="AH360" i="1"/>
  <c r="AH366" i="1"/>
  <c r="Q356" i="1"/>
  <c r="T356" i="1" s="1"/>
  <c r="AH346" i="1"/>
  <c r="AH343" i="1"/>
  <c r="AH355" i="1"/>
  <c r="AH358" i="1"/>
  <c r="AH361" i="1"/>
  <c r="AH364" i="1"/>
  <c r="AG379" i="1"/>
  <c r="R353" i="1"/>
  <c r="Y353" i="1" s="1"/>
  <c r="AA358" i="1"/>
  <c r="AE348" i="1"/>
  <c r="AI348" i="1" s="1"/>
  <c r="R366" i="1"/>
  <c r="Y366" i="1" s="1"/>
  <c r="AA348" i="1"/>
  <c r="AH349" i="1"/>
  <c r="AH350" i="1"/>
  <c r="R369" i="1"/>
  <c r="AG377" i="1"/>
  <c r="AH365" i="1"/>
  <c r="AH351" i="1"/>
  <c r="Q369" i="1"/>
  <c r="AH352" i="1"/>
  <c r="Q358" i="1"/>
  <c r="AB358" i="1" s="1"/>
  <c r="AM383" i="1"/>
  <c r="R346" i="1"/>
  <c r="AC346" i="1" s="1"/>
  <c r="AH353" i="1"/>
  <c r="T366" i="1"/>
  <c r="AF366" i="1" s="1"/>
  <c r="AB366" i="1"/>
  <c r="Y367" i="1"/>
  <c r="AC367" i="1"/>
  <c r="U367" i="1"/>
  <c r="AH367" i="1"/>
  <c r="W360" i="1"/>
  <c r="AI360" i="1" s="1"/>
  <c r="AA360" i="1"/>
  <c r="W359" i="1"/>
  <c r="AC358" i="1"/>
  <c r="U358" i="1"/>
  <c r="W358" i="1"/>
  <c r="AI358" i="1" s="1"/>
  <c r="AB357" i="1"/>
  <c r="T357" i="1"/>
  <c r="AE365" i="1"/>
  <c r="Q365" i="1"/>
  <c r="AB365" i="1" s="1"/>
  <c r="R365" i="1"/>
  <c r="U365" i="1" s="1"/>
  <c r="AA365" i="1"/>
  <c r="Q364" i="1"/>
  <c r="T364" i="1" s="1"/>
  <c r="AA364" i="1"/>
  <c r="AA362" i="1"/>
  <c r="Q362" i="1"/>
  <c r="T362" i="1" s="1"/>
  <c r="Q363" i="1"/>
  <c r="AB363" i="1" s="1"/>
  <c r="W363" i="1"/>
  <c r="AI363" i="1" s="1"/>
  <c r="AA363" i="1"/>
  <c r="W361" i="1"/>
  <c r="AA361" i="1"/>
  <c r="AC359" i="1"/>
  <c r="Y359" i="1"/>
  <c r="U359" i="1"/>
  <c r="AC364" i="1"/>
  <c r="Y364" i="1"/>
  <c r="U364" i="1"/>
  <c r="X360" i="1"/>
  <c r="T360" i="1"/>
  <c r="AB360" i="1"/>
  <c r="U357" i="1"/>
  <c r="AC357" i="1"/>
  <c r="Y357" i="1"/>
  <c r="Y363" i="1"/>
  <c r="U363" i="1"/>
  <c r="AC363" i="1"/>
  <c r="X361" i="1"/>
  <c r="T361" i="1"/>
  <c r="AB361" i="1"/>
  <c r="Y361" i="1"/>
  <c r="U361" i="1"/>
  <c r="AC361" i="1"/>
  <c r="Y360" i="1"/>
  <c r="U360" i="1"/>
  <c r="AC360" i="1"/>
  <c r="X358" i="1"/>
  <c r="X362" i="1"/>
  <c r="Y362" i="1"/>
  <c r="U362" i="1"/>
  <c r="T368" i="1"/>
  <c r="AB368" i="1"/>
  <c r="X368" i="1"/>
  <c r="W368" i="1"/>
  <c r="AI368" i="1" s="1"/>
  <c r="AE357" i="1"/>
  <c r="W357" i="1"/>
  <c r="X357" i="1"/>
  <c r="AE364" i="1"/>
  <c r="AI364" i="1" s="1"/>
  <c r="AA359" i="1"/>
  <c r="AI359" i="1" s="1"/>
  <c r="W367" i="1"/>
  <c r="AI367" i="1" s="1"/>
  <c r="Y358" i="1"/>
  <c r="AE362" i="1"/>
  <c r="AI362" i="1" s="1"/>
  <c r="W366" i="1"/>
  <c r="X367" i="1"/>
  <c r="AF367" i="1" s="1"/>
  <c r="Y368" i="1"/>
  <c r="AA368" i="1"/>
  <c r="AA367" i="1"/>
  <c r="AA366" i="1"/>
  <c r="AB367" i="1"/>
  <c r="AC368" i="1"/>
  <c r="AA356" i="1"/>
  <c r="R356" i="1"/>
  <c r="U356" i="1" s="1"/>
  <c r="Y348" i="1"/>
  <c r="U348" i="1"/>
  <c r="AB347" i="1"/>
  <c r="X347" i="1"/>
  <c r="T347" i="1"/>
  <c r="U346" i="1"/>
  <c r="X343" i="1"/>
  <c r="T343" i="1"/>
  <c r="AH356" i="1"/>
  <c r="W356" i="1"/>
  <c r="AA349" i="1"/>
  <c r="T349" i="1"/>
  <c r="AF349" i="1" s="1"/>
  <c r="T350" i="1"/>
  <c r="AH354" i="1"/>
  <c r="W354" i="1"/>
  <c r="AA354" i="1"/>
  <c r="W355" i="1"/>
  <c r="AA355" i="1"/>
  <c r="T355" i="1"/>
  <c r="T354" i="1"/>
  <c r="W351" i="1"/>
  <c r="AI351" i="1" s="1"/>
  <c r="W352" i="1"/>
  <c r="W353" i="1"/>
  <c r="AA353" i="1"/>
  <c r="Q353" i="1"/>
  <c r="U350" i="1"/>
  <c r="AC350" i="1"/>
  <c r="Y350" i="1"/>
  <c r="Y349" i="1"/>
  <c r="AC349" i="1"/>
  <c r="U355" i="1"/>
  <c r="AC355" i="1"/>
  <c r="Y355" i="1"/>
  <c r="AB354" i="1"/>
  <c r="AB352" i="1"/>
  <c r="X352" i="1"/>
  <c r="AC354" i="1"/>
  <c r="U354" i="1"/>
  <c r="AC352" i="1"/>
  <c r="Y352" i="1"/>
  <c r="U352" i="1"/>
  <c r="AB351" i="1"/>
  <c r="X351" i="1"/>
  <c r="AE352" i="1"/>
  <c r="AB349" i="1"/>
  <c r="AE351" i="1"/>
  <c r="AE350" i="1"/>
  <c r="U351" i="1"/>
  <c r="W350" i="1"/>
  <c r="AI350" i="1" s="1"/>
  <c r="AB355" i="1"/>
  <c r="AE349" i="1"/>
  <c r="X350" i="1"/>
  <c r="Y351" i="1"/>
  <c r="AC348" i="1"/>
  <c r="AB348" i="1"/>
  <c r="AF348" i="1" s="1"/>
  <c r="X348" i="1"/>
  <c r="AE347" i="1"/>
  <c r="AI347" i="1" s="1"/>
  <c r="AA347" i="1"/>
  <c r="AC347" i="1"/>
  <c r="AG347" i="1" s="1"/>
  <c r="Y347" i="1"/>
  <c r="AA346" i="1"/>
  <c r="AI346" i="1" s="1"/>
  <c r="AB346" i="1"/>
  <c r="X346" i="1"/>
  <c r="AF346" i="1" s="1"/>
  <c r="AE345" i="1"/>
  <c r="AI345" i="1" s="1"/>
  <c r="AA345" i="1"/>
  <c r="AC345" i="1"/>
  <c r="Y345" i="1"/>
  <c r="AG345" i="1" s="1"/>
  <c r="AB345" i="1"/>
  <c r="X345" i="1"/>
  <c r="AF345" i="1" s="1"/>
  <c r="U344" i="1"/>
  <c r="AG344" i="1" s="1"/>
  <c r="AE344" i="1"/>
  <c r="AA344" i="1"/>
  <c r="AI344" i="1" s="1"/>
  <c r="AC344" i="1"/>
  <c r="AB344" i="1"/>
  <c r="X344" i="1"/>
  <c r="AE343" i="1"/>
  <c r="AI343" i="1" s="1"/>
  <c r="AA343" i="1"/>
  <c r="AC343" i="1"/>
  <c r="AG343" i="1" s="1"/>
  <c r="Y343" i="1"/>
  <c r="AB343" i="1"/>
  <c r="AD342" i="1"/>
  <c r="Z342" i="1"/>
  <c r="S342" i="1"/>
  <c r="W342" i="1" s="1"/>
  <c r="P342" i="1"/>
  <c r="O342" i="1"/>
  <c r="N342" i="1"/>
  <c r="M342" i="1"/>
  <c r="AD341" i="1"/>
  <c r="Z341" i="1"/>
  <c r="S341" i="1"/>
  <c r="AE341" i="1" s="1"/>
  <c r="P341" i="1"/>
  <c r="O341" i="1"/>
  <c r="N341" i="1"/>
  <c r="M341" i="1"/>
  <c r="AD340" i="1"/>
  <c r="Z340" i="1"/>
  <c r="S340" i="1"/>
  <c r="AE340" i="1" s="1"/>
  <c r="P340" i="1"/>
  <c r="O340" i="1"/>
  <c r="N340" i="1"/>
  <c r="R340" i="1" s="1"/>
  <c r="M340" i="1"/>
  <c r="Q340" i="1" s="1"/>
  <c r="T340" i="1" s="1"/>
  <c r="AD339" i="1"/>
  <c r="Z339" i="1"/>
  <c r="S339" i="1"/>
  <c r="AE339" i="1" s="1"/>
  <c r="P339" i="1"/>
  <c r="O339" i="1"/>
  <c r="N339" i="1"/>
  <c r="M339" i="1"/>
  <c r="AD338" i="1"/>
  <c r="AH338" i="1" s="1"/>
  <c r="Z338" i="1"/>
  <c r="S338" i="1"/>
  <c r="AA338" i="1" s="1"/>
  <c r="P338" i="1"/>
  <c r="O338" i="1"/>
  <c r="N338" i="1"/>
  <c r="M338" i="1"/>
  <c r="Q338" i="1" s="1"/>
  <c r="T338" i="1" s="1"/>
  <c r="AD337" i="1"/>
  <c r="Z337" i="1"/>
  <c r="S337" i="1"/>
  <c r="AA337" i="1" s="1"/>
  <c r="P337" i="1"/>
  <c r="O337" i="1"/>
  <c r="N337" i="1"/>
  <c r="R337" i="1" s="1"/>
  <c r="AC337" i="1" s="1"/>
  <c r="M337" i="1"/>
  <c r="Q337" i="1" s="1"/>
  <c r="T337" i="1" s="1"/>
  <c r="AD336" i="1"/>
  <c r="AH336" i="1" s="1"/>
  <c r="Z336" i="1"/>
  <c r="S336" i="1"/>
  <c r="AA336" i="1" s="1"/>
  <c r="P336" i="1"/>
  <c r="O336" i="1"/>
  <c r="N336" i="1"/>
  <c r="R336" i="1" s="1"/>
  <c r="M336" i="1"/>
  <c r="Q336" i="1" s="1"/>
  <c r="T336" i="1" s="1"/>
  <c r="AD335" i="1"/>
  <c r="Z335" i="1"/>
  <c r="S335" i="1"/>
  <c r="W335" i="1" s="1"/>
  <c r="P335" i="1"/>
  <c r="O335" i="1"/>
  <c r="N335" i="1"/>
  <c r="M335" i="1"/>
  <c r="AD334" i="1"/>
  <c r="Z334" i="1"/>
  <c r="S334" i="1"/>
  <c r="W334" i="1" s="1"/>
  <c r="P334" i="1"/>
  <c r="O334" i="1"/>
  <c r="N334" i="1"/>
  <c r="M334" i="1"/>
  <c r="AD333" i="1"/>
  <c r="AH333" i="1" s="1"/>
  <c r="Z333" i="1"/>
  <c r="S333" i="1"/>
  <c r="AE333" i="1" s="1"/>
  <c r="P333" i="1"/>
  <c r="O333" i="1"/>
  <c r="N333" i="1"/>
  <c r="M333" i="1"/>
  <c r="AD332" i="1"/>
  <c r="Z332" i="1"/>
  <c r="S332" i="1"/>
  <c r="W332" i="1" s="1"/>
  <c r="P332" i="1"/>
  <c r="O332" i="1"/>
  <c r="N332" i="1"/>
  <c r="R332" i="1" s="1"/>
  <c r="U332" i="1" s="1"/>
  <c r="M332" i="1"/>
  <c r="Q332" i="1" s="1"/>
  <c r="T332" i="1" s="1"/>
  <c r="AD331" i="1"/>
  <c r="Z331" i="1"/>
  <c r="S331" i="1"/>
  <c r="AE331" i="1" s="1"/>
  <c r="P331" i="1"/>
  <c r="O331" i="1"/>
  <c r="N331" i="1"/>
  <c r="M331" i="1"/>
  <c r="AD330" i="1"/>
  <c r="Z330" i="1"/>
  <c r="AH330" i="1" s="1"/>
  <c r="S330" i="1"/>
  <c r="AE330" i="1" s="1"/>
  <c r="P330" i="1"/>
  <c r="O330" i="1"/>
  <c r="N330" i="1"/>
  <c r="M330" i="1"/>
  <c r="M329" i="1"/>
  <c r="Q1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N2" i="1"/>
  <c r="R2" i="1" s="1"/>
  <c r="O2" i="1"/>
  <c r="M2" i="1"/>
  <c r="Q2" i="1" s="1"/>
  <c r="T2" i="1" s="1"/>
  <c r="AD329" i="1"/>
  <c r="Z329" i="1"/>
  <c r="S329" i="1"/>
  <c r="AE329" i="1" s="1"/>
  <c r="N329" i="1"/>
  <c r="R329" i="1" s="1"/>
  <c r="AD328" i="1"/>
  <c r="AH328" i="1" s="1"/>
  <c r="Z328" i="1"/>
  <c r="S328" i="1"/>
  <c r="AE328" i="1" s="1"/>
  <c r="N328" i="1"/>
  <c r="M328" i="1"/>
  <c r="Q328" i="1" s="1"/>
  <c r="T328" i="1" s="1"/>
  <c r="AD327" i="1"/>
  <c r="Z327" i="1"/>
  <c r="S327" i="1"/>
  <c r="AE327" i="1" s="1"/>
  <c r="N327" i="1"/>
  <c r="R327" i="1" s="1"/>
  <c r="M327" i="1"/>
  <c r="Q327" i="1" s="1"/>
  <c r="T327" i="1" s="1"/>
  <c r="AD326" i="1"/>
  <c r="AH326" i="1" s="1"/>
  <c r="Z326" i="1"/>
  <c r="S326" i="1"/>
  <c r="W326" i="1" s="1"/>
  <c r="N326" i="1"/>
  <c r="R326" i="1" s="1"/>
  <c r="M326" i="1"/>
  <c r="AD325" i="1"/>
  <c r="Z325" i="1"/>
  <c r="S325" i="1"/>
  <c r="AE325" i="1" s="1"/>
  <c r="N325" i="1"/>
  <c r="R325" i="1" s="1"/>
  <c r="M325" i="1"/>
  <c r="Q325" i="1" s="1"/>
  <c r="T325" i="1" s="1"/>
  <c r="AD324" i="1"/>
  <c r="Z324" i="1"/>
  <c r="AH324" i="1" s="1"/>
  <c r="S324" i="1"/>
  <c r="AA324" i="1" s="1"/>
  <c r="N324" i="1"/>
  <c r="M324" i="1"/>
  <c r="AD323" i="1"/>
  <c r="Z323" i="1"/>
  <c r="S323" i="1"/>
  <c r="AA323" i="1" s="1"/>
  <c r="N323" i="1"/>
  <c r="R323" i="1" s="1"/>
  <c r="M323" i="1"/>
  <c r="Q323" i="1" s="1"/>
  <c r="T323" i="1" s="1"/>
  <c r="AD322" i="1"/>
  <c r="Z322" i="1"/>
  <c r="AH322" i="1" s="1"/>
  <c r="S322" i="1"/>
  <c r="AE322" i="1" s="1"/>
  <c r="N322" i="1"/>
  <c r="R322" i="1" s="1"/>
  <c r="M322" i="1"/>
  <c r="Q322" i="1" s="1"/>
  <c r="T322" i="1" s="1"/>
  <c r="AD321" i="1"/>
  <c r="Z321" i="1"/>
  <c r="S321" i="1"/>
  <c r="AE321" i="1" s="1"/>
  <c r="N321" i="1"/>
  <c r="R321" i="1" s="1"/>
  <c r="M321" i="1"/>
  <c r="Q321" i="1" s="1"/>
  <c r="T321" i="1" s="1"/>
  <c r="S320" i="1"/>
  <c r="AA320" i="1" s="1"/>
  <c r="M320" i="1"/>
  <c r="Q320" i="1" s="1"/>
  <c r="T320" i="1" s="1"/>
  <c r="N320" i="1"/>
  <c r="R320" i="1" s="1"/>
  <c r="Z320" i="1"/>
  <c r="AD320" i="1"/>
  <c r="AG359" i="1" l="1"/>
  <c r="AC353" i="1"/>
  <c r="AI356" i="1"/>
  <c r="T358" i="1"/>
  <c r="AF358" i="1" s="1"/>
  <c r="Y346" i="1"/>
  <c r="AB359" i="1"/>
  <c r="Y365" i="1"/>
  <c r="AG365" i="1" s="1"/>
  <c r="T359" i="1"/>
  <c r="U353" i="1"/>
  <c r="AG353" i="1" s="1"/>
  <c r="AC356" i="1"/>
  <c r="AG349" i="1"/>
  <c r="AI357" i="1"/>
  <c r="X356" i="1"/>
  <c r="AF356" i="1" s="1"/>
  <c r="AB356" i="1"/>
  <c r="U366" i="1"/>
  <c r="AG366" i="1" s="1"/>
  <c r="AC365" i="1"/>
  <c r="AC366" i="1"/>
  <c r="AI349" i="1"/>
  <c r="AF361" i="1"/>
  <c r="AG346" i="1"/>
  <c r="Y356" i="1"/>
  <c r="AG356" i="1" s="1"/>
  <c r="AF347" i="1"/>
  <c r="X364" i="1"/>
  <c r="AB364" i="1"/>
  <c r="AI355" i="1"/>
  <c r="Y369" i="1"/>
  <c r="AC369" i="1"/>
  <c r="U369" i="1"/>
  <c r="AG369" i="1" s="1"/>
  <c r="AK383" i="1" s="1"/>
  <c r="AI354" i="1"/>
  <c r="AG350" i="1"/>
  <c r="AG361" i="1"/>
  <c r="AF362" i="1"/>
  <c r="AF344" i="1"/>
  <c r="AF359" i="1"/>
  <c r="AF364" i="1"/>
  <c r="AF354" i="1"/>
  <c r="AF343" i="1"/>
  <c r="AL368" i="1"/>
  <c r="AB369" i="1"/>
  <c r="T369" i="1"/>
  <c r="X369" i="1"/>
  <c r="AG355" i="1"/>
  <c r="AF355" i="1"/>
  <c r="AG368" i="1"/>
  <c r="AF368" i="1"/>
  <c r="AI366" i="1"/>
  <c r="AG367" i="1"/>
  <c r="AG358" i="1"/>
  <c r="AG357" i="1"/>
  <c r="AF357" i="1"/>
  <c r="AI365" i="1"/>
  <c r="T365" i="1"/>
  <c r="X365" i="1"/>
  <c r="AG364" i="1"/>
  <c r="AB362" i="1"/>
  <c r="AG362" i="1"/>
  <c r="AG363" i="1"/>
  <c r="T363" i="1"/>
  <c r="AF363" i="1" s="1"/>
  <c r="X363" i="1"/>
  <c r="AI361" i="1"/>
  <c r="AG360" i="1"/>
  <c r="AF360" i="1"/>
  <c r="AF350" i="1"/>
  <c r="AL356" i="1"/>
  <c r="R342" i="1"/>
  <c r="U342" i="1" s="1"/>
  <c r="AB353" i="1"/>
  <c r="T353" i="1"/>
  <c r="AG352" i="1"/>
  <c r="AG348" i="1"/>
  <c r="R333" i="1"/>
  <c r="AC333" i="1" s="1"/>
  <c r="AG351" i="1"/>
  <c r="AI352" i="1"/>
  <c r="AF352" i="1"/>
  <c r="X353" i="1"/>
  <c r="AI353" i="1"/>
  <c r="AF351" i="1"/>
  <c r="AG354" i="1"/>
  <c r="R341" i="1"/>
  <c r="U341" i="1" s="1"/>
  <c r="Q331" i="1"/>
  <c r="T331" i="1" s="1"/>
  <c r="R324" i="1"/>
  <c r="AC324" i="1" s="1"/>
  <c r="Q341" i="1"/>
  <c r="T341" i="1" s="1"/>
  <c r="Q324" i="1"/>
  <c r="T324" i="1" s="1"/>
  <c r="AH321" i="1"/>
  <c r="AH325" i="1"/>
  <c r="AH327" i="1"/>
  <c r="Q330" i="1"/>
  <c r="T330" i="1" s="1"/>
  <c r="AH332" i="1"/>
  <c r="AH335" i="1"/>
  <c r="AH340" i="1"/>
  <c r="AA341" i="1"/>
  <c r="AH331" i="1"/>
  <c r="AH339" i="1"/>
  <c r="W330" i="1"/>
  <c r="Q335" i="1"/>
  <c r="T335" i="1" s="1"/>
  <c r="AH341" i="1"/>
  <c r="AH329" i="1"/>
  <c r="R328" i="1"/>
  <c r="Y328" i="1" s="1"/>
  <c r="R331" i="1"/>
  <c r="AC331" i="1" s="1"/>
  <c r="R335" i="1"/>
  <c r="AC335" i="1" s="1"/>
  <c r="W341" i="1"/>
  <c r="AI341" i="1" s="1"/>
  <c r="W340" i="1"/>
  <c r="AI340" i="1" s="1"/>
  <c r="AA340" i="1"/>
  <c r="Q342" i="1"/>
  <c r="AH342" i="1"/>
  <c r="AA342" i="1"/>
  <c r="AH337" i="1"/>
  <c r="R338" i="1"/>
  <c r="AC338" i="1" s="1"/>
  <c r="Q339" i="1"/>
  <c r="T339" i="1" s="1"/>
  <c r="X336" i="1"/>
  <c r="AB336" i="1"/>
  <c r="AF336" i="1" s="1"/>
  <c r="W333" i="1"/>
  <c r="Q333" i="1"/>
  <c r="R339" i="1"/>
  <c r="Y339" i="1" s="1"/>
  <c r="Q334" i="1"/>
  <c r="AH334" i="1"/>
  <c r="W331" i="1"/>
  <c r="AA331" i="1"/>
  <c r="AA332" i="1"/>
  <c r="R330" i="1"/>
  <c r="U330" i="1" s="1"/>
  <c r="R334" i="1"/>
  <c r="U334" i="1" s="1"/>
  <c r="AA334" i="1"/>
  <c r="AA335" i="1"/>
  <c r="AB338" i="1"/>
  <c r="X338" i="1"/>
  <c r="X332" i="1"/>
  <c r="AB332" i="1"/>
  <c r="AB340" i="1"/>
  <c r="X340" i="1"/>
  <c r="U340" i="1"/>
  <c r="AC340" i="1"/>
  <c r="Y340" i="1"/>
  <c r="AB337" i="1"/>
  <c r="X337" i="1"/>
  <c r="U331" i="1"/>
  <c r="Y336" i="1"/>
  <c r="U336" i="1"/>
  <c r="AC336" i="1"/>
  <c r="AE338" i="1"/>
  <c r="Y332" i="1"/>
  <c r="AE337" i="1"/>
  <c r="Y342" i="1"/>
  <c r="AA333" i="1"/>
  <c r="W339" i="1"/>
  <c r="AI339" i="1" s="1"/>
  <c r="AE336" i="1"/>
  <c r="U337" i="1"/>
  <c r="AE335" i="1"/>
  <c r="W338" i="1"/>
  <c r="AA330" i="1"/>
  <c r="AC332" i="1"/>
  <c r="AG332" i="1" s="1"/>
  <c r="AE334" i="1"/>
  <c r="W337" i="1"/>
  <c r="AA339" i="1"/>
  <c r="AE332" i="1"/>
  <c r="AI332" i="1" s="1"/>
  <c r="W336" i="1"/>
  <c r="Y337" i="1"/>
  <c r="AE342" i="1"/>
  <c r="U326" i="1"/>
  <c r="AH323" i="1"/>
  <c r="AH320" i="1"/>
  <c r="AA329" i="1"/>
  <c r="W329" i="1"/>
  <c r="Q326" i="1"/>
  <c r="Y326" i="1"/>
  <c r="W327" i="1"/>
  <c r="AA327" i="1"/>
  <c r="Y320" i="1"/>
  <c r="U320" i="1"/>
  <c r="X320" i="1"/>
  <c r="W320" i="1"/>
  <c r="X323" i="1"/>
  <c r="AB323" i="1"/>
  <c r="U321" i="1"/>
  <c r="AC321" i="1"/>
  <c r="Y321" i="1"/>
  <c r="AB325" i="1"/>
  <c r="X325" i="1"/>
  <c r="U325" i="1"/>
  <c r="AC325" i="1"/>
  <c r="Y325" i="1"/>
  <c r="AB327" i="1"/>
  <c r="X327" i="1"/>
  <c r="X322" i="1"/>
  <c r="AB322" i="1"/>
  <c r="AB321" i="1"/>
  <c r="X321" i="1"/>
  <c r="AB328" i="1"/>
  <c r="X328" i="1"/>
  <c r="Y323" i="1"/>
  <c r="U323" i="1"/>
  <c r="AC323" i="1"/>
  <c r="Y327" i="1"/>
  <c r="U327" i="1"/>
  <c r="AC327" i="1"/>
  <c r="U322" i="1"/>
  <c r="Y322" i="1"/>
  <c r="AC322" i="1"/>
  <c r="U329" i="1"/>
  <c r="AC329" i="1"/>
  <c r="Y329" i="1"/>
  <c r="W321" i="1"/>
  <c r="AI321" i="1" s="1"/>
  <c r="W325" i="1"/>
  <c r="AA322" i="1"/>
  <c r="AA326" i="1"/>
  <c r="W324" i="1"/>
  <c r="AC326" i="1"/>
  <c r="W328" i="1"/>
  <c r="AE324" i="1"/>
  <c r="AE323" i="1"/>
  <c r="AA321" i="1"/>
  <c r="AA325" i="1"/>
  <c r="AE326" i="1"/>
  <c r="AI326" i="1" s="1"/>
  <c r="W323" i="1"/>
  <c r="AI323" i="1" s="1"/>
  <c r="AA328" i="1"/>
  <c r="W322" i="1"/>
  <c r="AC320" i="1"/>
  <c r="AE320" i="1"/>
  <c r="AB320" i="1"/>
  <c r="X324" i="1" l="1"/>
  <c r="AB324" i="1"/>
  <c r="U333" i="1"/>
  <c r="U335" i="1"/>
  <c r="AG335" i="1" s="1"/>
  <c r="AF369" i="1"/>
  <c r="AJ383" i="1" s="1"/>
  <c r="Y335" i="1"/>
  <c r="Y331" i="1"/>
  <c r="AI331" i="1"/>
  <c r="Y333" i="1"/>
  <c r="AI342" i="1"/>
  <c r="AM368" i="1"/>
  <c r="AF365" i="1"/>
  <c r="AJ368" i="1" s="1"/>
  <c r="AL329" i="1"/>
  <c r="AI338" i="1"/>
  <c r="AI330" i="1"/>
  <c r="AK368" i="1"/>
  <c r="AF353" i="1"/>
  <c r="AJ356" i="1" s="1"/>
  <c r="AI327" i="1"/>
  <c r="AC342" i="1"/>
  <c r="X334" i="1"/>
  <c r="T334" i="1"/>
  <c r="AB333" i="1"/>
  <c r="T333" i="1"/>
  <c r="X326" i="1"/>
  <c r="T326" i="1"/>
  <c r="X342" i="1"/>
  <c r="T342" i="1"/>
  <c r="AG336" i="1"/>
  <c r="AI320" i="1"/>
  <c r="AL342" i="1"/>
  <c r="AK356" i="1"/>
  <c r="AM356" i="1"/>
  <c r="AB341" i="1"/>
  <c r="X341" i="1"/>
  <c r="AF341" i="1" s="1"/>
  <c r="Y341" i="1"/>
  <c r="AG341" i="1" s="1"/>
  <c r="AC341" i="1"/>
  <c r="AF332" i="1"/>
  <c r="X331" i="1"/>
  <c r="AF331" i="1" s="1"/>
  <c r="Y324" i="1"/>
  <c r="U324" i="1"/>
  <c r="AG324" i="1" s="1"/>
  <c r="X330" i="1"/>
  <c r="AF330" i="1" s="1"/>
  <c r="AB330" i="1"/>
  <c r="AB331" i="1"/>
  <c r="U339" i="1"/>
  <c r="AF328" i="1"/>
  <c r="X335" i="1"/>
  <c r="AF320" i="1"/>
  <c r="AF338" i="1"/>
  <c r="AI322" i="1"/>
  <c r="AG340" i="1"/>
  <c r="AC328" i="1"/>
  <c r="U328" i="1"/>
  <c r="AG320" i="1"/>
  <c r="AB335" i="1"/>
  <c r="AI335" i="1"/>
  <c r="AI325" i="1"/>
  <c r="AI336" i="1"/>
  <c r="AC339" i="1"/>
  <c r="X339" i="1"/>
  <c r="AF340" i="1"/>
  <c r="AG342" i="1"/>
  <c r="AB342" i="1"/>
  <c r="AI337" i="1"/>
  <c r="Y338" i="1"/>
  <c r="U338" i="1"/>
  <c r="AG338" i="1" s="1"/>
  <c r="AB339" i="1"/>
  <c r="AF339" i="1" s="1"/>
  <c r="AI333" i="1"/>
  <c r="X333" i="1"/>
  <c r="AI334" i="1"/>
  <c r="AB334" i="1"/>
  <c r="Y330" i="1"/>
  <c r="AG330" i="1" s="1"/>
  <c r="AC330" i="1"/>
  <c r="AC334" i="1"/>
  <c r="Y334" i="1"/>
  <c r="AG331" i="1"/>
  <c r="AF337" i="1"/>
  <c r="AG337" i="1"/>
  <c r="AG326" i="1"/>
  <c r="AF327" i="1"/>
  <c r="AG323" i="1"/>
  <c r="AF323" i="1"/>
  <c r="AI329" i="1"/>
  <c r="AG325" i="1"/>
  <c r="AG327" i="1"/>
  <c r="AG321" i="1"/>
  <c r="AB326" i="1"/>
  <c r="AI324" i="1"/>
  <c r="AF324" i="1"/>
  <c r="AF325" i="1"/>
  <c r="AF321" i="1"/>
  <c r="AG322" i="1"/>
  <c r="AI328" i="1"/>
  <c r="AG329" i="1"/>
  <c r="AF322" i="1"/>
  <c r="AG333" i="1" l="1"/>
  <c r="AF326" i="1"/>
  <c r="AF342" i="1"/>
  <c r="AF334" i="1"/>
  <c r="AG328" i="1"/>
  <c r="AM342" i="1"/>
  <c r="AF335" i="1"/>
  <c r="AM329" i="1"/>
  <c r="AK329" i="1"/>
  <c r="AG339" i="1"/>
  <c r="AF333" i="1"/>
  <c r="AG334" i="1"/>
  <c r="AK342" i="1" l="1"/>
  <c r="AJ342" i="1"/>
  <c r="N319" i="1"/>
  <c r="M319" i="1"/>
  <c r="Z319" i="1"/>
  <c r="AD319" i="1"/>
  <c r="AH319" i="1" s="1"/>
  <c r="S319" i="1"/>
  <c r="W319" i="1" s="1"/>
  <c r="Q319" i="1" l="1"/>
  <c r="T319" i="1" s="1"/>
  <c r="R319" i="1"/>
  <c r="U319" i="1" s="1"/>
  <c r="AE319" i="1"/>
  <c r="AA319" i="1"/>
  <c r="AI319" i="1" s="1"/>
  <c r="S318" i="1"/>
  <c r="W318" i="1" s="1"/>
  <c r="M318" i="1"/>
  <c r="Q318" i="1" s="1"/>
  <c r="T318" i="1" s="1"/>
  <c r="N318" i="1"/>
  <c r="R318" i="1" s="1"/>
  <c r="U318" i="1" s="1"/>
  <c r="Z318" i="1"/>
  <c r="AH318" i="1" s="1"/>
  <c r="AD318" i="1"/>
  <c r="X319" i="1" l="1"/>
  <c r="AB319" i="1"/>
  <c r="AC319" i="1"/>
  <c r="AG319" i="1" s="1"/>
  <c r="AF319" i="1"/>
  <c r="Y319" i="1"/>
  <c r="AE318" i="1"/>
  <c r="AA318" i="1"/>
  <c r="AI318" i="1" s="1"/>
  <c r="AC318" i="1"/>
  <c r="Y318" i="1"/>
  <c r="AG318" i="1" s="1"/>
  <c r="AB318" i="1"/>
  <c r="X318" i="1"/>
  <c r="AF318" i="1" s="1"/>
  <c r="S317" i="1" l="1"/>
  <c r="W317" i="1" s="1"/>
  <c r="M317" i="1"/>
  <c r="Q317" i="1" s="1"/>
  <c r="T317" i="1" s="1"/>
  <c r="N317" i="1"/>
  <c r="R317" i="1" s="1"/>
  <c r="U317" i="1" s="1"/>
  <c r="Z317" i="1"/>
  <c r="AD317" i="1"/>
  <c r="S316" i="1"/>
  <c r="M316" i="1"/>
  <c r="Q316" i="1" s="1"/>
  <c r="T316" i="1" s="1"/>
  <c r="N316" i="1"/>
  <c r="R316" i="1" s="1"/>
  <c r="Y316" i="1" s="1"/>
  <c r="Z316" i="1"/>
  <c r="AD316" i="1"/>
  <c r="S315" i="1"/>
  <c r="AY55" i="1" s="1"/>
  <c r="M315" i="1"/>
  <c r="Q315" i="1" s="1"/>
  <c r="T315" i="1" s="1"/>
  <c r="N315" i="1"/>
  <c r="R315" i="1" s="1"/>
  <c r="AC315" i="1" s="1"/>
  <c r="AH315" i="1"/>
  <c r="Z315" i="1"/>
  <c r="AD315" i="1"/>
  <c r="S314" i="1"/>
  <c r="W314" i="1" s="1"/>
  <c r="M314" i="1"/>
  <c r="Q314" i="1" s="1"/>
  <c r="T314" i="1" s="1"/>
  <c r="N314" i="1"/>
  <c r="R314" i="1" s="1"/>
  <c r="U314" i="1" s="1"/>
  <c r="Z314" i="1"/>
  <c r="AD314" i="1"/>
  <c r="S313" i="1"/>
  <c r="W313" i="1" s="1"/>
  <c r="M313" i="1"/>
  <c r="Q313" i="1" s="1"/>
  <c r="T313" i="1" s="1"/>
  <c r="N313" i="1"/>
  <c r="R313" i="1" s="1"/>
  <c r="U313" i="1" s="1"/>
  <c r="Z313" i="1"/>
  <c r="AH313" i="1" s="1"/>
  <c r="AD313" i="1"/>
  <c r="S312" i="1"/>
  <c r="M312" i="1"/>
  <c r="Q312" i="1" s="1"/>
  <c r="N312" i="1"/>
  <c r="R312" i="1" s="1"/>
  <c r="Y312" i="1" s="1"/>
  <c r="Z312" i="1"/>
  <c r="AD312" i="1"/>
  <c r="AY64" i="1"/>
  <c r="AX64" i="1"/>
  <c r="AW64" i="1"/>
  <c r="AV64" i="1"/>
  <c r="AT64" i="1"/>
  <c r="AY63" i="1"/>
  <c r="AW63" i="1"/>
  <c r="AV63" i="1"/>
  <c r="AT63" i="1"/>
  <c r="AX62" i="1"/>
  <c r="AT61" i="1"/>
  <c r="AX60" i="1"/>
  <c r="AT59" i="1"/>
  <c r="AX58" i="1"/>
  <c r="AY57" i="1"/>
  <c r="AX57" i="1"/>
  <c r="AW57" i="1"/>
  <c r="AV57" i="1"/>
  <c r="AT57" i="1"/>
  <c r="AY56" i="1"/>
  <c r="AX56" i="1"/>
  <c r="AW56" i="1"/>
  <c r="AV56" i="1"/>
  <c r="AT56" i="1"/>
  <c r="AT55" i="1"/>
  <c r="AX54" i="1"/>
  <c r="AT53" i="1"/>
  <c r="AY52" i="1"/>
  <c r="AX52" i="1"/>
  <c r="AW52" i="1"/>
  <c r="AV52" i="1"/>
  <c r="AT52" i="1"/>
  <c r="AY51" i="1"/>
  <c r="AX51" i="1"/>
  <c r="AW51" i="1"/>
  <c r="AV51" i="1"/>
  <c r="AT51" i="1"/>
  <c r="AX50" i="1"/>
  <c r="AX49" i="1"/>
  <c r="AT48" i="1"/>
  <c r="AY47" i="1"/>
  <c r="AX47" i="1"/>
  <c r="AW47" i="1"/>
  <c r="AV47" i="1"/>
  <c r="AT47" i="1"/>
  <c r="AT46" i="1"/>
  <c r="AX45" i="1"/>
  <c r="AY44" i="1"/>
  <c r="AX44" i="1"/>
  <c r="AW44" i="1"/>
  <c r="AV44" i="1"/>
  <c r="AT44" i="1"/>
  <c r="AT43" i="1"/>
  <c r="AT42" i="1"/>
  <c r="AY41" i="1"/>
  <c r="AX41" i="1"/>
  <c r="AW41" i="1"/>
  <c r="AT40" i="1"/>
  <c r="AY39" i="1"/>
  <c r="AX39" i="1"/>
  <c r="AW39" i="1"/>
  <c r="AV39" i="1"/>
  <c r="AT39" i="1"/>
  <c r="AY38" i="1"/>
  <c r="AX38" i="1"/>
  <c r="AW38" i="1"/>
  <c r="AV38" i="1"/>
  <c r="AT38" i="1"/>
  <c r="AX37" i="1"/>
  <c r="AX36" i="1"/>
  <c r="AY35" i="1"/>
  <c r="AX35" i="1"/>
  <c r="AW35" i="1"/>
  <c r="AT35" i="1"/>
  <c r="S311" i="1"/>
  <c r="AY45" i="1" s="1"/>
  <c r="M311" i="1"/>
  <c r="Q311" i="1" s="1"/>
  <c r="T311" i="1" s="1"/>
  <c r="N311" i="1"/>
  <c r="R311" i="1" s="1"/>
  <c r="U311" i="1" s="1"/>
  <c r="Z311" i="1"/>
  <c r="AD311" i="1"/>
  <c r="S310" i="1"/>
  <c r="AE310" i="1" s="1"/>
  <c r="M310" i="1"/>
  <c r="Q310" i="1" s="1"/>
  <c r="N310" i="1"/>
  <c r="R310" i="1" s="1"/>
  <c r="U310" i="1" s="1"/>
  <c r="Z310" i="1"/>
  <c r="AH310" i="1" s="1"/>
  <c r="AD310" i="1"/>
  <c r="S309" i="1"/>
  <c r="W309" i="1" s="1"/>
  <c r="M309" i="1"/>
  <c r="N309" i="1"/>
  <c r="R309" i="1" s="1"/>
  <c r="AW48" i="1" s="1"/>
  <c r="Z309" i="1"/>
  <c r="AD309" i="1"/>
  <c r="S308" i="1"/>
  <c r="W308" i="1" s="1"/>
  <c r="M308" i="1"/>
  <c r="Q308" i="1" s="1"/>
  <c r="T308" i="1" s="1"/>
  <c r="N308" i="1"/>
  <c r="R308" i="1" s="1"/>
  <c r="Z308" i="1"/>
  <c r="AH308" i="1" s="1"/>
  <c r="AD308" i="1"/>
  <c r="S307" i="1"/>
  <c r="AA307" i="1" s="1"/>
  <c r="M307" i="1"/>
  <c r="N307" i="1"/>
  <c r="R307" i="1" s="1"/>
  <c r="U307" i="1" s="1"/>
  <c r="Z307" i="1"/>
  <c r="AD307" i="1"/>
  <c r="S306" i="1"/>
  <c r="W306" i="1" s="1"/>
  <c r="M306" i="1"/>
  <c r="Q306" i="1" s="1"/>
  <c r="T306" i="1" s="1"/>
  <c r="N306" i="1"/>
  <c r="R306" i="1" s="1"/>
  <c r="Z306" i="1"/>
  <c r="AD306" i="1"/>
  <c r="AH306" i="1" s="1"/>
  <c r="S305" i="1"/>
  <c r="W305" i="1" s="1"/>
  <c r="M305" i="1"/>
  <c r="N305" i="1"/>
  <c r="R305" i="1" s="1"/>
  <c r="Z305" i="1"/>
  <c r="AD305" i="1"/>
  <c r="S304" i="1"/>
  <c r="W304" i="1" s="1"/>
  <c r="M304" i="1"/>
  <c r="Q304" i="1" s="1"/>
  <c r="T304" i="1" s="1"/>
  <c r="N304" i="1"/>
  <c r="Z304" i="1"/>
  <c r="AD304" i="1"/>
  <c r="S303" i="1"/>
  <c r="W303" i="1" s="1"/>
  <c r="M303" i="1"/>
  <c r="Q303" i="1" s="1"/>
  <c r="N303" i="1"/>
  <c r="R303" i="1" s="1"/>
  <c r="Y303" i="1" s="1"/>
  <c r="Z303" i="1"/>
  <c r="AD303" i="1"/>
  <c r="AH303" i="1" s="1"/>
  <c r="S302" i="1"/>
  <c r="W302" i="1" s="1"/>
  <c r="M302" i="1"/>
  <c r="Q302" i="1" s="1"/>
  <c r="T302" i="1" s="1"/>
  <c r="N302" i="1"/>
  <c r="R302" i="1" s="1"/>
  <c r="AC302" i="1" s="1"/>
  <c r="Z302" i="1"/>
  <c r="AD302" i="1"/>
  <c r="S301" i="1"/>
  <c r="AA301" i="1" s="1"/>
  <c r="M301" i="1"/>
  <c r="Q301" i="1" s="1"/>
  <c r="N301" i="1"/>
  <c r="R301" i="1" s="1"/>
  <c r="Z301" i="1"/>
  <c r="AD301" i="1"/>
  <c r="S300" i="1"/>
  <c r="W300" i="1" s="1"/>
  <c r="M300" i="1"/>
  <c r="N300" i="1"/>
  <c r="R300" i="1" s="1"/>
  <c r="Y300" i="1" s="1"/>
  <c r="Z300" i="1"/>
  <c r="AD300" i="1"/>
  <c r="S299" i="1"/>
  <c r="W299" i="1" s="1"/>
  <c r="M299" i="1"/>
  <c r="N299" i="1"/>
  <c r="R299" i="1" s="1"/>
  <c r="Y299" i="1" s="1"/>
  <c r="Z299" i="1"/>
  <c r="AD299" i="1"/>
  <c r="S298" i="1"/>
  <c r="W298" i="1" s="1"/>
  <c r="M298" i="1"/>
  <c r="Q298" i="1" s="1"/>
  <c r="N298" i="1"/>
  <c r="R298" i="1" s="1"/>
  <c r="U298" i="1" s="1"/>
  <c r="Z298" i="1"/>
  <c r="AD298" i="1"/>
  <c r="S297" i="1"/>
  <c r="W297" i="1" s="1"/>
  <c r="M297" i="1"/>
  <c r="N297" i="1"/>
  <c r="Z297" i="1"/>
  <c r="AD297" i="1"/>
  <c r="S296" i="1"/>
  <c r="AA296" i="1" s="1"/>
  <c r="M296" i="1"/>
  <c r="Q296" i="1" s="1"/>
  <c r="T296" i="1" s="1"/>
  <c r="N296" i="1"/>
  <c r="R296" i="1" s="1"/>
  <c r="Z296" i="1"/>
  <c r="AD296" i="1"/>
  <c r="S295" i="1"/>
  <c r="W295" i="1" s="1"/>
  <c r="M295" i="1"/>
  <c r="Q295" i="1" s="1"/>
  <c r="N295" i="1"/>
  <c r="Z295" i="1"/>
  <c r="AD295" i="1"/>
  <c r="S294" i="1"/>
  <c r="W294" i="1" s="1"/>
  <c r="M294" i="1"/>
  <c r="N294" i="1"/>
  <c r="R294" i="1" s="1"/>
  <c r="Y294" i="1" s="1"/>
  <c r="Z294" i="1"/>
  <c r="AD294" i="1"/>
  <c r="S293" i="1"/>
  <c r="AA293" i="1" s="1"/>
  <c r="M293" i="1"/>
  <c r="Q293" i="1" s="1"/>
  <c r="T293" i="1" s="1"/>
  <c r="N293" i="1"/>
  <c r="R293" i="1" s="1"/>
  <c r="AC293" i="1" s="1"/>
  <c r="Z293" i="1"/>
  <c r="AD293" i="1"/>
  <c r="S292" i="1"/>
  <c r="AA292" i="1" s="1"/>
  <c r="M292" i="1"/>
  <c r="Q292" i="1" s="1"/>
  <c r="T292" i="1" s="1"/>
  <c r="N292" i="1"/>
  <c r="Z292" i="1"/>
  <c r="AD292" i="1"/>
  <c r="AH292" i="1" s="1"/>
  <c r="S291" i="1"/>
  <c r="W291" i="1" s="1"/>
  <c r="M291" i="1"/>
  <c r="Q291" i="1" s="1"/>
  <c r="N291" i="1"/>
  <c r="R291" i="1" s="1"/>
  <c r="Z291" i="1"/>
  <c r="AD291" i="1"/>
  <c r="S290" i="1"/>
  <c r="AA290" i="1" s="1"/>
  <c r="M290" i="1"/>
  <c r="Q290" i="1" s="1"/>
  <c r="T290" i="1" s="1"/>
  <c r="N290" i="1"/>
  <c r="R290" i="1" s="1"/>
  <c r="Z290" i="1"/>
  <c r="AD290" i="1"/>
  <c r="S289" i="1"/>
  <c r="W289" i="1" s="1"/>
  <c r="M289" i="1"/>
  <c r="Q289" i="1" s="1"/>
  <c r="T289" i="1" s="1"/>
  <c r="N289" i="1"/>
  <c r="R289" i="1" s="1"/>
  <c r="Y289" i="1" s="1"/>
  <c r="Z289" i="1"/>
  <c r="AD289" i="1"/>
  <c r="S288" i="1"/>
  <c r="W288" i="1" s="1"/>
  <c r="M288" i="1"/>
  <c r="Q288" i="1" s="1"/>
  <c r="T288" i="1" s="1"/>
  <c r="N288" i="1"/>
  <c r="R288" i="1" s="1"/>
  <c r="U288" i="1" s="1"/>
  <c r="Z288" i="1"/>
  <c r="AD288" i="1"/>
  <c r="S287" i="1"/>
  <c r="AE287" i="1" s="1"/>
  <c r="M287" i="1"/>
  <c r="N287" i="1"/>
  <c r="R287" i="1" s="1"/>
  <c r="U287" i="1" s="1"/>
  <c r="Z287" i="1"/>
  <c r="AD287" i="1"/>
  <c r="S286" i="1"/>
  <c r="AA286" i="1" s="1"/>
  <c r="M286" i="1"/>
  <c r="Q286" i="1" s="1"/>
  <c r="N286" i="1"/>
  <c r="R286" i="1" s="1"/>
  <c r="Z286" i="1"/>
  <c r="AD286" i="1"/>
  <c r="S285" i="1"/>
  <c r="W285" i="1" s="1"/>
  <c r="M285" i="1"/>
  <c r="N285" i="1"/>
  <c r="Z285" i="1"/>
  <c r="AD285" i="1"/>
  <c r="S284" i="1"/>
  <c r="AA284" i="1" s="1"/>
  <c r="M284" i="1"/>
  <c r="Q284" i="1" s="1"/>
  <c r="T284" i="1" s="1"/>
  <c r="N284" i="1"/>
  <c r="R284" i="1" s="1"/>
  <c r="AC284" i="1" s="1"/>
  <c r="Z284" i="1"/>
  <c r="AD284" i="1"/>
  <c r="S283" i="1"/>
  <c r="W283" i="1" s="1"/>
  <c r="M283" i="1"/>
  <c r="N283" i="1"/>
  <c r="R283" i="1" s="1"/>
  <c r="Z283" i="1"/>
  <c r="AD283" i="1"/>
  <c r="S282" i="1"/>
  <c r="W282" i="1" s="1"/>
  <c r="M282" i="1"/>
  <c r="Q282" i="1" s="1"/>
  <c r="T282" i="1" s="1"/>
  <c r="N282" i="1"/>
  <c r="Z282" i="1"/>
  <c r="AD282" i="1"/>
  <c r="S281" i="1"/>
  <c r="AA281" i="1" s="1"/>
  <c r="M281" i="1"/>
  <c r="Q281" i="1" s="1"/>
  <c r="T281" i="1" s="1"/>
  <c r="N281" i="1"/>
  <c r="Z281" i="1"/>
  <c r="AD281" i="1"/>
  <c r="S280" i="1"/>
  <c r="W280" i="1" s="1"/>
  <c r="M280" i="1"/>
  <c r="Q280" i="1" s="1"/>
  <c r="T280" i="1" s="1"/>
  <c r="N280" i="1"/>
  <c r="R280" i="1" s="1"/>
  <c r="AC280" i="1" s="1"/>
  <c r="Z280" i="1"/>
  <c r="AH280" i="1" s="1"/>
  <c r="AD280" i="1"/>
  <c r="S279" i="1"/>
  <c r="W279" i="1" s="1"/>
  <c r="M279" i="1"/>
  <c r="Q279" i="1" s="1"/>
  <c r="N279" i="1"/>
  <c r="R279" i="1" s="1"/>
  <c r="Z279" i="1"/>
  <c r="AD279" i="1"/>
  <c r="S278" i="1"/>
  <c r="W278" i="1" s="1"/>
  <c r="M278" i="1"/>
  <c r="Q278" i="1" s="1"/>
  <c r="T278" i="1" s="1"/>
  <c r="N278" i="1"/>
  <c r="Z278" i="1"/>
  <c r="AD278" i="1"/>
  <c r="S277" i="1"/>
  <c r="AE277" i="1" s="1"/>
  <c r="M277" i="1"/>
  <c r="Q277" i="1" s="1"/>
  <c r="T277" i="1" s="1"/>
  <c r="N277" i="1"/>
  <c r="R277" i="1" s="1"/>
  <c r="U277" i="1" s="1"/>
  <c r="Z277" i="1"/>
  <c r="AD277" i="1"/>
  <c r="S276" i="1"/>
  <c r="AE276" i="1" s="1"/>
  <c r="M276" i="1"/>
  <c r="Q276" i="1" s="1"/>
  <c r="T276" i="1" s="1"/>
  <c r="N276" i="1"/>
  <c r="R276" i="1" s="1"/>
  <c r="Z276" i="1"/>
  <c r="AD276" i="1"/>
  <c r="S275" i="1"/>
  <c r="AE275" i="1" s="1"/>
  <c r="M275" i="1"/>
  <c r="Q275" i="1" s="1"/>
  <c r="N275" i="1"/>
  <c r="R275" i="1" s="1"/>
  <c r="U275" i="1" s="1"/>
  <c r="Z275" i="1"/>
  <c r="AD275" i="1"/>
  <c r="AH275" i="1" s="1"/>
  <c r="S274" i="1"/>
  <c r="W274" i="1" s="1"/>
  <c r="M274" i="1"/>
  <c r="Q274" i="1" s="1"/>
  <c r="N274" i="1"/>
  <c r="R274" i="1" s="1"/>
  <c r="U274" i="1" s="1"/>
  <c r="Z274" i="1"/>
  <c r="AD274" i="1"/>
  <c r="S273" i="1"/>
  <c r="W273" i="1" s="1"/>
  <c r="M273" i="1"/>
  <c r="Q273" i="1" s="1"/>
  <c r="T273" i="1" s="1"/>
  <c r="N273" i="1"/>
  <c r="R273" i="1" s="1"/>
  <c r="AC273" i="1" s="1"/>
  <c r="Z273" i="1"/>
  <c r="AD273" i="1"/>
  <c r="S272" i="1"/>
  <c r="AE272" i="1" s="1"/>
  <c r="M272" i="1"/>
  <c r="N272" i="1"/>
  <c r="R272" i="1" s="1"/>
  <c r="U272" i="1" s="1"/>
  <c r="Z272" i="1"/>
  <c r="AD272" i="1"/>
  <c r="S271" i="1"/>
  <c r="W271" i="1" s="1"/>
  <c r="M271" i="1"/>
  <c r="Q271" i="1" s="1"/>
  <c r="N271" i="1"/>
  <c r="R271" i="1" s="1"/>
  <c r="U271" i="1" s="1"/>
  <c r="Z271" i="1"/>
  <c r="AD271" i="1"/>
  <c r="S270" i="1"/>
  <c r="AA270" i="1" s="1"/>
  <c r="M270" i="1"/>
  <c r="Q270" i="1" s="1"/>
  <c r="T270" i="1" s="1"/>
  <c r="N270" i="1"/>
  <c r="R270" i="1" s="1"/>
  <c r="U270" i="1" s="1"/>
  <c r="Z270" i="1"/>
  <c r="AD270" i="1"/>
  <c r="S269" i="1"/>
  <c r="W269" i="1" s="1"/>
  <c r="M269" i="1"/>
  <c r="N269" i="1"/>
  <c r="Z269" i="1"/>
  <c r="AD269" i="1"/>
  <c r="S268" i="1"/>
  <c r="W268" i="1" s="1"/>
  <c r="M268" i="1"/>
  <c r="Q268" i="1" s="1"/>
  <c r="N268" i="1"/>
  <c r="R268" i="1" s="1"/>
  <c r="U268" i="1" s="1"/>
  <c r="Z268" i="1"/>
  <c r="AD268" i="1"/>
  <c r="S267" i="1"/>
  <c r="W267" i="1" s="1"/>
  <c r="M267" i="1"/>
  <c r="Q267" i="1" s="1"/>
  <c r="N267" i="1"/>
  <c r="R267" i="1" s="1"/>
  <c r="Y267" i="1" s="1"/>
  <c r="Z267" i="1"/>
  <c r="AD267" i="1"/>
  <c r="S266" i="1"/>
  <c r="AA266" i="1" s="1"/>
  <c r="M266" i="1"/>
  <c r="N266" i="1"/>
  <c r="Z266" i="1"/>
  <c r="AD266" i="1"/>
  <c r="S265" i="1"/>
  <c r="W265" i="1" s="1"/>
  <c r="M265" i="1"/>
  <c r="N265" i="1"/>
  <c r="R265" i="1" s="1"/>
  <c r="Z265" i="1"/>
  <c r="AD265" i="1"/>
  <c r="S264" i="1"/>
  <c r="W264" i="1" s="1"/>
  <c r="M264" i="1"/>
  <c r="Q264" i="1" s="1"/>
  <c r="T264" i="1" s="1"/>
  <c r="N264" i="1"/>
  <c r="Z264" i="1"/>
  <c r="AD264" i="1"/>
  <c r="S263" i="1"/>
  <c r="W263" i="1" s="1"/>
  <c r="M263" i="1"/>
  <c r="N263" i="1"/>
  <c r="R263" i="1" s="1"/>
  <c r="AC263" i="1" s="1"/>
  <c r="Z263" i="1"/>
  <c r="AD263" i="1"/>
  <c r="S262" i="1"/>
  <c r="AE262" i="1" s="1"/>
  <c r="M262" i="1"/>
  <c r="N262" i="1"/>
  <c r="R262" i="1" s="1"/>
  <c r="Z262" i="1"/>
  <c r="AD262" i="1"/>
  <c r="S261" i="1"/>
  <c r="AA261" i="1" s="1"/>
  <c r="M261" i="1"/>
  <c r="N261" i="1"/>
  <c r="R261" i="1" s="1"/>
  <c r="U261" i="1" s="1"/>
  <c r="Z261" i="1"/>
  <c r="AD261" i="1"/>
  <c r="S260" i="1"/>
  <c r="W260" i="1" s="1"/>
  <c r="M260" i="1"/>
  <c r="Q260" i="1" s="1"/>
  <c r="N260" i="1"/>
  <c r="R260" i="1" s="1"/>
  <c r="U260" i="1" s="1"/>
  <c r="Z260" i="1"/>
  <c r="AD260" i="1"/>
  <c r="S259" i="1"/>
  <c r="AE259" i="1" s="1"/>
  <c r="M259" i="1"/>
  <c r="Q259" i="1" s="1"/>
  <c r="T259" i="1" s="1"/>
  <c r="N259" i="1"/>
  <c r="R259" i="1" s="1"/>
  <c r="U259" i="1" s="1"/>
  <c r="Z259" i="1"/>
  <c r="AD259" i="1"/>
  <c r="S258" i="1"/>
  <c r="W258" i="1" s="1"/>
  <c r="M258" i="1"/>
  <c r="Q258" i="1" s="1"/>
  <c r="T258" i="1" s="1"/>
  <c r="N258" i="1"/>
  <c r="Z258" i="1"/>
  <c r="AD258" i="1"/>
  <c r="AH258" i="1" s="1"/>
  <c r="S257" i="1"/>
  <c r="AE257" i="1" s="1"/>
  <c r="M257" i="1"/>
  <c r="Q257" i="1" s="1"/>
  <c r="T257" i="1" s="1"/>
  <c r="N257" i="1"/>
  <c r="R257" i="1" s="1"/>
  <c r="Z257" i="1"/>
  <c r="AD257" i="1"/>
  <c r="AH257" i="1" s="1"/>
  <c r="S256" i="1"/>
  <c r="AE256" i="1" s="1"/>
  <c r="M256" i="1"/>
  <c r="Q256" i="1" s="1"/>
  <c r="N256" i="1"/>
  <c r="Z256" i="1"/>
  <c r="AD256" i="1"/>
  <c r="S255" i="1"/>
  <c r="W255" i="1" s="1"/>
  <c r="M255" i="1"/>
  <c r="N255" i="1"/>
  <c r="R255" i="1" s="1"/>
  <c r="AC255" i="1" s="1"/>
  <c r="Z255" i="1"/>
  <c r="AD255" i="1"/>
  <c r="S254" i="1"/>
  <c r="W254" i="1" s="1"/>
  <c r="M254" i="1"/>
  <c r="N254" i="1"/>
  <c r="R254" i="1" s="1"/>
  <c r="AC254" i="1" s="1"/>
  <c r="Z254" i="1"/>
  <c r="AD254" i="1"/>
  <c r="AH254" i="1" s="1"/>
  <c r="S253" i="1"/>
  <c r="W253" i="1" s="1"/>
  <c r="M253" i="1"/>
  <c r="N253" i="1"/>
  <c r="Z253" i="1"/>
  <c r="AH253" i="1" s="1"/>
  <c r="AD253" i="1"/>
  <c r="S252" i="1"/>
  <c r="W252" i="1" s="1"/>
  <c r="M252" i="1"/>
  <c r="N252" i="1"/>
  <c r="R252" i="1" s="1"/>
  <c r="U252" i="1" s="1"/>
  <c r="Z252" i="1"/>
  <c r="AD252" i="1"/>
  <c r="S251" i="1"/>
  <c r="W251" i="1" s="1"/>
  <c r="M251" i="1"/>
  <c r="Q251" i="1" s="1"/>
  <c r="T251" i="1" s="1"/>
  <c r="N251" i="1"/>
  <c r="R251" i="1" s="1"/>
  <c r="U251" i="1" s="1"/>
  <c r="Z251" i="1"/>
  <c r="AD251" i="1"/>
  <c r="S250" i="1"/>
  <c r="AA250" i="1" s="1"/>
  <c r="M250" i="1"/>
  <c r="N250" i="1"/>
  <c r="Z250" i="1"/>
  <c r="AD250" i="1"/>
  <c r="S249" i="1"/>
  <c r="W249" i="1" s="1"/>
  <c r="M249" i="1"/>
  <c r="N249" i="1"/>
  <c r="R249" i="1" s="1"/>
  <c r="Y249" i="1" s="1"/>
  <c r="Z249" i="1"/>
  <c r="AD249" i="1"/>
  <c r="S248" i="1"/>
  <c r="AA248" i="1" s="1"/>
  <c r="M248" i="1"/>
  <c r="Q248" i="1" s="1"/>
  <c r="T248" i="1" s="1"/>
  <c r="N248" i="1"/>
  <c r="R248" i="1" s="1"/>
  <c r="Y248" i="1" s="1"/>
  <c r="Z248" i="1"/>
  <c r="AD248" i="1"/>
  <c r="S247" i="1"/>
  <c r="AE247" i="1" s="1"/>
  <c r="M247" i="1"/>
  <c r="N247" i="1"/>
  <c r="R247" i="1" s="1"/>
  <c r="Z247" i="1"/>
  <c r="AD247" i="1"/>
  <c r="S246" i="1"/>
  <c r="AA246" i="1" s="1"/>
  <c r="M246" i="1"/>
  <c r="N246" i="1"/>
  <c r="Z246" i="1"/>
  <c r="AD246" i="1"/>
  <c r="S245" i="1"/>
  <c r="W245" i="1" s="1"/>
  <c r="M245" i="1"/>
  <c r="N245" i="1"/>
  <c r="R245" i="1" s="1"/>
  <c r="Y245" i="1" s="1"/>
  <c r="Z245" i="1"/>
  <c r="AD245" i="1"/>
  <c r="AW54" i="1" l="1"/>
  <c r="AA310" i="1"/>
  <c r="AE311" i="1"/>
  <c r="AW60" i="1"/>
  <c r="AB290" i="1"/>
  <c r="AB304" i="1"/>
  <c r="AB264" i="1"/>
  <c r="AC312" i="1"/>
  <c r="U312" i="1"/>
  <c r="AA291" i="1"/>
  <c r="U309" i="1"/>
  <c r="AB295" i="1"/>
  <c r="T295" i="1"/>
  <c r="X308" i="1"/>
  <c r="X310" i="1"/>
  <c r="T310" i="1"/>
  <c r="AV55" i="1"/>
  <c r="X275" i="1"/>
  <c r="T275" i="1"/>
  <c r="AB291" i="1"/>
  <c r="T291" i="1"/>
  <c r="AC314" i="1"/>
  <c r="X286" i="1"/>
  <c r="T286" i="1"/>
  <c r="X298" i="1"/>
  <c r="AF298" i="1" s="1"/>
  <c r="T298" i="1"/>
  <c r="Y314" i="1"/>
  <c r="AG314" i="1" s="1"/>
  <c r="AU38" i="1"/>
  <c r="X313" i="1"/>
  <c r="AF313" i="1" s="1"/>
  <c r="X268" i="1"/>
  <c r="T268" i="1"/>
  <c r="X279" i="1"/>
  <c r="T279" i="1"/>
  <c r="AB251" i="1"/>
  <c r="AF251" i="1" s="1"/>
  <c r="X260" i="1"/>
  <c r="T260" i="1"/>
  <c r="X267" i="1"/>
  <c r="T267" i="1"/>
  <c r="X274" i="1"/>
  <c r="T274" i="1"/>
  <c r="AB301" i="1"/>
  <c r="T301" i="1"/>
  <c r="AB303" i="1"/>
  <c r="T303" i="1"/>
  <c r="AC313" i="1"/>
  <c r="AB271" i="1"/>
  <c r="T271" i="1"/>
  <c r="AB256" i="1"/>
  <c r="T256" i="1"/>
  <c r="AE274" i="1"/>
  <c r="AI274" i="1" s="1"/>
  <c r="AA276" i="1"/>
  <c r="AE301" i="1"/>
  <c r="AC309" i="1"/>
  <c r="AB312" i="1"/>
  <c r="T312" i="1"/>
  <c r="Y313" i="1"/>
  <c r="AG313" i="1" s="1"/>
  <c r="AH250" i="1"/>
  <c r="W281" i="1"/>
  <c r="AH289" i="1"/>
  <c r="W301" i="1"/>
  <c r="AI301" i="1" s="1"/>
  <c r="X311" i="1"/>
  <c r="AH316" i="1"/>
  <c r="AX59" i="1" s="1"/>
  <c r="AH273" i="1"/>
  <c r="AA311" i="1"/>
  <c r="AW55" i="1"/>
  <c r="AW58" i="1"/>
  <c r="AH294" i="1"/>
  <c r="AB311" i="1"/>
  <c r="AF311" i="1" s="1"/>
  <c r="AV45" i="1" s="1"/>
  <c r="AH305" i="1"/>
  <c r="AH307" i="1"/>
  <c r="W310" i="1"/>
  <c r="AI310" i="1" s="1"/>
  <c r="AY46" i="1" s="1"/>
  <c r="AH314" i="1"/>
  <c r="AT54" i="1" s="1"/>
  <c r="U316" i="1"/>
  <c r="AH295" i="1"/>
  <c r="X315" i="1"/>
  <c r="AF315" i="1" s="1"/>
  <c r="AA262" i="1"/>
  <c r="AH288" i="1"/>
  <c r="AH290" i="1"/>
  <c r="W293" i="1"/>
  <c r="AI293" i="1" s="1"/>
  <c r="AC310" i="1"/>
  <c r="AG310" i="1" s="1"/>
  <c r="AW46" i="1" s="1"/>
  <c r="AH309" i="1"/>
  <c r="AX48" i="1" s="1"/>
  <c r="AA302" i="1"/>
  <c r="AI302" i="1" s="1"/>
  <c r="X314" i="1"/>
  <c r="Y315" i="1"/>
  <c r="AH291" i="1"/>
  <c r="W277" i="1"/>
  <c r="AI277" i="1" s="1"/>
  <c r="AS46" i="1"/>
  <c r="Y309" i="1"/>
  <c r="AG309" i="1" s="1"/>
  <c r="AY49" i="1"/>
  <c r="U315" i="1"/>
  <c r="AY53" i="1"/>
  <c r="AT50" i="1"/>
  <c r="AX53" i="1"/>
  <c r="AT62" i="1"/>
  <c r="AX46" i="1"/>
  <c r="Q266" i="1"/>
  <c r="T266" i="1" s="1"/>
  <c r="AS38" i="1"/>
  <c r="W246" i="1"/>
  <c r="R253" i="1"/>
  <c r="U253" i="1" s="1"/>
  <c r="R258" i="1"/>
  <c r="AC258" i="1" s="1"/>
  <c r="Q261" i="1"/>
  <c r="AB261" i="1" s="1"/>
  <c r="AA277" i="1"/>
  <c r="AH284" i="1"/>
  <c r="W290" i="1"/>
  <c r="AI290" i="1" s="1"/>
  <c r="R295" i="1"/>
  <c r="AC295" i="1" s="1"/>
  <c r="AB310" i="1"/>
  <c r="AS35" i="1"/>
  <c r="AS40" i="1"/>
  <c r="AS44" i="1"/>
  <c r="AU35" i="1"/>
  <c r="AW62" i="1"/>
  <c r="AH317" i="1"/>
  <c r="R292" i="1"/>
  <c r="AC292" i="1" s="1"/>
  <c r="AH260" i="1"/>
  <c r="W292" i="1"/>
  <c r="AI292" i="1" s="1"/>
  <c r="R297" i="1"/>
  <c r="U297" i="1" s="1"/>
  <c r="AH302" i="1"/>
  <c r="Q307" i="1"/>
  <c r="T307" i="1" s="1"/>
  <c r="AS52" i="1"/>
  <c r="AY62" i="1"/>
  <c r="R282" i="1"/>
  <c r="U282" i="1" s="1"/>
  <c r="AH265" i="1"/>
  <c r="W307" i="1"/>
  <c r="AB317" i="1"/>
  <c r="Q247" i="1"/>
  <c r="T247" i="1" s="1"/>
  <c r="AA257" i="1"/>
  <c r="AH264" i="1"/>
  <c r="U273" i="1"/>
  <c r="AH278" i="1"/>
  <c r="Q294" i="1"/>
  <c r="T294" i="1" s="1"/>
  <c r="AH296" i="1"/>
  <c r="Q299" i="1"/>
  <c r="Y308" i="1"/>
  <c r="Y310" i="1"/>
  <c r="AC311" i="1"/>
  <c r="AG311" i="1" s="1"/>
  <c r="AS36" i="1"/>
  <c r="AS39" i="1"/>
  <c r="X317" i="1"/>
  <c r="AF317" i="1" s="1"/>
  <c r="AV37" i="1" s="1"/>
  <c r="Q253" i="1"/>
  <c r="AH263" i="1"/>
  <c r="Q300" i="1"/>
  <c r="Q309" i="1"/>
  <c r="AS49" i="1"/>
  <c r="AH252" i="1"/>
  <c r="Q297" i="1"/>
  <c r="T297" i="1" s="1"/>
  <c r="Q252" i="1"/>
  <c r="R281" i="1"/>
  <c r="Y281" i="1" s="1"/>
  <c r="U289" i="1"/>
  <c r="AH249" i="1"/>
  <c r="AH251" i="1"/>
  <c r="AC252" i="1"/>
  <c r="AG252" i="1" s="1"/>
  <c r="Q254" i="1"/>
  <c r="T254" i="1" s="1"/>
  <c r="AH256" i="1"/>
  <c r="W257" i="1"/>
  <c r="AI257" i="1" s="1"/>
  <c r="Q262" i="1"/>
  <c r="T262" i="1" s="1"/>
  <c r="Q272" i="1"/>
  <c r="R278" i="1"/>
  <c r="Y278" i="1" s="1"/>
  <c r="AH304" i="1"/>
  <c r="U308" i="1"/>
  <c r="Y311" i="1"/>
  <c r="AU36" i="1"/>
  <c r="AS42" i="1"/>
  <c r="AW45" i="1"/>
  <c r="AU50" i="1"/>
  <c r="X312" i="1"/>
  <c r="AB313" i="1"/>
  <c r="AB314" i="1"/>
  <c r="AB315" i="1"/>
  <c r="AH279" i="1"/>
  <c r="R250" i="1"/>
  <c r="AC250" i="1" s="1"/>
  <c r="Q250" i="1"/>
  <c r="T250" i="1" s="1"/>
  <c r="R256" i="1"/>
  <c r="AC256" i="1" s="1"/>
  <c r="R269" i="1"/>
  <c r="Y269" i="1" s="1"/>
  <c r="Q283" i="1"/>
  <c r="T283" i="1" s="1"/>
  <c r="AC288" i="1"/>
  <c r="R304" i="1"/>
  <c r="U304" i="1" s="1"/>
  <c r="W311" i="1"/>
  <c r="AI311" i="1" s="1"/>
  <c r="AY40" i="1" s="1"/>
  <c r="AU48" i="1"/>
  <c r="AW50" i="1"/>
  <c r="AS56" i="1"/>
  <c r="AU47" i="1"/>
  <c r="AE317" i="1"/>
  <c r="AI317" i="1" s="1"/>
  <c r="Q287" i="1"/>
  <c r="Q263" i="1"/>
  <c r="T263" i="1" s="1"/>
  <c r="Q305" i="1"/>
  <c r="T305" i="1" s="1"/>
  <c r="AH246" i="1"/>
  <c r="W262" i="1"/>
  <c r="AI262" i="1" s="1"/>
  <c r="R264" i="1"/>
  <c r="U264" i="1" s="1"/>
  <c r="Q269" i="1"/>
  <c r="R285" i="1"/>
  <c r="U285" i="1" s="1"/>
  <c r="AH287" i="1"/>
  <c r="AH311" i="1"/>
  <c r="AS37" i="1"/>
  <c r="AU42" i="1"/>
  <c r="AC316" i="1"/>
  <c r="Q246" i="1"/>
  <c r="Q255" i="1"/>
  <c r="Q245" i="1"/>
  <c r="Q265" i="1"/>
  <c r="AB265" i="1" s="1"/>
  <c r="Q249" i="1"/>
  <c r="T249" i="1" s="1"/>
  <c r="R246" i="1"/>
  <c r="Y246" i="1" s="1"/>
  <c r="AH248" i="1"/>
  <c r="R266" i="1"/>
  <c r="U266" i="1" s="1"/>
  <c r="Q285" i="1"/>
  <c r="T285" i="1" s="1"/>
  <c r="W296" i="1"/>
  <c r="AS43" i="1"/>
  <c r="AF312" i="1"/>
  <c r="AV43" i="1" s="1"/>
  <c r="AF314" i="1"/>
  <c r="AV54" i="1" s="1"/>
  <c r="AA317" i="1"/>
  <c r="AC317" i="1"/>
  <c r="AG317" i="1" s="1"/>
  <c r="Y317" i="1"/>
  <c r="AX63" i="1"/>
  <c r="AT37" i="1"/>
  <c r="AY58" i="1"/>
  <c r="AE316" i="1"/>
  <c r="AS57" i="1"/>
  <c r="AU44" i="1"/>
  <c r="AA316" i="1"/>
  <c r="W316" i="1"/>
  <c r="AU57" i="1"/>
  <c r="AB316" i="1"/>
  <c r="X316" i="1"/>
  <c r="AT58" i="1"/>
  <c r="AU40" i="1"/>
  <c r="AE315" i="1"/>
  <c r="AS47" i="1"/>
  <c r="AS61" i="1"/>
  <c r="AA315" i="1"/>
  <c r="AU43" i="1"/>
  <c r="AS59" i="1"/>
  <c r="W315" i="1"/>
  <c r="AU59" i="1"/>
  <c r="AU62" i="1"/>
  <c r="AS64" i="1"/>
  <c r="AT36" i="1"/>
  <c r="AX55" i="1"/>
  <c r="AS51" i="1"/>
  <c r="AU56" i="1"/>
  <c r="AU51" i="1"/>
  <c r="AE314" i="1"/>
  <c r="AS53" i="1"/>
  <c r="AY54" i="1"/>
  <c r="AA314" i="1"/>
  <c r="AI314" i="1" s="1"/>
  <c r="AX42" i="1"/>
  <c r="AO35" i="1"/>
  <c r="AU37" i="1"/>
  <c r="AY60" i="1"/>
  <c r="AU46" i="1"/>
  <c r="AU52" i="1"/>
  <c r="AE313" i="1"/>
  <c r="AA313" i="1"/>
  <c r="AI313" i="1" s="1"/>
  <c r="AU61" i="1"/>
  <c r="AX61" i="1"/>
  <c r="AT60" i="1"/>
  <c r="AU39" i="1"/>
  <c r="AU64" i="1"/>
  <c r="AE312" i="1"/>
  <c r="AA312" i="1"/>
  <c r="W312" i="1"/>
  <c r="AL36" i="1"/>
  <c r="AH312" i="1"/>
  <c r="AL37" i="1"/>
  <c r="AN35" i="1"/>
  <c r="AE309" i="1"/>
  <c r="AI309" i="1" s="1"/>
  <c r="AY48" i="1" s="1"/>
  <c r="AA309" i="1"/>
  <c r="AE308" i="1"/>
  <c r="AI308" i="1" s="1"/>
  <c r="AU53" i="1" s="1"/>
  <c r="AA308" i="1"/>
  <c r="AC308" i="1"/>
  <c r="AB308" i="1"/>
  <c r="AF308" i="1" s="1"/>
  <c r="AV53" i="1" s="1"/>
  <c r="X277" i="1"/>
  <c r="AB277" i="1"/>
  <c r="AF277" i="1" s="1"/>
  <c r="U305" i="1"/>
  <c r="Y305" i="1"/>
  <c r="AC305" i="1"/>
  <c r="AB292" i="1"/>
  <c r="X292" i="1"/>
  <c r="U279" i="1"/>
  <c r="Y279" i="1"/>
  <c r="AC279" i="1"/>
  <c r="U286" i="1"/>
  <c r="AC286" i="1"/>
  <c r="Y296" i="1"/>
  <c r="U296" i="1"/>
  <c r="U301" i="1"/>
  <c r="Y301" i="1"/>
  <c r="AC301" i="1"/>
  <c r="AC276" i="1"/>
  <c r="U276" i="1"/>
  <c r="Y276" i="1"/>
  <c r="Y265" i="1"/>
  <c r="U265" i="1"/>
  <c r="X276" i="1"/>
  <c r="AB276" i="1"/>
  <c r="AB282" i="1"/>
  <c r="U257" i="1"/>
  <c r="Y257" i="1"/>
  <c r="AC257" i="1"/>
  <c r="Y247" i="1"/>
  <c r="U247" i="1"/>
  <c r="U291" i="1"/>
  <c r="Y291" i="1"/>
  <c r="AC291" i="1"/>
  <c r="Y306" i="1"/>
  <c r="U306" i="1"/>
  <c r="U262" i="1"/>
  <c r="Y262" i="1"/>
  <c r="AC262" i="1"/>
  <c r="X288" i="1"/>
  <c r="AB288" i="1"/>
  <c r="X306" i="1"/>
  <c r="AB306" i="1"/>
  <c r="AB289" i="1"/>
  <c r="U283" i="1"/>
  <c r="AC283" i="1"/>
  <c r="X302" i="1"/>
  <c r="AB302" i="1"/>
  <c r="U290" i="1"/>
  <c r="Y290" i="1"/>
  <c r="AC290" i="1"/>
  <c r="AC307" i="1"/>
  <c r="AG307" i="1" s="1"/>
  <c r="Y307" i="1"/>
  <c r="AE260" i="1"/>
  <c r="AC275" i="1"/>
  <c r="AA259" i="1"/>
  <c r="AA260" i="1"/>
  <c r="AI260" i="1" s="1"/>
  <c r="AH266" i="1"/>
  <c r="AH269" i="1"/>
  <c r="AC271" i="1"/>
  <c r="Y273" i="1"/>
  <c r="Y275" i="1"/>
  <c r="W276" i="1"/>
  <c r="AH282" i="1"/>
  <c r="W284" i="1"/>
  <c r="AH297" i="1"/>
  <c r="AH300" i="1"/>
  <c r="X301" i="1"/>
  <c r="AA306" i="1"/>
  <c r="AI306" i="1" s="1"/>
  <c r="W259" i="1"/>
  <c r="Y271" i="1"/>
  <c r="AG271" i="1" s="1"/>
  <c r="AH286" i="1"/>
  <c r="AB296" i="1"/>
  <c r="AA258" i="1"/>
  <c r="AC259" i="1"/>
  <c r="AC260" i="1"/>
  <c r="AH281" i="1"/>
  <c r="AH245" i="1"/>
  <c r="Y260" i="1"/>
  <c r="AG260" i="1" s="1"/>
  <c r="AE265" i="1"/>
  <c r="AI265" i="1" s="1"/>
  <c r="AH268" i="1"/>
  <c r="AH271" i="1"/>
  <c r="AH274" i="1"/>
  <c r="AC277" i="1"/>
  <c r="AG277" i="1" s="1"/>
  <c r="AA287" i="1"/>
  <c r="AE296" i="1"/>
  <c r="AH299" i="1"/>
  <c r="AH255" i="1"/>
  <c r="AA256" i="1"/>
  <c r="AH262" i="1"/>
  <c r="AA265" i="1"/>
  <c r="AH272" i="1"/>
  <c r="AB273" i="1"/>
  <c r="AH276" i="1"/>
  <c r="Y277" i="1"/>
  <c r="AH285" i="1"/>
  <c r="W286" i="1"/>
  <c r="W287" i="1"/>
  <c r="AI287" i="1" s="1"/>
  <c r="AC289" i="1"/>
  <c r="AE295" i="1"/>
  <c r="AI295" i="1" s="1"/>
  <c r="U300" i="1"/>
  <c r="AE302" i="1"/>
  <c r="W256" i="1"/>
  <c r="X273" i="1"/>
  <c r="AB275" i="1"/>
  <c r="AF275" i="1" s="1"/>
  <c r="AH293" i="1"/>
  <c r="Y252" i="1"/>
  <c r="AH259" i="1"/>
  <c r="AH267" i="1"/>
  <c r="AH270" i="1"/>
  <c r="AE271" i="1"/>
  <c r="AI271" i="1" s="1"/>
  <c r="AE273" i="1"/>
  <c r="AI273" i="1" s="1"/>
  <c r="AA275" i="1"/>
  <c r="AH277" i="1"/>
  <c r="AH298" i="1"/>
  <c r="Y302" i="1"/>
  <c r="AH247" i="1"/>
  <c r="AH261" i="1"/>
  <c r="AA271" i="1"/>
  <c r="AA272" i="1"/>
  <c r="AA273" i="1"/>
  <c r="W275" i="1"/>
  <c r="AH283" i="1"/>
  <c r="AB284" i="1"/>
  <c r="U294" i="1"/>
  <c r="AH301" i="1"/>
  <c r="U302" i="1"/>
  <c r="Y274" i="1"/>
  <c r="X284" i="1"/>
  <c r="AF284" i="1" s="1"/>
  <c r="AE307" i="1"/>
  <c r="AE306" i="1"/>
  <c r="AC306" i="1"/>
  <c r="AE305" i="1"/>
  <c r="AI305" i="1" s="1"/>
  <c r="AA305" i="1"/>
  <c r="X305" i="1"/>
  <c r="AE304" i="1"/>
  <c r="AA304" i="1"/>
  <c r="AI304" i="1" s="1"/>
  <c r="X304" i="1"/>
  <c r="U303" i="1"/>
  <c r="AE303" i="1"/>
  <c r="AI303" i="1" s="1"/>
  <c r="AA303" i="1"/>
  <c r="AC303" i="1"/>
  <c r="X303" i="1"/>
  <c r="AE300" i="1"/>
  <c r="AI300" i="1" s="1"/>
  <c r="AA300" i="1"/>
  <c r="AC300" i="1"/>
  <c r="U299" i="1"/>
  <c r="AE299" i="1"/>
  <c r="AI299" i="1" s="1"/>
  <c r="AA299" i="1"/>
  <c r="AC299" i="1"/>
  <c r="AB299" i="1"/>
  <c r="AE298" i="1"/>
  <c r="AI298" i="1" s="1"/>
  <c r="AA298" i="1"/>
  <c r="AC298" i="1"/>
  <c r="AG298" i="1" s="1"/>
  <c r="Y298" i="1"/>
  <c r="AB298" i="1"/>
  <c r="AE297" i="1"/>
  <c r="AA297" i="1"/>
  <c r="AI297" i="1" s="1"/>
  <c r="AC296" i="1"/>
  <c r="X296" i="1"/>
  <c r="AF296" i="1" s="1"/>
  <c r="AA295" i="1"/>
  <c r="X295" i="1"/>
  <c r="AE294" i="1"/>
  <c r="AI294" i="1" s="1"/>
  <c r="AA294" i="1"/>
  <c r="AC294" i="1"/>
  <c r="Y293" i="1"/>
  <c r="AE293" i="1"/>
  <c r="U293" i="1"/>
  <c r="AB293" i="1"/>
  <c r="X293" i="1"/>
  <c r="AE292" i="1"/>
  <c r="AE291" i="1"/>
  <c r="AI291" i="1" s="1"/>
  <c r="X291" i="1"/>
  <c r="AE290" i="1"/>
  <c r="X290" i="1"/>
  <c r="AE289" i="1"/>
  <c r="AA289" i="1"/>
  <c r="AI289" i="1" s="1"/>
  <c r="X289" i="1"/>
  <c r="Y288" i="1"/>
  <c r="AE288" i="1"/>
  <c r="AA288" i="1"/>
  <c r="AI288" i="1" s="1"/>
  <c r="AC287" i="1"/>
  <c r="Y287" i="1"/>
  <c r="AE286" i="1"/>
  <c r="Y286" i="1"/>
  <c r="AB286" i="1"/>
  <c r="AE285" i="1"/>
  <c r="AA285" i="1"/>
  <c r="AI285" i="1" s="1"/>
  <c r="Y284" i="1"/>
  <c r="AE284" i="1"/>
  <c r="U284" i="1"/>
  <c r="Y283" i="1"/>
  <c r="AE283" i="1"/>
  <c r="AA283" i="1"/>
  <c r="AI283" i="1" s="1"/>
  <c r="Y282" i="1"/>
  <c r="AE282" i="1"/>
  <c r="AI282" i="1" s="1"/>
  <c r="AA282" i="1"/>
  <c r="X282" i="1"/>
  <c r="AE281" i="1"/>
  <c r="X281" i="1"/>
  <c r="AB281" i="1"/>
  <c r="AF281" i="1" s="1"/>
  <c r="Y280" i="1"/>
  <c r="U280" i="1"/>
  <c r="AE280" i="1"/>
  <c r="AI280" i="1" s="1"/>
  <c r="AA280" i="1"/>
  <c r="X280" i="1"/>
  <c r="AB280" i="1"/>
  <c r="AE279" i="1"/>
  <c r="AA279" i="1"/>
  <c r="AI279" i="1" s="1"/>
  <c r="AB279" i="1"/>
  <c r="AE278" i="1"/>
  <c r="AA278" i="1"/>
  <c r="AI278" i="1" s="1"/>
  <c r="X278" i="1"/>
  <c r="AB278" i="1"/>
  <c r="AA274" i="1"/>
  <c r="AC274" i="1"/>
  <c r="AB274" i="1"/>
  <c r="W272" i="1"/>
  <c r="AI272" i="1" s="1"/>
  <c r="AC272" i="1"/>
  <c r="Y272" i="1"/>
  <c r="X271" i="1"/>
  <c r="W270" i="1"/>
  <c r="AI270" i="1" s="1"/>
  <c r="AC270" i="1"/>
  <c r="Y270" i="1"/>
  <c r="AG270" i="1" s="1"/>
  <c r="AE270" i="1"/>
  <c r="AB270" i="1"/>
  <c r="X270" i="1"/>
  <c r="AF270" i="1" s="1"/>
  <c r="U269" i="1"/>
  <c r="AE269" i="1"/>
  <c r="AA269" i="1"/>
  <c r="AI269" i="1" s="1"/>
  <c r="AC269" i="1"/>
  <c r="AE268" i="1"/>
  <c r="AA268" i="1"/>
  <c r="AI268" i="1" s="1"/>
  <c r="AC268" i="1"/>
  <c r="Y268" i="1"/>
  <c r="AG268" i="1" s="1"/>
  <c r="AB268" i="1"/>
  <c r="AF268" i="1"/>
  <c r="AC267" i="1"/>
  <c r="AE267" i="1"/>
  <c r="AI267" i="1" s="1"/>
  <c r="AA267" i="1"/>
  <c r="U267" i="1"/>
  <c r="AB267" i="1"/>
  <c r="AE266" i="1"/>
  <c r="W266" i="1"/>
  <c r="AI266" i="1" s="1"/>
  <c r="AC265" i="1"/>
  <c r="AE264" i="1"/>
  <c r="AI264" i="1" s="1"/>
  <c r="AA264" i="1"/>
  <c r="X264" i="1"/>
  <c r="AE263" i="1"/>
  <c r="AA263" i="1"/>
  <c r="AI263" i="1" s="1"/>
  <c r="Y263" i="1"/>
  <c r="U263" i="1"/>
  <c r="AG263" i="1" s="1"/>
  <c r="X263" i="1"/>
  <c r="AE261" i="1"/>
  <c r="W261" i="1"/>
  <c r="AI261" i="1" s="1"/>
  <c r="AC261" i="1"/>
  <c r="Y261" i="1"/>
  <c r="AG261" i="1" s="1"/>
  <c r="AB260" i="1"/>
  <c r="Y259" i="1"/>
  <c r="AG259" i="1" s="1"/>
  <c r="X259" i="1"/>
  <c r="AF259" i="1" s="1"/>
  <c r="AB259" i="1"/>
  <c r="U258" i="1"/>
  <c r="Y258" i="1"/>
  <c r="AE258" i="1"/>
  <c r="AI258" i="1" s="1"/>
  <c r="AB258" i="1"/>
  <c r="X258" i="1"/>
  <c r="X257" i="1"/>
  <c r="AB257" i="1"/>
  <c r="AF257" i="1" s="1"/>
  <c r="Y256" i="1"/>
  <c r="U256" i="1"/>
  <c r="X256" i="1"/>
  <c r="Y255" i="1"/>
  <c r="AE255" i="1"/>
  <c r="AA255" i="1"/>
  <c r="AI255" i="1" s="1"/>
  <c r="U255" i="1"/>
  <c r="AG255" i="1" s="1"/>
  <c r="U254" i="1"/>
  <c r="AE254" i="1"/>
  <c r="Y254" i="1"/>
  <c r="AA254" i="1"/>
  <c r="AI254" i="1" s="1"/>
  <c r="AE253" i="1"/>
  <c r="AI253" i="1" s="1"/>
  <c r="AA253" i="1"/>
  <c r="AC253" i="1"/>
  <c r="Y253" i="1"/>
  <c r="AE252" i="1"/>
  <c r="AA252" i="1"/>
  <c r="AI252" i="1" s="1"/>
  <c r="X251" i="1"/>
  <c r="AC251" i="1"/>
  <c r="AA251" i="1"/>
  <c r="Y251" i="1"/>
  <c r="AE251" i="1"/>
  <c r="AI251" i="1" s="1"/>
  <c r="AE250" i="1"/>
  <c r="W250" i="1"/>
  <c r="AB250" i="1"/>
  <c r="U249" i="1"/>
  <c r="AG249" i="1" s="1"/>
  <c r="AA249" i="1"/>
  <c r="AI249" i="1" s="1"/>
  <c r="AC249" i="1"/>
  <c r="AE249" i="1"/>
  <c r="U248" i="1"/>
  <c r="AE248" i="1"/>
  <c r="W248" i="1"/>
  <c r="AC248" i="1"/>
  <c r="AB248" i="1"/>
  <c r="X248" i="1"/>
  <c r="AA247" i="1"/>
  <c r="W247" i="1"/>
  <c r="AC247" i="1"/>
  <c r="AB247" i="1"/>
  <c r="X247" i="1"/>
  <c r="AE246" i="1"/>
  <c r="X246" i="1"/>
  <c r="AC245" i="1"/>
  <c r="U245" i="1"/>
  <c r="AE245" i="1"/>
  <c r="AI245" i="1" s="1"/>
  <c r="AA245" i="1"/>
  <c r="Y304" i="1" l="1"/>
  <c r="AG288" i="1"/>
  <c r="AT49" i="1"/>
  <c r="X254" i="1"/>
  <c r="AB254" i="1"/>
  <c r="AC304" i="1"/>
  <c r="Y297" i="1"/>
  <c r="AF279" i="1"/>
  <c r="AG312" i="1"/>
  <c r="AS41" i="1" s="1"/>
  <c r="AB262" i="1"/>
  <c r="AF262" i="1" s="1"/>
  <c r="AC266" i="1"/>
  <c r="Y266" i="1"/>
  <c r="AI286" i="1"/>
  <c r="X250" i="1"/>
  <c r="AW43" i="1"/>
  <c r="AI247" i="1"/>
  <c r="AG256" i="1"/>
  <c r="AG265" i="1"/>
  <c r="AB285" i="1"/>
  <c r="AB305" i="1"/>
  <c r="AF310" i="1"/>
  <c r="AV46" i="1" s="1"/>
  <c r="AK37" i="1"/>
  <c r="AF267" i="1"/>
  <c r="AI276" i="1"/>
  <c r="AK36" i="1"/>
  <c r="AI281" i="1"/>
  <c r="AU45" i="1"/>
  <c r="AG316" i="1"/>
  <c r="AW59" i="1" s="1"/>
  <c r="AG315" i="1"/>
  <c r="AW36" i="1" s="1"/>
  <c r="X285" i="1"/>
  <c r="AF285" i="1" s="1"/>
  <c r="AW61" i="1"/>
  <c r="AS60" i="1"/>
  <c r="AB252" i="1"/>
  <c r="T252" i="1"/>
  <c r="X265" i="1"/>
  <c r="T265" i="1"/>
  <c r="AF265" i="1" s="1"/>
  <c r="X299" i="1"/>
  <c r="T299" i="1"/>
  <c r="AF299" i="1" s="1"/>
  <c r="AG280" i="1"/>
  <c r="AV42" i="1"/>
  <c r="AB245" i="1"/>
  <c r="AF245" i="1" s="1"/>
  <c r="T245" i="1"/>
  <c r="X262" i="1"/>
  <c r="AB246" i="1"/>
  <c r="T246" i="1"/>
  <c r="AF246" i="1" s="1"/>
  <c r="AB300" i="1"/>
  <c r="T300" i="1"/>
  <c r="X249" i="1"/>
  <c r="AF249" i="1" s="1"/>
  <c r="AV48" i="1"/>
  <c r="T309" i="1"/>
  <c r="X297" i="1"/>
  <c r="AF297" i="1" s="1"/>
  <c r="AB263" i="1"/>
  <c r="AF263" i="1" s="1"/>
  <c r="AB272" i="1"/>
  <c r="T272" i="1"/>
  <c r="U278" i="1"/>
  <c r="AG278" i="1" s="1"/>
  <c r="AC264" i="1"/>
  <c r="AB297" i="1"/>
  <c r="X287" i="1"/>
  <c r="T287" i="1"/>
  <c r="X253" i="1"/>
  <c r="T253" i="1"/>
  <c r="AF253" i="1" s="1"/>
  <c r="AC278" i="1"/>
  <c r="Y264" i="1"/>
  <c r="AB269" i="1"/>
  <c r="T269" i="1"/>
  <c r="AB255" i="1"/>
  <c r="T255" i="1"/>
  <c r="AF255" i="1" s="1"/>
  <c r="AB249" i="1"/>
  <c r="X269" i="1"/>
  <c r="AG290" i="1"/>
  <c r="X255" i="1"/>
  <c r="AC285" i="1"/>
  <c r="X309" i="1"/>
  <c r="AG308" i="1"/>
  <c r="AW53" i="1" s="1"/>
  <c r="X261" i="1"/>
  <c r="T261" i="1"/>
  <c r="AF261" i="1" s="1"/>
  <c r="X252" i="1"/>
  <c r="AB309" i="1"/>
  <c r="AW49" i="1"/>
  <c r="AS48" i="1"/>
  <c r="X294" i="1"/>
  <c r="AF294" i="1" s="1"/>
  <c r="AB294" i="1"/>
  <c r="AC297" i="1"/>
  <c r="AC246" i="1"/>
  <c r="Y250" i="1"/>
  <c r="AG289" i="1"/>
  <c r="AG264" i="1"/>
  <c r="AB266" i="1"/>
  <c r="AF266" i="1" s="1"/>
  <c r="X300" i="1"/>
  <c r="AY50" i="1"/>
  <c r="U246" i="1"/>
  <c r="AG246" i="1" s="1"/>
  <c r="U250" i="1"/>
  <c r="X266" i="1"/>
  <c r="X307" i="1"/>
  <c r="AF307" i="1" s="1"/>
  <c r="AG273" i="1"/>
  <c r="AI296" i="1"/>
  <c r="AG266" i="1"/>
  <c r="AY37" i="1"/>
  <c r="AU63" i="1"/>
  <c r="AW40" i="1"/>
  <c r="AS45" i="1"/>
  <c r="X283" i="1"/>
  <c r="AF283" i="1" s="1"/>
  <c r="X245" i="1"/>
  <c r="AB283" i="1"/>
  <c r="Y292" i="1"/>
  <c r="Y285" i="1"/>
  <c r="AB287" i="1"/>
  <c r="AB253" i="1"/>
  <c r="U295" i="1"/>
  <c r="AF247" i="1"/>
  <c r="U292" i="1"/>
  <c r="AI275" i="1"/>
  <c r="AG297" i="1"/>
  <c r="AG272" i="1"/>
  <c r="AC282" i="1"/>
  <c r="AG282" i="1" s="1"/>
  <c r="AC281" i="1"/>
  <c r="AF254" i="1"/>
  <c r="AG275" i="1"/>
  <c r="AG253" i="1"/>
  <c r="U281" i="1"/>
  <c r="AG283" i="1"/>
  <c r="Y295" i="1"/>
  <c r="AG279" i="1"/>
  <c r="AB307" i="1"/>
  <c r="AG294" i="1"/>
  <c r="AF250" i="1"/>
  <c r="AG304" i="1"/>
  <c r="AG276" i="1"/>
  <c r="AU49" i="1"/>
  <c r="AI248" i="1"/>
  <c r="AI250" i="1"/>
  <c r="X272" i="1"/>
  <c r="AG274" i="1"/>
  <c r="AI259" i="1"/>
  <c r="AI246" i="1"/>
  <c r="AG296" i="1"/>
  <c r="AS58" i="1"/>
  <c r="AI315" i="1"/>
  <c r="AU55" i="1" s="1"/>
  <c r="AI307" i="1"/>
  <c r="AT45" i="1"/>
  <c r="AX40" i="1"/>
  <c r="AG293" i="1"/>
  <c r="AG247" i="1"/>
  <c r="AG248" i="1"/>
  <c r="AG269" i="1"/>
  <c r="AG287" i="1"/>
  <c r="AG257" i="1"/>
  <c r="AG251" i="1"/>
  <c r="AG306" i="1"/>
  <c r="AS62" i="1"/>
  <c r="AG299" i="1"/>
  <c r="AG245" i="1"/>
  <c r="AF295" i="1"/>
  <c r="AV40" i="1"/>
  <c r="AF301" i="1"/>
  <c r="AF280" i="1"/>
  <c r="AF271" i="1"/>
  <c r="AF274" i="1"/>
  <c r="AF316" i="1"/>
  <c r="AF300" i="1"/>
  <c r="AF288" i="1"/>
  <c r="AF292" i="1"/>
  <c r="AF278" i="1"/>
  <c r="AF305" i="1"/>
  <c r="AF289" i="1"/>
  <c r="AF306" i="1"/>
  <c r="AF273" i="1"/>
  <c r="AF303" i="1"/>
  <c r="AF282" i="1"/>
  <c r="AV62" i="1"/>
  <c r="AF286" i="1"/>
  <c r="AF276" i="1"/>
  <c r="AV50" i="1"/>
  <c r="AF248" i="1"/>
  <c r="AF293" i="1"/>
  <c r="AV58" i="1"/>
  <c r="AF260" i="1"/>
  <c r="AF258" i="1"/>
  <c r="AF264" i="1"/>
  <c r="AV61" i="1"/>
  <c r="AV60" i="1"/>
  <c r="AV41" i="1"/>
  <c r="AW37" i="1"/>
  <c r="AS63" i="1"/>
  <c r="AI316" i="1"/>
  <c r="AP35" i="1"/>
  <c r="AY42" i="1"/>
  <c r="AU54" i="1"/>
  <c r="AS54" i="1"/>
  <c r="AW42" i="1"/>
  <c r="AU60" i="1"/>
  <c r="AY61" i="1"/>
  <c r="AM37" i="1"/>
  <c r="AM36" i="1"/>
  <c r="AI312" i="1"/>
  <c r="AT41" i="1"/>
  <c r="AX43" i="1"/>
  <c r="AL35" i="1"/>
  <c r="AG258" i="1"/>
  <c r="AI256" i="1"/>
  <c r="AG291" i="1"/>
  <c r="AG254" i="1"/>
  <c r="AI284" i="1"/>
  <c r="AF302" i="1"/>
  <c r="AG303" i="1"/>
  <c r="AG301" i="1"/>
  <c r="AG302" i="1"/>
  <c r="AG262" i="1"/>
  <c r="AF291" i="1"/>
  <c r="AG300" i="1"/>
  <c r="AF304" i="1"/>
  <c r="AG305" i="1"/>
  <c r="AG267" i="1"/>
  <c r="AG286" i="1"/>
  <c r="AG285" i="1"/>
  <c r="AF290" i="1"/>
  <c r="AG284" i="1"/>
  <c r="AF256" i="1"/>
  <c r="AF272" i="1" l="1"/>
  <c r="AS55" i="1"/>
  <c r="AF269" i="1"/>
  <c r="AG292" i="1"/>
  <c r="AF252" i="1"/>
  <c r="AG281" i="1"/>
  <c r="AK35" i="1"/>
  <c r="AF309" i="1"/>
  <c r="AG250" i="1"/>
  <c r="AG295" i="1"/>
  <c r="AS50" i="1"/>
  <c r="AX65" i="1"/>
  <c r="AF287" i="1"/>
  <c r="AT66" i="1"/>
  <c r="AY36" i="1"/>
  <c r="AV59" i="1"/>
  <c r="AV49" i="1"/>
  <c r="AW65" i="1"/>
  <c r="AY59" i="1"/>
  <c r="AU58" i="1"/>
  <c r="AW66" i="1"/>
  <c r="AY43" i="1"/>
  <c r="AU41" i="1"/>
  <c r="AM35" i="1"/>
  <c r="AT65" i="1"/>
  <c r="AX66" i="1"/>
  <c r="AS66" i="1" l="1"/>
  <c r="AS65" i="1"/>
  <c r="AU65" i="1"/>
  <c r="AU66" i="1"/>
  <c r="AY66" i="1"/>
  <c r="AY65" i="1"/>
  <c r="S244" i="1" l="1"/>
  <c r="W244" i="1" s="1"/>
  <c r="M244" i="1"/>
  <c r="N244" i="1"/>
  <c r="R244" i="1" s="1"/>
  <c r="Z244" i="1"/>
  <c r="AH244" i="1" s="1"/>
  <c r="AD244" i="1"/>
  <c r="S243" i="1"/>
  <c r="W243" i="1" s="1"/>
  <c r="M243" i="1"/>
  <c r="Q243" i="1" s="1"/>
  <c r="T243" i="1" s="1"/>
  <c r="N243" i="1"/>
  <c r="R243" i="1" s="1"/>
  <c r="Z243" i="1"/>
  <c r="AH243" i="1" s="1"/>
  <c r="AD243" i="1"/>
  <c r="S242" i="1"/>
  <c r="AA242" i="1" s="1"/>
  <c r="M242" i="1"/>
  <c r="N242" i="1"/>
  <c r="Z242" i="1"/>
  <c r="AH242" i="1" s="1"/>
  <c r="AD242" i="1"/>
  <c r="S241" i="1"/>
  <c r="AA241" i="1" s="1"/>
  <c r="M241" i="1"/>
  <c r="Q241" i="1" s="1"/>
  <c r="T241" i="1" s="1"/>
  <c r="N241" i="1"/>
  <c r="R241" i="1" s="1"/>
  <c r="Z241" i="1"/>
  <c r="AD241" i="1"/>
  <c r="S240" i="1"/>
  <c r="W240" i="1" s="1"/>
  <c r="M240" i="1"/>
  <c r="N240" i="1"/>
  <c r="R240" i="1" s="1"/>
  <c r="U240" i="1" s="1"/>
  <c r="Z240" i="1"/>
  <c r="AD240" i="1"/>
  <c r="S239" i="1"/>
  <c r="W239" i="1" s="1"/>
  <c r="M239" i="1"/>
  <c r="Q239" i="1" s="1"/>
  <c r="T239" i="1" s="1"/>
  <c r="N239" i="1"/>
  <c r="R239" i="1" s="1"/>
  <c r="U239" i="1" s="1"/>
  <c r="Z239" i="1"/>
  <c r="AD239" i="1"/>
  <c r="S238" i="1"/>
  <c r="AE238" i="1" s="1"/>
  <c r="M238" i="1"/>
  <c r="Q238" i="1" s="1"/>
  <c r="T238" i="1" s="1"/>
  <c r="N238" i="1"/>
  <c r="R238" i="1" s="1"/>
  <c r="U238" i="1" s="1"/>
  <c r="Z238" i="1"/>
  <c r="AD238" i="1"/>
  <c r="S237" i="1"/>
  <c r="W237" i="1" s="1"/>
  <c r="M237" i="1"/>
  <c r="Q237" i="1" s="1"/>
  <c r="T237" i="1" s="1"/>
  <c r="N237" i="1"/>
  <c r="R237" i="1" s="1"/>
  <c r="U237" i="1" s="1"/>
  <c r="Z237" i="1"/>
  <c r="AD237" i="1"/>
  <c r="S236" i="1"/>
  <c r="W236" i="1" s="1"/>
  <c r="M236" i="1"/>
  <c r="Q236" i="1" s="1"/>
  <c r="N236" i="1"/>
  <c r="R236" i="1" s="1"/>
  <c r="Y236" i="1" s="1"/>
  <c r="Z236" i="1"/>
  <c r="AD236" i="1"/>
  <c r="AH236" i="1" s="1"/>
  <c r="S235" i="1"/>
  <c r="W235" i="1" s="1"/>
  <c r="M235" i="1"/>
  <c r="N235" i="1"/>
  <c r="Z235" i="1"/>
  <c r="AD235" i="1"/>
  <c r="S234" i="1"/>
  <c r="W234" i="1" s="1"/>
  <c r="M234" i="1"/>
  <c r="Q234" i="1" s="1"/>
  <c r="T234" i="1" s="1"/>
  <c r="N234" i="1"/>
  <c r="R234" i="1" s="1"/>
  <c r="Z234" i="1"/>
  <c r="AD234" i="1"/>
  <c r="AH234" i="1" s="1"/>
  <c r="S233" i="1"/>
  <c r="AE233" i="1" s="1"/>
  <c r="M233" i="1"/>
  <c r="Q233" i="1" s="1"/>
  <c r="T233" i="1" s="1"/>
  <c r="N233" i="1"/>
  <c r="Z233" i="1"/>
  <c r="AD233" i="1"/>
  <c r="S232" i="1"/>
  <c r="AE232" i="1" s="1"/>
  <c r="M232" i="1"/>
  <c r="N232" i="1"/>
  <c r="Z232" i="1"/>
  <c r="AD232" i="1"/>
  <c r="AH232" i="1" s="1"/>
  <c r="S231" i="1"/>
  <c r="W231" i="1" s="1"/>
  <c r="M231" i="1"/>
  <c r="N231" i="1"/>
  <c r="Z231" i="1"/>
  <c r="AD231" i="1"/>
  <c r="AH231" i="1" s="1"/>
  <c r="S230" i="1"/>
  <c r="W230" i="1" s="1"/>
  <c r="M230" i="1"/>
  <c r="N230" i="1"/>
  <c r="R230" i="1" s="1"/>
  <c r="Y230" i="1" s="1"/>
  <c r="Z230" i="1"/>
  <c r="AD230" i="1"/>
  <c r="S229" i="1"/>
  <c r="W229" i="1" s="1"/>
  <c r="M229" i="1"/>
  <c r="N229" i="1"/>
  <c r="R229" i="1" s="1"/>
  <c r="Z229" i="1"/>
  <c r="AD229" i="1"/>
  <c r="S228" i="1"/>
  <c r="AA228" i="1" s="1"/>
  <c r="M228" i="1"/>
  <c r="N228" i="1"/>
  <c r="R228" i="1" s="1"/>
  <c r="Z228" i="1"/>
  <c r="AD228" i="1"/>
  <c r="S227" i="1"/>
  <c r="W227" i="1" s="1"/>
  <c r="M227" i="1"/>
  <c r="Q227" i="1" s="1"/>
  <c r="T227" i="1" s="1"/>
  <c r="N227" i="1"/>
  <c r="R227" i="1" s="1"/>
  <c r="Z227" i="1"/>
  <c r="AD227" i="1"/>
  <c r="AD226" i="1"/>
  <c r="Z226" i="1"/>
  <c r="S226" i="1"/>
  <c r="W226" i="1" s="1"/>
  <c r="N226" i="1"/>
  <c r="R226" i="1" s="1"/>
  <c r="M226" i="1"/>
  <c r="Q226" i="1" s="1"/>
  <c r="T226" i="1" s="1"/>
  <c r="S225" i="1"/>
  <c r="W225" i="1" s="1"/>
  <c r="M225" i="1"/>
  <c r="N225" i="1"/>
  <c r="Z225" i="1"/>
  <c r="AD225" i="1"/>
  <c r="AD224" i="1"/>
  <c r="Z224" i="1"/>
  <c r="S224" i="1"/>
  <c r="W224" i="1" s="1"/>
  <c r="N224" i="1"/>
  <c r="R224" i="1" s="1"/>
  <c r="M224" i="1"/>
  <c r="Q224" i="1" s="1"/>
  <c r="T224" i="1" s="1"/>
  <c r="S223" i="1"/>
  <c r="W223" i="1" s="1"/>
  <c r="M223" i="1"/>
  <c r="Q223" i="1" s="1"/>
  <c r="T223" i="1" s="1"/>
  <c r="N223" i="1"/>
  <c r="R223" i="1" s="1"/>
  <c r="U223" i="1" s="1"/>
  <c r="Z223" i="1"/>
  <c r="AD223" i="1"/>
  <c r="S222" i="1"/>
  <c r="AE222" i="1" s="1"/>
  <c r="M222" i="1"/>
  <c r="Q222" i="1" s="1"/>
  <c r="T222" i="1" s="1"/>
  <c r="N222" i="1"/>
  <c r="R222" i="1" s="1"/>
  <c r="U222" i="1" s="1"/>
  <c r="Z222" i="1"/>
  <c r="AD222" i="1"/>
  <c r="S221" i="1"/>
  <c r="W221" i="1" s="1"/>
  <c r="M221" i="1"/>
  <c r="Q221" i="1" s="1"/>
  <c r="T221" i="1" s="1"/>
  <c r="N221" i="1"/>
  <c r="R221" i="1" s="1"/>
  <c r="AC221" i="1" s="1"/>
  <c r="Z221" i="1"/>
  <c r="AD221" i="1"/>
  <c r="S220" i="1"/>
  <c r="AE220" i="1" s="1"/>
  <c r="M220" i="1"/>
  <c r="Q220" i="1" s="1"/>
  <c r="T220" i="1" s="1"/>
  <c r="N220" i="1"/>
  <c r="R220" i="1" s="1"/>
  <c r="AC220" i="1" s="1"/>
  <c r="Z220" i="1"/>
  <c r="AD220" i="1"/>
  <c r="AH220" i="1" s="1"/>
  <c r="S219" i="1"/>
  <c r="W219" i="1" s="1"/>
  <c r="M219" i="1"/>
  <c r="Q219" i="1" s="1"/>
  <c r="T219" i="1" s="1"/>
  <c r="N219" i="1"/>
  <c r="R219" i="1" s="1"/>
  <c r="Y219" i="1" s="1"/>
  <c r="Z219" i="1"/>
  <c r="AD219" i="1"/>
  <c r="AH219" i="1" s="1"/>
  <c r="S218" i="1"/>
  <c r="W218" i="1" s="1"/>
  <c r="M218" i="1"/>
  <c r="N218" i="1"/>
  <c r="R218" i="1" s="1"/>
  <c r="U218" i="1" s="1"/>
  <c r="Z218" i="1"/>
  <c r="AD218" i="1"/>
  <c r="S217" i="1"/>
  <c r="W217" i="1" s="1"/>
  <c r="M217" i="1"/>
  <c r="Q217" i="1" s="1"/>
  <c r="T217" i="1" s="1"/>
  <c r="N217" i="1"/>
  <c r="R217" i="1" s="1"/>
  <c r="U217" i="1" s="1"/>
  <c r="Z217" i="1"/>
  <c r="AD217" i="1"/>
  <c r="S216" i="1"/>
  <c r="AA216" i="1" s="1"/>
  <c r="M216" i="1"/>
  <c r="Q216" i="1" s="1"/>
  <c r="T216" i="1" s="1"/>
  <c r="N216" i="1"/>
  <c r="R216" i="1" s="1"/>
  <c r="Y216" i="1" s="1"/>
  <c r="Z216" i="1"/>
  <c r="AD216" i="1"/>
  <c r="AH216" i="1" s="1"/>
  <c r="S215" i="1"/>
  <c r="W215" i="1" s="1"/>
  <c r="M215" i="1"/>
  <c r="Q215" i="1" s="1"/>
  <c r="N215" i="1"/>
  <c r="R215" i="1" s="1"/>
  <c r="Y215" i="1" s="1"/>
  <c r="Z215" i="1"/>
  <c r="AD215" i="1"/>
  <c r="AH215" i="1" s="1"/>
  <c r="S214" i="1"/>
  <c r="AA214" i="1" s="1"/>
  <c r="M214" i="1"/>
  <c r="Q214" i="1" s="1"/>
  <c r="N214" i="1"/>
  <c r="R214" i="1" s="1"/>
  <c r="AC214" i="1" s="1"/>
  <c r="Z214" i="1"/>
  <c r="AD214" i="1"/>
  <c r="S213" i="1"/>
  <c r="W213" i="1" s="1"/>
  <c r="M213" i="1"/>
  <c r="Q213" i="1" s="1"/>
  <c r="N213" i="1"/>
  <c r="R213" i="1" s="1"/>
  <c r="Z213" i="1"/>
  <c r="AD213" i="1"/>
  <c r="S212" i="1"/>
  <c r="AE212" i="1" s="1"/>
  <c r="M212" i="1"/>
  <c r="Q212" i="1" s="1"/>
  <c r="N212" i="1"/>
  <c r="R212" i="1" s="1"/>
  <c r="U212" i="1" s="1"/>
  <c r="Z212" i="1"/>
  <c r="AD212" i="1"/>
  <c r="S211" i="1"/>
  <c r="W211" i="1" s="1"/>
  <c r="M211" i="1"/>
  <c r="Q211" i="1" s="1"/>
  <c r="N211" i="1"/>
  <c r="R211" i="1" s="1"/>
  <c r="Z211" i="1"/>
  <c r="AD211" i="1"/>
  <c r="S210" i="1"/>
  <c r="W210" i="1" s="1"/>
  <c r="M210" i="1"/>
  <c r="Q210" i="1" s="1"/>
  <c r="T210" i="1" s="1"/>
  <c r="N210" i="1"/>
  <c r="Z210" i="1"/>
  <c r="AD210" i="1"/>
  <c r="S209" i="1"/>
  <c r="W209" i="1" s="1"/>
  <c r="M209" i="1"/>
  <c r="N209" i="1"/>
  <c r="Z209" i="1"/>
  <c r="AD209" i="1"/>
  <c r="S208" i="1"/>
  <c r="W208" i="1" s="1"/>
  <c r="M208" i="1"/>
  <c r="Q208" i="1" s="1"/>
  <c r="T208" i="1" s="1"/>
  <c r="N208" i="1"/>
  <c r="R208" i="1" s="1"/>
  <c r="U208" i="1" s="1"/>
  <c r="Z208" i="1"/>
  <c r="AD208" i="1"/>
  <c r="S207" i="1"/>
  <c r="W207" i="1" s="1"/>
  <c r="M207" i="1"/>
  <c r="Q207" i="1" s="1"/>
  <c r="N207" i="1"/>
  <c r="R207" i="1" s="1"/>
  <c r="Y207" i="1" s="1"/>
  <c r="Z207" i="1"/>
  <c r="AD207" i="1"/>
  <c r="S206" i="1"/>
  <c r="AA206" i="1" s="1"/>
  <c r="M206" i="1"/>
  <c r="Q206" i="1" s="1"/>
  <c r="T206" i="1" s="1"/>
  <c r="N206" i="1"/>
  <c r="R206" i="1" s="1"/>
  <c r="Y206" i="1" s="1"/>
  <c r="Z206" i="1"/>
  <c r="AD206" i="1"/>
  <c r="S205" i="1"/>
  <c r="AA205" i="1" s="1"/>
  <c r="M205" i="1"/>
  <c r="Q205" i="1" s="1"/>
  <c r="T205" i="1" s="1"/>
  <c r="N205" i="1"/>
  <c r="R205" i="1" s="1"/>
  <c r="AC205" i="1" s="1"/>
  <c r="Z205" i="1"/>
  <c r="AD205" i="1"/>
  <c r="S204" i="1"/>
  <c r="AA204" i="1" s="1"/>
  <c r="M204" i="1"/>
  <c r="N204" i="1"/>
  <c r="R204" i="1" s="1"/>
  <c r="U204" i="1" s="1"/>
  <c r="Z204" i="1"/>
  <c r="AD204" i="1"/>
  <c r="S203" i="1"/>
  <c r="W203" i="1" s="1"/>
  <c r="M203" i="1"/>
  <c r="Q203" i="1" s="1"/>
  <c r="T203" i="1" s="1"/>
  <c r="N203" i="1"/>
  <c r="R203" i="1" s="1"/>
  <c r="Z203" i="1"/>
  <c r="AD203" i="1"/>
  <c r="S202" i="1"/>
  <c r="W202" i="1" s="1"/>
  <c r="M202" i="1"/>
  <c r="Q202" i="1" s="1"/>
  <c r="T202" i="1" s="1"/>
  <c r="N202" i="1"/>
  <c r="R202" i="1" s="1"/>
  <c r="Z202" i="1"/>
  <c r="AD202" i="1"/>
  <c r="S201" i="1"/>
  <c r="W201" i="1" s="1"/>
  <c r="M201" i="1"/>
  <c r="Q201" i="1" s="1"/>
  <c r="T201" i="1" s="1"/>
  <c r="N201" i="1"/>
  <c r="R201" i="1" s="1"/>
  <c r="Y201" i="1" s="1"/>
  <c r="Z201" i="1"/>
  <c r="AD201" i="1"/>
  <c r="S200" i="1"/>
  <c r="W200" i="1" s="1"/>
  <c r="M200" i="1"/>
  <c r="Q200" i="1" s="1"/>
  <c r="T200" i="1" s="1"/>
  <c r="N200" i="1"/>
  <c r="R200" i="1" s="1"/>
  <c r="Y200" i="1" s="1"/>
  <c r="Z200" i="1"/>
  <c r="AD200" i="1"/>
  <c r="S199" i="1"/>
  <c r="AA199" i="1" s="1"/>
  <c r="M199" i="1"/>
  <c r="N199" i="1"/>
  <c r="R199" i="1" s="1"/>
  <c r="Z199" i="1"/>
  <c r="AD199" i="1"/>
  <c r="S198" i="1"/>
  <c r="W198" i="1" s="1"/>
  <c r="M198" i="1"/>
  <c r="Q198" i="1" s="1"/>
  <c r="N198" i="1"/>
  <c r="R198" i="1" s="1"/>
  <c r="Z198" i="1"/>
  <c r="AD198" i="1"/>
  <c r="S197" i="1"/>
  <c r="AA197" i="1" s="1"/>
  <c r="M197" i="1"/>
  <c r="Q197" i="1" s="1"/>
  <c r="T197" i="1" s="1"/>
  <c r="N197" i="1"/>
  <c r="R197" i="1" s="1"/>
  <c r="U197" i="1" s="1"/>
  <c r="Z197" i="1"/>
  <c r="AD197" i="1"/>
  <c r="S196" i="1"/>
  <c r="W196" i="1" s="1"/>
  <c r="M196" i="1"/>
  <c r="N196" i="1"/>
  <c r="Z196" i="1"/>
  <c r="AD196" i="1"/>
  <c r="S195" i="1"/>
  <c r="W195" i="1" s="1"/>
  <c r="M195" i="1"/>
  <c r="N195" i="1"/>
  <c r="R195" i="1" s="1"/>
  <c r="Y195" i="1" s="1"/>
  <c r="Z195" i="1"/>
  <c r="AD195" i="1"/>
  <c r="S194" i="1"/>
  <c r="W194" i="1" s="1"/>
  <c r="M194" i="1"/>
  <c r="N194" i="1"/>
  <c r="Z194" i="1"/>
  <c r="AD194" i="1"/>
  <c r="S193" i="1"/>
  <c r="W193" i="1" s="1"/>
  <c r="M193" i="1"/>
  <c r="Q193" i="1" s="1"/>
  <c r="T193" i="1" s="1"/>
  <c r="N193" i="1"/>
  <c r="R193" i="1" s="1"/>
  <c r="U193" i="1" s="1"/>
  <c r="Z193" i="1"/>
  <c r="AD193" i="1"/>
  <c r="S192" i="1"/>
  <c r="W192" i="1" s="1"/>
  <c r="M192" i="1"/>
  <c r="N192" i="1"/>
  <c r="Z192" i="1"/>
  <c r="AD192" i="1"/>
  <c r="S191" i="1"/>
  <c r="W191" i="1" s="1"/>
  <c r="M191" i="1"/>
  <c r="Q191" i="1" s="1"/>
  <c r="T191" i="1" s="1"/>
  <c r="N191" i="1"/>
  <c r="R191" i="1" s="1"/>
  <c r="Y191" i="1" s="1"/>
  <c r="Z191" i="1"/>
  <c r="AH191" i="1" s="1"/>
  <c r="AD191" i="1"/>
  <c r="S190" i="1"/>
  <c r="W190" i="1" s="1"/>
  <c r="M190" i="1"/>
  <c r="Q190" i="1" s="1"/>
  <c r="T190" i="1" s="1"/>
  <c r="N190" i="1"/>
  <c r="R190" i="1" s="1"/>
  <c r="U190" i="1" s="1"/>
  <c r="Z190" i="1"/>
  <c r="AD190" i="1"/>
  <c r="S189" i="1"/>
  <c r="W189" i="1" s="1"/>
  <c r="M189" i="1"/>
  <c r="Q189" i="1" s="1"/>
  <c r="T189" i="1" s="1"/>
  <c r="N189" i="1"/>
  <c r="R189" i="1" s="1"/>
  <c r="U189" i="1" s="1"/>
  <c r="Z189" i="1"/>
  <c r="AD189" i="1"/>
  <c r="S188" i="1"/>
  <c r="W188" i="1" s="1"/>
  <c r="M188" i="1"/>
  <c r="N188" i="1"/>
  <c r="Z188" i="1"/>
  <c r="AD188" i="1"/>
  <c r="S187" i="1"/>
  <c r="W187" i="1" s="1"/>
  <c r="M187" i="1"/>
  <c r="N187" i="1"/>
  <c r="R187" i="1" s="1"/>
  <c r="Z187" i="1"/>
  <c r="AD187" i="1"/>
  <c r="AH187" i="1" s="1"/>
  <c r="S186" i="1"/>
  <c r="W186" i="1" s="1"/>
  <c r="M186" i="1"/>
  <c r="Q186" i="1" s="1"/>
  <c r="T186" i="1" s="1"/>
  <c r="N186" i="1"/>
  <c r="R186" i="1" s="1"/>
  <c r="U186" i="1" s="1"/>
  <c r="Z186" i="1"/>
  <c r="AD186" i="1"/>
  <c r="S185" i="1"/>
  <c r="W185" i="1" s="1"/>
  <c r="M185" i="1"/>
  <c r="Q185" i="1" s="1"/>
  <c r="T185" i="1" s="1"/>
  <c r="N185" i="1"/>
  <c r="R185" i="1" s="1"/>
  <c r="U185" i="1" s="1"/>
  <c r="Z185" i="1"/>
  <c r="AD185" i="1"/>
  <c r="N184" i="1"/>
  <c r="R184" i="1" s="1"/>
  <c r="M184" i="1"/>
  <c r="Q184" i="1" s="1"/>
  <c r="T184" i="1" s="1"/>
  <c r="Z184" i="1"/>
  <c r="AD184" i="1"/>
  <c r="S184" i="1"/>
  <c r="W184" i="1" s="1"/>
  <c r="S183" i="1"/>
  <c r="W183" i="1" s="1"/>
  <c r="M183" i="1"/>
  <c r="N183" i="1"/>
  <c r="Z183" i="1"/>
  <c r="AD183" i="1"/>
  <c r="S182" i="1"/>
  <c r="W182" i="1" s="1"/>
  <c r="M182" i="1"/>
  <c r="Q182" i="1" s="1"/>
  <c r="T182" i="1" s="1"/>
  <c r="N182" i="1"/>
  <c r="R182" i="1" s="1"/>
  <c r="Z182" i="1"/>
  <c r="AD182" i="1"/>
  <c r="N181" i="1"/>
  <c r="R181" i="1" s="1"/>
  <c r="M181" i="1"/>
  <c r="Q181" i="1" s="1"/>
  <c r="T181" i="1" s="1"/>
  <c r="Z181" i="1"/>
  <c r="AD181" i="1"/>
  <c r="S181" i="1"/>
  <c r="W181" i="1" s="1"/>
  <c r="N180" i="1"/>
  <c r="R180" i="1" s="1"/>
  <c r="M180" i="1"/>
  <c r="Z180" i="1"/>
  <c r="AD180" i="1"/>
  <c r="S180" i="1"/>
  <c r="W180" i="1" s="1"/>
  <c r="S179" i="1"/>
  <c r="W179" i="1" s="1"/>
  <c r="M179" i="1"/>
  <c r="Q179" i="1" s="1"/>
  <c r="T179" i="1" s="1"/>
  <c r="N179" i="1"/>
  <c r="R179" i="1" s="1"/>
  <c r="Z179" i="1"/>
  <c r="AD179" i="1"/>
  <c r="S178" i="1"/>
  <c r="W178" i="1" s="1"/>
  <c r="M178" i="1"/>
  <c r="N178" i="1"/>
  <c r="Z178" i="1"/>
  <c r="AD178" i="1"/>
  <c r="S177" i="1"/>
  <c r="W177" i="1" s="1"/>
  <c r="M177" i="1"/>
  <c r="N177" i="1"/>
  <c r="R177" i="1" s="1"/>
  <c r="Z177" i="1"/>
  <c r="AD177" i="1"/>
  <c r="S176" i="1"/>
  <c r="W176" i="1" s="1"/>
  <c r="M176" i="1"/>
  <c r="N176" i="1"/>
  <c r="Z176" i="1"/>
  <c r="AD176" i="1"/>
  <c r="S175" i="1"/>
  <c r="AE175" i="1" s="1"/>
  <c r="M175" i="1"/>
  <c r="N175" i="1"/>
  <c r="Z175" i="1"/>
  <c r="AD175" i="1"/>
  <c r="S174" i="1"/>
  <c r="W174" i="1" s="1"/>
  <c r="M174" i="1"/>
  <c r="N174" i="1"/>
  <c r="R174" i="1" s="1"/>
  <c r="Z174" i="1"/>
  <c r="AD174" i="1"/>
  <c r="S173" i="1"/>
  <c r="W173" i="1" s="1"/>
  <c r="M173" i="1"/>
  <c r="N173" i="1"/>
  <c r="R173" i="1" s="1"/>
  <c r="Z173" i="1"/>
  <c r="AD173" i="1"/>
  <c r="S172" i="1"/>
  <c r="AA172" i="1" s="1"/>
  <c r="M172" i="1"/>
  <c r="N172" i="1"/>
  <c r="Z172" i="1"/>
  <c r="AD172" i="1"/>
  <c r="S171" i="1"/>
  <c r="W171" i="1" s="1"/>
  <c r="M171" i="1"/>
  <c r="N171" i="1"/>
  <c r="Z171" i="1"/>
  <c r="AD171" i="1"/>
  <c r="N170" i="1"/>
  <c r="M170" i="1"/>
  <c r="Z170" i="1"/>
  <c r="AD170" i="1"/>
  <c r="S170" i="1"/>
  <c r="W170" i="1" s="1"/>
  <c r="N169" i="1"/>
  <c r="R169" i="1" s="1"/>
  <c r="M169" i="1"/>
  <c r="Z169" i="1"/>
  <c r="AD169" i="1"/>
  <c r="S169" i="1"/>
  <c r="AA169" i="1" s="1"/>
  <c r="N168" i="1"/>
  <c r="R168" i="1" s="1"/>
  <c r="M168" i="1"/>
  <c r="Q168" i="1" s="1"/>
  <c r="Z168" i="1"/>
  <c r="AD168" i="1"/>
  <c r="AH168" i="1" s="1"/>
  <c r="S168" i="1"/>
  <c r="AA168" i="1" s="1"/>
  <c r="N167" i="1"/>
  <c r="R167" i="1" s="1"/>
  <c r="Y167" i="1" s="1"/>
  <c r="M167" i="1"/>
  <c r="Q167" i="1" s="1"/>
  <c r="T167" i="1" s="1"/>
  <c r="Z167" i="1"/>
  <c r="AD167" i="1"/>
  <c r="S167" i="1"/>
  <c r="AE167" i="1" s="1"/>
  <c r="N166" i="1"/>
  <c r="R166" i="1" s="1"/>
  <c r="AC166" i="1" s="1"/>
  <c r="M166" i="1"/>
  <c r="Q166" i="1" s="1"/>
  <c r="T166" i="1" s="1"/>
  <c r="Z166" i="1"/>
  <c r="AD166" i="1"/>
  <c r="S166" i="1"/>
  <c r="AA166" i="1" s="1"/>
  <c r="N165" i="1"/>
  <c r="M165" i="1"/>
  <c r="Q165" i="1" s="1"/>
  <c r="T165" i="1" s="1"/>
  <c r="Z165" i="1"/>
  <c r="AD165" i="1"/>
  <c r="S165" i="1"/>
  <c r="W165" i="1" s="1"/>
  <c r="S164" i="1"/>
  <c r="W164" i="1" s="1"/>
  <c r="M164" i="1"/>
  <c r="N164" i="1"/>
  <c r="R164" i="1" s="1"/>
  <c r="U164" i="1" s="1"/>
  <c r="Z164" i="1"/>
  <c r="AD164" i="1"/>
  <c r="S163" i="1"/>
  <c r="AE163" i="1" s="1"/>
  <c r="M163" i="1"/>
  <c r="N163" i="1"/>
  <c r="Z163" i="1"/>
  <c r="AD163" i="1"/>
  <c r="S162" i="1"/>
  <c r="W162" i="1" s="1"/>
  <c r="M162" i="1"/>
  <c r="Q162" i="1" s="1"/>
  <c r="T162" i="1" s="1"/>
  <c r="N162" i="1"/>
  <c r="Z162" i="1"/>
  <c r="AD162" i="1"/>
  <c r="AD161" i="1"/>
  <c r="Z161" i="1"/>
  <c r="S161" i="1"/>
  <c r="AE161" i="1" s="1"/>
  <c r="N161" i="1"/>
  <c r="M161" i="1"/>
  <c r="Q161" i="1" s="1"/>
  <c r="T161" i="1" s="1"/>
  <c r="S160" i="1"/>
  <c r="AA160" i="1" s="1"/>
  <c r="M160" i="1"/>
  <c r="Q160" i="1" s="1"/>
  <c r="T160" i="1" s="1"/>
  <c r="N160" i="1"/>
  <c r="Z160" i="1"/>
  <c r="AD160" i="1"/>
  <c r="S159" i="1"/>
  <c r="W159" i="1" s="1"/>
  <c r="M159" i="1"/>
  <c r="N159" i="1"/>
  <c r="R159" i="1" s="1"/>
  <c r="Z159" i="1"/>
  <c r="AD159" i="1"/>
  <c r="N158" i="1"/>
  <c r="M158" i="1"/>
  <c r="Z158" i="1"/>
  <c r="AD158" i="1"/>
  <c r="S158" i="1"/>
  <c r="W158" i="1" s="1"/>
  <c r="N157" i="1"/>
  <c r="M157" i="1"/>
  <c r="Q157" i="1" s="1"/>
  <c r="Z157" i="1"/>
  <c r="AD157" i="1"/>
  <c r="S157" i="1"/>
  <c r="W157" i="1" s="1"/>
  <c r="N156" i="1"/>
  <c r="R156" i="1" s="1"/>
  <c r="U156" i="1" s="1"/>
  <c r="M156" i="1"/>
  <c r="Q156" i="1" s="1"/>
  <c r="Z156" i="1"/>
  <c r="AD156" i="1"/>
  <c r="S156" i="1"/>
  <c r="W156" i="1" s="1"/>
  <c r="N155" i="1"/>
  <c r="R155" i="1" s="1"/>
  <c r="M155" i="1"/>
  <c r="Z155" i="1"/>
  <c r="AD155" i="1"/>
  <c r="AH155" i="1" s="1"/>
  <c r="S155" i="1"/>
  <c r="AA155" i="1" s="1"/>
  <c r="N154" i="1"/>
  <c r="R154" i="1" s="1"/>
  <c r="M154" i="1"/>
  <c r="Q154" i="1" s="1"/>
  <c r="T154" i="1" s="1"/>
  <c r="Z154" i="1"/>
  <c r="AD154" i="1"/>
  <c r="S154" i="1"/>
  <c r="W154" i="1" s="1"/>
  <c r="N153" i="1"/>
  <c r="R153" i="1" s="1"/>
  <c r="M153" i="1"/>
  <c r="Q153" i="1" s="1"/>
  <c r="T153" i="1" s="1"/>
  <c r="Z153" i="1"/>
  <c r="AD153" i="1"/>
  <c r="S153" i="1"/>
  <c r="AA153" i="1" s="1"/>
  <c r="N152" i="1"/>
  <c r="M152" i="1"/>
  <c r="Z152" i="1"/>
  <c r="AD152" i="1"/>
  <c r="S152" i="1"/>
  <c r="AA152" i="1" s="1"/>
  <c r="S151" i="1"/>
  <c r="AA151" i="1" s="1"/>
  <c r="M151" i="1"/>
  <c r="N151" i="1"/>
  <c r="Z151" i="1"/>
  <c r="AD151" i="1"/>
  <c r="S150" i="1"/>
  <c r="AA150" i="1" s="1"/>
  <c r="M150" i="1"/>
  <c r="N150" i="1"/>
  <c r="Z150" i="1"/>
  <c r="AD150" i="1"/>
  <c r="S149" i="1"/>
  <c r="W149" i="1" s="1"/>
  <c r="M149" i="1"/>
  <c r="N149" i="1"/>
  <c r="Z149" i="1"/>
  <c r="AD149" i="1"/>
  <c r="S148" i="1"/>
  <c r="AA148" i="1" s="1"/>
  <c r="M148" i="1"/>
  <c r="Q148" i="1" s="1"/>
  <c r="T148" i="1" s="1"/>
  <c r="N148" i="1"/>
  <c r="Z148" i="1"/>
  <c r="AD148" i="1"/>
  <c r="S147" i="1"/>
  <c r="AA147" i="1" s="1"/>
  <c r="M147" i="1"/>
  <c r="N147" i="1"/>
  <c r="Z147" i="1"/>
  <c r="AD147" i="1"/>
  <c r="S146" i="1"/>
  <c r="AA146" i="1" s="1"/>
  <c r="M146" i="1"/>
  <c r="N146" i="1"/>
  <c r="R146" i="1" s="1"/>
  <c r="AC146" i="1" s="1"/>
  <c r="Z146" i="1"/>
  <c r="AD146" i="1"/>
  <c r="S145" i="1"/>
  <c r="AE145" i="1" s="1"/>
  <c r="M145" i="1"/>
  <c r="N145" i="1"/>
  <c r="Z145" i="1"/>
  <c r="AD145" i="1"/>
  <c r="S144" i="1"/>
  <c r="AA144" i="1" s="1"/>
  <c r="M144" i="1"/>
  <c r="Q144" i="1" s="1"/>
  <c r="T144" i="1" s="1"/>
  <c r="N144" i="1"/>
  <c r="Z144" i="1"/>
  <c r="AD144" i="1"/>
  <c r="S143" i="1"/>
  <c r="AE143" i="1" s="1"/>
  <c r="M143" i="1"/>
  <c r="Q143" i="1" s="1"/>
  <c r="N143" i="1"/>
  <c r="Z143" i="1"/>
  <c r="AD143" i="1"/>
  <c r="S142" i="1"/>
  <c r="W142" i="1" s="1"/>
  <c r="M142" i="1"/>
  <c r="N142" i="1"/>
  <c r="Z142" i="1"/>
  <c r="AD142" i="1"/>
  <c r="S141" i="1"/>
  <c r="W141" i="1" s="1"/>
  <c r="M141" i="1"/>
  <c r="N141" i="1"/>
  <c r="Z141" i="1"/>
  <c r="AD141" i="1"/>
  <c r="S140" i="1"/>
  <c r="AA140" i="1" s="1"/>
  <c r="M140" i="1"/>
  <c r="N140" i="1"/>
  <c r="Z140" i="1"/>
  <c r="AD140" i="1"/>
  <c r="AD139" i="1"/>
  <c r="Z139" i="1"/>
  <c r="S139" i="1"/>
  <c r="AE139" i="1" s="1"/>
  <c r="N139" i="1"/>
  <c r="M139" i="1"/>
  <c r="Q139" i="1" s="1"/>
  <c r="T139" i="1" s="1"/>
  <c r="S138" i="1"/>
  <c r="AA138" i="1" s="1"/>
  <c r="M138" i="1"/>
  <c r="N138" i="1"/>
  <c r="Z138" i="1"/>
  <c r="AD138" i="1"/>
  <c r="S137" i="1"/>
  <c r="W137" i="1" s="1"/>
  <c r="M137" i="1"/>
  <c r="N137" i="1"/>
  <c r="R137" i="1" s="1"/>
  <c r="Z137" i="1"/>
  <c r="AD137" i="1"/>
  <c r="S136" i="1"/>
  <c r="AE136" i="1" s="1"/>
  <c r="M136" i="1"/>
  <c r="N136" i="1"/>
  <c r="R136" i="1" s="1"/>
  <c r="Z136" i="1"/>
  <c r="AD136" i="1"/>
  <c r="S135" i="1"/>
  <c r="W135" i="1" s="1"/>
  <c r="M135" i="1"/>
  <c r="N135" i="1"/>
  <c r="R135" i="1" s="1"/>
  <c r="Z135" i="1"/>
  <c r="AD135" i="1"/>
  <c r="S134" i="1"/>
  <c r="AE134" i="1" s="1"/>
  <c r="M134" i="1"/>
  <c r="N134" i="1"/>
  <c r="R134" i="1" s="1"/>
  <c r="Z134" i="1"/>
  <c r="AD134" i="1"/>
  <c r="S133" i="1"/>
  <c r="AE133" i="1" s="1"/>
  <c r="M133" i="1"/>
  <c r="N133" i="1"/>
  <c r="Z133" i="1"/>
  <c r="AD133" i="1"/>
  <c r="S132" i="1"/>
  <c r="AE132" i="1" s="1"/>
  <c r="M132" i="1"/>
  <c r="N132" i="1"/>
  <c r="Z132" i="1"/>
  <c r="AD132" i="1"/>
  <c r="S131" i="1"/>
  <c r="AE131" i="1" s="1"/>
  <c r="N131" i="1"/>
  <c r="M131" i="1"/>
  <c r="Q131" i="1" s="1"/>
  <c r="T131" i="1" s="1"/>
  <c r="Z131" i="1"/>
  <c r="AD131" i="1"/>
  <c r="S130" i="1"/>
  <c r="W130" i="1" s="1"/>
  <c r="M130" i="1"/>
  <c r="Q130" i="1" s="1"/>
  <c r="T130" i="1" s="1"/>
  <c r="N130" i="1"/>
  <c r="Z130" i="1"/>
  <c r="AD130" i="1"/>
  <c r="S129" i="1"/>
  <c r="W129" i="1" s="1"/>
  <c r="M129" i="1"/>
  <c r="N129" i="1"/>
  <c r="Z129" i="1"/>
  <c r="AD129" i="1"/>
  <c r="S128" i="1"/>
  <c r="W128" i="1" s="1"/>
  <c r="M128" i="1"/>
  <c r="N128" i="1"/>
  <c r="Z128" i="1"/>
  <c r="AD128" i="1"/>
  <c r="S127" i="1"/>
  <c r="W127" i="1" s="1"/>
  <c r="M127" i="1"/>
  <c r="Q127" i="1" s="1"/>
  <c r="T127" i="1" s="1"/>
  <c r="N127" i="1"/>
  <c r="Z127" i="1"/>
  <c r="AD127" i="1"/>
  <c r="S126" i="1"/>
  <c r="W126" i="1" s="1"/>
  <c r="M126" i="1"/>
  <c r="N126" i="1"/>
  <c r="R126" i="1" s="1"/>
  <c r="Z126" i="1"/>
  <c r="AD126" i="1"/>
  <c r="S125" i="1"/>
  <c r="W125" i="1" s="1"/>
  <c r="M125" i="1"/>
  <c r="N125" i="1"/>
  <c r="R125" i="1" s="1"/>
  <c r="U125" i="1" s="1"/>
  <c r="Z125" i="1"/>
  <c r="AD125" i="1"/>
  <c r="S124" i="1"/>
  <c r="W124" i="1" s="1"/>
  <c r="M124" i="1"/>
  <c r="N124" i="1"/>
  <c r="Z124" i="1"/>
  <c r="AD124" i="1"/>
  <c r="S123" i="1"/>
  <c r="W123" i="1" s="1"/>
  <c r="M123" i="1"/>
  <c r="Q123" i="1" s="1"/>
  <c r="T123" i="1" s="1"/>
  <c r="N123" i="1"/>
  <c r="Z123" i="1"/>
  <c r="AD123" i="1"/>
  <c r="S122" i="1"/>
  <c r="W122" i="1" s="1"/>
  <c r="M122" i="1"/>
  <c r="N122" i="1"/>
  <c r="Z122" i="1"/>
  <c r="AD122" i="1"/>
  <c r="U207" i="1" l="1"/>
  <c r="X190" i="1"/>
  <c r="U230" i="1"/>
  <c r="AB212" i="1"/>
  <c r="T212" i="1"/>
  <c r="X143" i="1"/>
  <c r="T143" i="1"/>
  <c r="AB157" i="1"/>
  <c r="T157" i="1"/>
  <c r="Y214" i="1"/>
  <c r="AB236" i="1"/>
  <c r="T236" i="1"/>
  <c r="AF236" i="1" s="1"/>
  <c r="AB190" i="1"/>
  <c r="AF190" i="1" s="1"/>
  <c r="X203" i="1"/>
  <c r="U214" i="1"/>
  <c r="AG214" i="1" s="1"/>
  <c r="AC201" i="1"/>
  <c r="U201" i="1"/>
  <c r="X213" i="1"/>
  <c r="T213" i="1"/>
  <c r="X211" i="1"/>
  <c r="T211" i="1"/>
  <c r="X215" i="1"/>
  <c r="T215" i="1"/>
  <c r="X214" i="1"/>
  <c r="T214" i="1"/>
  <c r="AB154" i="1"/>
  <c r="AB156" i="1"/>
  <c r="T156" i="1"/>
  <c r="U219" i="1"/>
  <c r="X168" i="1"/>
  <c r="T168" i="1"/>
  <c r="X198" i="1"/>
  <c r="T198" i="1"/>
  <c r="AB207" i="1"/>
  <c r="T207" i="1"/>
  <c r="AE240" i="1"/>
  <c r="AE200" i="1"/>
  <c r="AH213" i="1"/>
  <c r="AH223" i="1"/>
  <c r="AA232" i="1"/>
  <c r="AH227" i="1"/>
  <c r="AH229" i="1"/>
  <c r="AH238" i="1"/>
  <c r="AH195" i="1"/>
  <c r="U200" i="1"/>
  <c r="Y221" i="1"/>
  <c r="X236" i="1"/>
  <c r="AH199" i="1"/>
  <c r="U221" i="1"/>
  <c r="AH235" i="1"/>
  <c r="AA238" i="1"/>
  <c r="AH184" i="1"/>
  <c r="AH210" i="1"/>
  <c r="AH212" i="1"/>
  <c r="AE218" i="1"/>
  <c r="AH127" i="1"/>
  <c r="AH126" i="1"/>
  <c r="AH138" i="1"/>
  <c r="AH140" i="1"/>
  <c r="AH173" i="1"/>
  <c r="AH177" i="1"/>
  <c r="AH192" i="1"/>
  <c r="AH228" i="1"/>
  <c r="AH230" i="1"/>
  <c r="AH237" i="1"/>
  <c r="W163" i="1"/>
  <c r="AI163" i="1" s="1"/>
  <c r="AH203" i="1"/>
  <c r="AH224" i="1"/>
  <c r="Q124" i="1"/>
  <c r="T124" i="1" s="1"/>
  <c r="AH130" i="1"/>
  <c r="R149" i="1"/>
  <c r="AC149" i="1" s="1"/>
  <c r="Q158" i="1"/>
  <c r="T158" i="1" s="1"/>
  <c r="R160" i="1"/>
  <c r="AC160" i="1" s="1"/>
  <c r="Q170" i="1"/>
  <c r="T170" i="1" s="1"/>
  <c r="R172" i="1"/>
  <c r="Y172" i="1" s="1"/>
  <c r="R232" i="1"/>
  <c r="U232" i="1" s="1"/>
  <c r="Q135" i="1"/>
  <c r="Q141" i="1"/>
  <c r="T141" i="1" s="1"/>
  <c r="R145" i="1"/>
  <c r="AC145" i="1" s="1"/>
  <c r="Q147" i="1"/>
  <c r="T147" i="1" s="1"/>
  <c r="R151" i="1"/>
  <c r="U151" i="1" s="1"/>
  <c r="R176" i="1"/>
  <c r="U176" i="1" s="1"/>
  <c r="R178" i="1"/>
  <c r="U178" i="1" s="1"/>
  <c r="R128" i="1"/>
  <c r="Y128" i="1" s="1"/>
  <c r="R130" i="1"/>
  <c r="Y130" i="1" s="1"/>
  <c r="R132" i="1"/>
  <c r="U132" i="1" s="1"/>
  <c r="Q149" i="1"/>
  <c r="Q151" i="1"/>
  <c r="R158" i="1"/>
  <c r="AC158" i="1" s="1"/>
  <c r="AA170" i="1"/>
  <c r="Q172" i="1"/>
  <c r="AB172" i="1" s="1"/>
  <c r="Q174" i="1"/>
  <c r="Q176" i="1"/>
  <c r="T176" i="1" s="1"/>
  <c r="Q178" i="1"/>
  <c r="T178" i="1" s="1"/>
  <c r="Q180" i="1"/>
  <c r="AB180" i="1" s="1"/>
  <c r="Q187" i="1"/>
  <c r="R192" i="1"/>
  <c r="Y192" i="1" s="1"/>
  <c r="Q199" i="1"/>
  <c r="T199" i="1" s="1"/>
  <c r="AH204" i="1"/>
  <c r="AH225" i="1"/>
  <c r="Q232" i="1"/>
  <c r="T232" i="1" s="1"/>
  <c r="Q126" i="1"/>
  <c r="T126" i="1" s="1"/>
  <c r="Q192" i="1"/>
  <c r="T192" i="1" s="1"/>
  <c r="AA134" i="1"/>
  <c r="R138" i="1"/>
  <c r="U138" i="1" s="1"/>
  <c r="R140" i="1"/>
  <c r="AC140" i="1" s="1"/>
  <c r="R142" i="1"/>
  <c r="AC142" i="1" s="1"/>
  <c r="AH152" i="1"/>
  <c r="Q155" i="1"/>
  <c r="T155" i="1" s="1"/>
  <c r="W160" i="1"/>
  <c r="R162" i="1"/>
  <c r="Y162" i="1" s="1"/>
  <c r="R165" i="1"/>
  <c r="U165" i="1" s="1"/>
  <c r="AH181" i="1"/>
  <c r="AE184" i="1"/>
  <c r="AI184" i="1" s="1"/>
  <c r="AH186" i="1"/>
  <c r="R194" i="1"/>
  <c r="AC194" i="1" s="1"/>
  <c r="Q204" i="1"/>
  <c r="T204" i="1" s="1"/>
  <c r="U220" i="1"/>
  <c r="AG220" i="1" s="1"/>
  <c r="Q225" i="1"/>
  <c r="T225" i="1" s="1"/>
  <c r="W232" i="1"/>
  <c r="AI232" i="1" s="1"/>
  <c r="W238" i="1"/>
  <c r="AI238" i="1" s="1"/>
  <c r="W241" i="1"/>
  <c r="AI241" i="1" s="1"/>
  <c r="Q134" i="1"/>
  <c r="R225" i="1"/>
  <c r="AC225" i="1" s="1"/>
  <c r="R123" i="1"/>
  <c r="U123" i="1" s="1"/>
  <c r="W134" i="1"/>
  <c r="AI134" i="1" s="1"/>
  <c r="Q136" i="1"/>
  <c r="T136" i="1" s="1"/>
  <c r="Q138" i="1"/>
  <c r="Q140" i="1"/>
  <c r="T140" i="1" s="1"/>
  <c r="Q142" i="1"/>
  <c r="T142" i="1" s="1"/>
  <c r="R144" i="1"/>
  <c r="AC144" i="1" s="1"/>
  <c r="AH154" i="1"/>
  <c r="AH159" i="1"/>
  <c r="W167" i="1"/>
  <c r="AI167" i="1" s="1"/>
  <c r="Q194" i="1"/>
  <c r="R196" i="1"/>
  <c r="AC196" i="1" s="1"/>
  <c r="AH209" i="1"/>
  <c r="AA212" i="1"/>
  <c r="AH222" i="1"/>
  <c r="AE225" i="1"/>
  <c r="Q229" i="1"/>
  <c r="T229" i="1" s="1"/>
  <c r="Q196" i="1"/>
  <c r="T196" i="1" s="1"/>
  <c r="R209" i="1"/>
  <c r="U209" i="1" s="1"/>
  <c r="W212" i="1"/>
  <c r="Q240" i="1"/>
  <c r="R122" i="1"/>
  <c r="U122" i="1" s="1"/>
  <c r="Q128" i="1"/>
  <c r="T128" i="1" s="1"/>
  <c r="Q146" i="1"/>
  <c r="T146" i="1" s="1"/>
  <c r="R148" i="1"/>
  <c r="U148" i="1" s="1"/>
  <c r="Q164" i="1"/>
  <c r="T164" i="1" s="1"/>
  <c r="Q169" i="1"/>
  <c r="R171" i="1"/>
  <c r="Y171" i="1" s="1"/>
  <c r="R175" i="1"/>
  <c r="Y175" i="1" s="1"/>
  <c r="R188" i="1"/>
  <c r="U188" i="1" s="1"/>
  <c r="AH193" i="1"/>
  <c r="Q209" i="1"/>
  <c r="T209" i="1" s="1"/>
  <c r="R231" i="1"/>
  <c r="AC231" i="1" s="1"/>
  <c r="W153" i="1"/>
  <c r="R150" i="1"/>
  <c r="Y150" i="1" s="1"/>
  <c r="Q159" i="1"/>
  <c r="T159" i="1" s="1"/>
  <c r="R161" i="1"/>
  <c r="AC161" i="1" s="1"/>
  <c r="R127" i="1"/>
  <c r="Y127" i="1" s="1"/>
  <c r="R129" i="1"/>
  <c r="Y129" i="1" s="1"/>
  <c r="R133" i="1"/>
  <c r="U133" i="1" s="1"/>
  <c r="R139" i="1"/>
  <c r="Y139" i="1" s="1"/>
  <c r="W148" i="1"/>
  <c r="AI148" i="1" s="1"/>
  <c r="Q150" i="1"/>
  <c r="Q152" i="1"/>
  <c r="T152" i="1" s="1"/>
  <c r="R157" i="1"/>
  <c r="AC157" i="1" s="1"/>
  <c r="AE159" i="1"/>
  <c r="AA164" i="1"/>
  <c r="AI164" i="1" s="1"/>
  <c r="Q171" i="1"/>
  <c r="T171" i="1" s="1"/>
  <c r="Q173" i="1"/>
  <c r="T173" i="1" s="1"/>
  <c r="Q175" i="1"/>
  <c r="T175" i="1" s="1"/>
  <c r="Q177" i="1"/>
  <c r="T177" i="1" s="1"/>
  <c r="R183" i="1"/>
  <c r="AC183" i="1" s="1"/>
  <c r="Q188" i="1"/>
  <c r="T188" i="1" s="1"/>
  <c r="AH190" i="1"/>
  <c r="AE206" i="1"/>
  <c r="Q218" i="1"/>
  <c r="T218" i="1" s="1"/>
  <c r="W222" i="1"/>
  <c r="Q231" i="1"/>
  <c r="T231" i="1" s="1"/>
  <c r="AH233" i="1"/>
  <c r="AA240" i="1"/>
  <c r="AI240" i="1" s="1"/>
  <c r="R170" i="1"/>
  <c r="U170" i="1" s="1"/>
  <c r="R131" i="1"/>
  <c r="Y131" i="1" s="1"/>
  <c r="Q133" i="1"/>
  <c r="T133" i="1" s="1"/>
  <c r="R152" i="1"/>
  <c r="AC152" i="1" s="1"/>
  <c r="AH170" i="1"/>
  <c r="Q183" i="1"/>
  <c r="T183" i="1" s="1"/>
  <c r="AH185" i="1"/>
  <c r="R233" i="1"/>
  <c r="U233" i="1" s="1"/>
  <c r="Q132" i="1"/>
  <c r="Q125" i="1"/>
  <c r="T125" i="1" s="1"/>
  <c r="Q129" i="1"/>
  <c r="T129" i="1" s="1"/>
  <c r="R141" i="1"/>
  <c r="Y141" i="1" s="1"/>
  <c r="R143" i="1"/>
  <c r="U143" i="1" s="1"/>
  <c r="AH180" i="1"/>
  <c r="AE203" i="1"/>
  <c r="AI203" i="1" s="1"/>
  <c r="R235" i="1"/>
  <c r="AC235" i="1" s="1"/>
  <c r="R242" i="1"/>
  <c r="U242" i="1" s="1"/>
  <c r="Q195" i="1"/>
  <c r="T195" i="1" s="1"/>
  <c r="Q228" i="1"/>
  <c r="T228" i="1" s="1"/>
  <c r="Q230" i="1"/>
  <c r="W233" i="1"/>
  <c r="AI233" i="1" s="1"/>
  <c r="Q235" i="1"/>
  <c r="T235" i="1" s="1"/>
  <c r="Q242" i="1"/>
  <c r="T242" i="1" s="1"/>
  <c r="Q244" i="1"/>
  <c r="T244" i="1" s="1"/>
  <c r="Q137" i="1"/>
  <c r="T137" i="1" s="1"/>
  <c r="R163" i="1"/>
  <c r="Y163" i="1" s="1"/>
  <c r="Q122" i="1"/>
  <c r="R124" i="1"/>
  <c r="U124" i="1" s="1"/>
  <c r="Q145" i="1"/>
  <c r="T145" i="1" s="1"/>
  <c r="R147" i="1"/>
  <c r="Y147" i="1" s="1"/>
  <c r="AH149" i="1"/>
  <c r="Q163" i="1"/>
  <c r="AH176" i="1"/>
  <c r="AH189" i="1"/>
  <c r="AH202" i="1"/>
  <c r="R210" i="1"/>
  <c r="AC210" i="1" s="1"/>
  <c r="AB227" i="1"/>
  <c r="X227" i="1"/>
  <c r="Y211" i="1"/>
  <c r="U211" i="1"/>
  <c r="AC243" i="1"/>
  <c r="U243" i="1"/>
  <c r="Y243" i="1"/>
  <c r="AC198" i="1"/>
  <c r="Y198" i="1"/>
  <c r="X200" i="1"/>
  <c r="AB200" i="1"/>
  <c r="Y203" i="1"/>
  <c r="U203" i="1"/>
  <c r="AB206" i="1"/>
  <c r="X206" i="1"/>
  <c r="X222" i="1"/>
  <c r="U234" i="1"/>
  <c r="AC234" i="1"/>
  <c r="X219" i="1"/>
  <c r="AB219" i="1"/>
  <c r="X234" i="1"/>
  <c r="AB234" i="1"/>
  <c r="Y229" i="1"/>
  <c r="U229" i="1"/>
  <c r="AB216" i="1"/>
  <c r="X216" i="1"/>
  <c r="X243" i="1"/>
  <c r="X223" i="1"/>
  <c r="AB223" i="1"/>
  <c r="AC227" i="1"/>
  <c r="U227" i="1"/>
  <c r="Y227" i="1"/>
  <c r="X185" i="1"/>
  <c r="AB185" i="1"/>
  <c r="AB221" i="1"/>
  <c r="Y228" i="1"/>
  <c r="U228" i="1"/>
  <c r="X233" i="1"/>
  <c r="U244" i="1"/>
  <c r="Y244" i="1"/>
  <c r="AC244" i="1"/>
  <c r="X239" i="1"/>
  <c r="AC182" i="1"/>
  <c r="Y182" i="1"/>
  <c r="AC187" i="1"/>
  <c r="U187" i="1"/>
  <c r="Y187" i="1"/>
  <c r="AC199" i="1"/>
  <c r="U199" i="1"/>
  <c r="Y199" i="1"/>
  <c r="AB208" i="1"/>
  <c r="X208" i="1"/>
  <c r="AC213" i="1"/>
  <c r="U213" i="1"/>
  <c r="Y213" i="1"/>
  <c r="X197" i="1"/>
  <c r="Y202" i="1"/>
  <c r="AC202" i="1"/>
  <c r="U202" i="1"/>
  <c r="X210" i="1"/>
  <c r="AF210" i="1" s="1"/>
  <c r="AB210" i="1"/>
  <c r="X241" i="1"/>
  <c r="X201" i="1"/>
  <c r="AB201" i="1"/>
  <c r="X202" i="1"/>
  <c r="X220" i="1"/>
  <c r="X238" i="1"/>
  <c r="AB238" i="1"/>
  <c r="Y241" i="1"/>
  <c r="U241" i="1"/>
  <c r="AG200" i="1"/>
  <c r="AH125" i="1"/>
  <c r="AA156" i="1"/>
  <c r="AA163" i="1"/>
  <c r="W166" i="1"/>
  <c r="AI166" i="1" s="1"/>
  <c r="AH218" i="1"/>
  <c r="AI225" i="1"/>
  <c r="AH241" i="1"/>
  <c r="AE244" i="1"/>
  <c r="AI244" i="1" s="1"/>
  <c r="AH200" i="1"/>
  <c r="AH158" i="1"/>
  <c r="AE169" i="1"/>
  <c r="AE187" i="1"/>
  <c r="AI187" i="1" s="1"/>
  <c r="AH198" i="1"/>
  <c r="AH201" i="1"/>
  <c r="AH205" i="1"/>
  <c r="AH208" i="1"/>
  <c r="AH221" i="1"/>
  <c r="W228" i="1"/>
  <c r="AI228" i="1" s="1"/>
  <c r="U236" i="1"/>
  <c r="AH240" i="1"/>
  <c r="AA244" i="1"/>
  <c r="AH188" i="1"/>
  <c r="AE152" i="1"/>
  <c r="AA159" i="1"/>
  <c r="AI159" i="1" s="1"/>
  <c r="AH165" i="1"/>
  <c r="AA187" i="1"/>
  <c r="AH194" i="1"/>
  <c r="AE199" i="1"/>
  <c r="X207" i="1"/>
  <c r="AA209" i="1"/>
  <c r="AB217" i="1"/>
  <c r="AH206" i="1"/>
  <c r="W147" i="1"/>
  <c r="AH197" i="1"/>
  <c r="W199" i="1"/>
  <c r="AH214" i="1"/>
  <c r="X217" i="1"/>
  <c r="AA224" i="1"/>
  <c r="AA233" i="1"/>
  <c r="AH239" i="1"/>
  <c r="AH217" i="1"/>
  <c r="AX3" i="1" s="1"/>
  <c r="W155" i="1"/>
  <c r="AI155" i="1" s="1"/>
  <c r="AE158" i="1"/>
  <c r="AH161" i="1"/>
  <c r="AE181" i="1"/>
  <c r="AI181" i="1" s="1"/>
  <c r="W242" i="1"/>
  <c r="AG201" i="1"/>
  <c r="X154" i="1"/>
  <c r="AA158" i="1"/>
  <c r="AI158" i="1" s="1"/>
  <c r="W161" i="1"/>
  <c r="AI161" i="1" s="1"/>
  <c r="AA165" i="1"/>
  <c r="AE180" i="1"/>
  <c r="AI180" i="1" s="1"/>
  <c r="AA181" i="1"/>
  <c r="AA200" i="1"/>
  <c r="AI200" i="1" s="1"/>
  <c r="W205" i="1"/>
  <c r="W206" i="1"/>
  <c r="AH211" i="1"/>
  <c r="AE217" i="1"/>
  <c r="AI217" i="1" s="1"/>
  <c r="AA218" i="1"/>
  <c r="AI218" i="1" s="1"/>
  <c r="AH226" i="1"/>
  <c r="AH207" i="1"/>
  <c r="AH124" i="1"/>
  <c r="AH133" i="1"/>
  <c r="AH156" i="1"/>
  <c r="AH157" i="1"/>
  <c r="AH160" i="1"/>
  <c r="AH167" i="1"/>
  <c r="W168" i="1"/>
  <c r="AH179" i="1"/>
  <c r="AA180" i="1"/>
  <c r="AA217" i="1"/>
  <c r="AE219" i="1"/>
  <c r="AI219" i="1" s="1"/>
  <c r="AE221" i="1"/>
  <c r="AH166" i="1"/>
  <c r="AH183" i="1"/>
  <c r="AA184" i="1"/>
  <c r="AH196" i="1"/>
  <c r="AC200" i="1"/>
  <c r="AB203" i="1"/>
  <c r="Y205" i="1"/>
  <c r="U206" i="1"/>
  <c r="AG206" i="1" s="1"/>
  <c r="AC207" i="1"/>
  <c r="AG207" i="1" s="1"/>
  <c r="X212" i="1"/>
  <c r="W214" i="1"/>
  <c r="U216" i="1"/>
  <c r="AC218" i="1"/>
  <c r="AA219" i="1"/>
  <c r="AA221" i="1"/>
  <c r="AI221" i="1" s="1"/>
  <c r="AH182" i="1"/>
  <c r="AH148" i="1"/>
  <c r="AA161" i="1"/>
  <c r="AA167" i="1"/>
  <c r="AH169" i="1"/>
  <c r="AE170" i="1"/>
  <c r="AI170" i="1" s="1"/>
  <c r="AE185" i="1"/>
  <c r="AI185" i="1" s="1"/>
  <c r="W197" i="1"/>
  <c r="W204" i="1"/>
  <c r="AI204" i="1" s="1"/>
  <c r="AB211" i="1"/>
  <c r="AF211" i="1" s="1"/>
  <c r="U215" i="1"/>
  <c r="AG215" i="1" s="1"/>
  <c r="Y220" i="1"/>
  <c r="AA222" i="1"/>
  <c r="AI222" i="1" s="1"/>
  <c r="AA239" i="1"/>
  <c r="Y240" i="1"/>
  <c r="AG240" i="1" s="1"/>
  <c r="AE243" i="1"/>
  <c r="AI243" i="1" s="1"/>
  <c r="AA243" i="1"/>
  <c r="AB243" i="1"/>
  <c r="AE242" i="1"/>
  <c r="AE241" i="1"/>
  <c r="AC241" i="1"/>
  <c r="AB241" i="1"/>
  <c r="AC240" i="1"/>
  <c r="AE239" i="1"/>
  <c r="AI239" i="1" s="1"/>
  <c r="AC239" i="1"/>
  <c r="AG239" i="1" s="1"/>
  <c r="Y239" i="1"/>
  <c r="AB239" i="1"/>
  <c r="AC238" i="1"/>
  <c r="Y238" i="1"/>
  <c r="AE237" i="1"/>
  <c r="AI237" i="1" s="1"/>
  <c r="AA237" i="1"/>
  <c r="AC237" i="1"/>
  <c r="Y237" i="1"/>
  <c r="AB237" i="1"/>
  <c r="AF237" i="1" s="1"/>
  <c r="X237" i="1"/>
  <c r="AE236" i="1"/>
  <c r="AI236" i="1" s="1"/>
  <c r="AA236" i="1"/>
  <c r="AC236" i="1"/>
  <c r="AE235" i="1"/>
  <c r="AI235" i="1" s="1"/>
  <c r="AA235" i="1"/>
  <c r="AB235" i="1"/>
  <c r="AE234" i="1"/>
  <c r="AA234" i="1"/>
  <c r="AI234" i="1" s="1"/>
  <c r="Y234" i="1"/>
  <c r="AB233" i="1"/>
  <c r="AC232" i="1"/>
  <c r="Y232" i="1"/>
  <c r="AB232" i="1"/>
  <c r="X232" i="1"/>
  <c r="AE231" i="1"/>
  <c r="AA231" i="1"/>
  <c r="AI231" i="1" s="1"/>
  <c r="AB231" i="1"/>
  <c r="X231" i="1"/>
  <c r="AE230" i="1"/>
  <c r="AI230" i="1" s="1"/>
  <c r="AA230" i="1"/>
  <c r="AC230" i="1"/>
  <c r="AG230" i="1" s="1"/>
  <c r="AE229" i="1"/>
  <c r="AA229" i="1"/>
  <c r="AI229" i="1" s="1"/>
  <c r="AC229" i="1"/>
  <c r="AE228" i="1"/>
  <c r="AC228" i="1"/>
  <c r="AE227" i="1"/>
  <c r="AA227" i="1"/>
  <c r="AI227" i="1" s="1"/>
  <c r="AB226" i="1"/>
  <c r="X226" i="1"/>
  <c r="U226" i="1"/>
  <c r="AC226" i="1"/>
  <c r="Y226" i="1"/>
  <c r="AA226" i="1"/>
  <c r="AE226" i="1"/>
  <c r="AI226" i="1" s="1"/>
  <c r="AA225" i="1"/>
  <c r="AB225" i="1"/>
  <c r="X225" i="1"/>
  <c r="AB224" i="1"/>
  <c r="X224" i="1"/>
  <c r="U224" i="1"/>
  <c r="AC224" i="1"/>
  <c r="Y224" i="1"/>
  <c r="AE224" i="1"/>
  <c r="AI224" i="1" s="1"/>
  <c r="AE223" i="1"/>
  <c r="AI223" i="1" s="1"/>
  <c r="AA223" i="1"/>
  <c r="AC223" i="1"/>
  <c r="AG223" i="1" s="1"/>
  <c r="Y223" i="1"/>
  <c r="AC222" i="1"/>
  <c r="AG222" i="1" s="1"/>
  <c r="Y222" i="1"/>
  <c r="AB222" i="1"/>
  <c r="X221" i="1"/>
  <c r="AA220" i="1"/>
  <c r="W220" i="1"/>
  <c r="AB220" i="1"/>
  <c r="AC219" i="1"/>
  <c r="AG219" i="1" s="1"/>
  <c r="Y218" i="1"/>
  <c r="AG218" i="1" s="1"/>
  <c r="AC217" i="1"/>
  <c r="AG217" i="1" s="1"/>
  <c r="Y217" i="1"/>
  <c r="AE216" i="1"/>
  <c r="W216" i="1"/>
  <c r="AC216" i="1"/>
  <c r="AE215" i="1"/>
  <c r="AA215" i="1"/>
  <c r="AI215" i="1" s="1"/>
  <c r="AC215" i="1"/>
  <c r="AB215" i="1"/>
  <c r="AE214" i="1"/>
  <c r="AB214" i="1"/>
  <c r="AE213" i="1"/>
  <c r="AI213" i="1" s="1"/>
  <c r="AA213" i="1"/>
  <c r="AB213" i="1"/>
  <c r="AF213" i="1" s="1"/>
  <c r="AC212" i="1"/>
  <c r="AG212" i="1" s="1"/>
  <c r="Y212" i="1"/>
  <c r="AE211" i="1"/>
  <c r="AA211" i="1"/>
  <c r="AI211" i="1" s="1"/>
  <c r="AC211" i="1"/>
  <c r="AE210" i="1"/>
  <c r="AA210" i="1"/>
  <c r="AI210" i="1" s="1"/>
  <c r="AE209" i="1"/>
  <c r="AI209" i="1" s="1"/>
  <c r="AE208" i="1"/>
  <c r="AA208" i="1"/>
  <c r="AI208" i="1" s="1"/>
  <c r="AC208" i="1"/>
  <c r="Y208" i="1"/>
  <c r="AG208" i="1" s="1"/>
  <c r="AE207" i="1"/>
  <c r="AI207" i="1" s="1"/>
  <c r="AA207" i="1"/>
  <c r="AC206" i="1"/>
  <c r="U205" i="1"/>
  <c r="AG205" i="1" s="1"/>
  <c r="AE205" i="1"/>
  <c r="AB205" i="1"/>
  <c r="AF205" i="1" s="1"/>
  <c r="X205" i="1"/>
  <c r="AE204" i="1"/>
  <c r="AC204" i="1"/>
  <c r="AG204" i="1" s="1"/>
  <c r="Y204" i="1"/>
  <c r="AA203" i="1"/>
  <c r="AC203" i="1"/>
  <c r="AE202" i="1"/>
  <c r="AA202" i="1"/>
  <c r="AI202" i="1" s="1"/>
  <c r="AB202" i="1"/>
  <c r="AE201" i="1"/>
  <c r="AA201" i="1"/>
  <c r="AI201" i="1" s="1"/>
  <c r="U198" i="1"/>
  <c r="AE198" i="1"/>
  <c r="AI198" i="1" s="1"/>
  <c r="AA198" i="1"/>
  <c r="AB198" i="1"/>
  <c r="AE197" i="1"/>
  <c r="AC197" i="1"/>
  <c r="AG197" i="1" s="1"/>
  <c r="Y197" i="1"/>
  <c r="AB197" i="1"/>
  <c r="AE196" i="1"/>
  <c r="AI196" i="1" s="1"/>
  <c r="AA196" i="1"/>
  <c r="U195" i="1"/>
  <c r="AE195" i="1"/>
  <c r="AI195" i="1" s="1"/>
  <c r="AA195" i="1"/>
  <c r="AC195" i="1"/>
  <c r="AE194" i="1"/>
  <c r="AI194" i="1" s="1"/>
  <c r="AA194" i="1"/>
  <c r="AB194" i="1"/>
  <c r="AE193" i="1"/>
  <c r="AA193" i="1"/>
  <c r="AI193" i="1" s="1"/>
  <c r="AC193" i="1"/>
  <c r="Y193" i="1"/>
  <c r="AG193" i="1" s="1"/>
  <c r="AB193" i="1"/>
  <c r="X193" i="1"/>
  <c r="AE192" i="1"/>
  <c r="AI192" i="1" s="1"/>
  <c r="AA192" i="1"/>
  <c r="AC192" i="1"/>
  <c r="X192" i="1"/>
  <c r="U191" i="1"/>
  <c r="AE191" i="1"/>
  <c r="AI191" i="1" s="1"/>
  <c r="AA191" i="1"/>
  <c r="AC191" i="1"/>
  <c r="AB191" i="1"/>
  <c r="X191" i="1"/>
  <c r="AE190" i="1"/>
  <c r="AI190" i="1" s="1"/>
  <c r="AA190" i="1"/>
  <c r="AC190" i="1"/>
  <c r="AG190" i="1" s="1"/>
  <c r="Y190" i="1"/>
  <c r="AE189" i="1"/>
  <c r="AA189" i="1"/>
  <c r="AI189" i="1" s="1"/>
  <c r="AC189" i="1"/>
  <c r="Y189" i="1"/>
  <c r="AG189" i="1" s="1"/>
  <c r="AB189" i="1"/>
  <c r="X189" i="1"/>
  <c r="AE188" i="1"/>
  <c r="AI188" i="1" s="1"/>
  <c r="AA188" i="1"/>
  <c r="AE186" i="1"/>
  <c r="AA186" i="1"/>
  <c r="AI186" i="1" s="1"/>
  <c r="AC186" i="1"/>
  <c r="Y186" i="1"/>
  <c r="AG186" i="1" s="1"/>
  <c r="AB186" i="1"/>
  <c r="X186" i="1"/>
  <c r="AA185" i="1"/>
  <c r="AC185" i="1"/>
  <c r="AG185" i="1" s="1"/>
  <c r="Y185" i="1"/>
  <c r="U184" i="1"/>
  <c r="Y184" i="1"/>
  <c r="AC184" i="1"/>
  <c r="AB184" i="1"/>
  <c r="X184" i="1"/>
  <c r="AE183" i="1"/>
  <c r="AI183" i="1" s="1"/>
  <c r="AA183" i="1"/>
  <c r="U182" i="1"/>
  <c r="AE182" i="1"/>
  <c r="AI182" i="1" s="1"/>
  <c r="AA182" i="1"/>
  <c r="AB182" i="1"/>
  <c r="X182" i="1"/>
  <c r="U181" i="1"/>
  <c r="Y181" i="1"/>
  <c r="AC181" i="1"/>
  <c r="X181" i="1"/>
  <c r="AB181" i="1"/>
  <c r="U180" i="1"/>
  <c r="Y180" i="1"/>
  <c r="AC180" i="1"/>
  <c r="U159" i="1"/>
  <c r="Y159" i="1"/>
  <c r="AC159" i="1"/>
  <c r="AB161" i="1"/>
  <c r="X161" i="1"/>
  <c r="Y173" i="1"/>
  <c r="U173" i="1"/>
  <c r="AC173" i="1"/>
  <c r="X148" i="1"/>
  <c r="AB148" i="1"/>
  <c r="U155" i="1"/>
  <c r="AC155" i="1"/>
  <c r="U177" i="1"/>
  <c r="Y177" i="1"/>
  <c r="Y168" i="1"/>
  <c r="AC168" i="1"/>
  <c r="U179" i="1"/>
  <c r="AC179" i="1"/>
  <c r="X179" i="1"/>
  <c r="AB179" i="1"/>
  <c r="X144" i="1"/>
  <c r="AC174" i="1"/>
  <c r="Y174" i="1"/>
  <c r="AA136" i="1"/>
  <c r="AH150" i="1"/>
  <c r="W151" i="1"/>
  <c r="AI151" i="1" s="1"/>
  <c r="W152" i="1"/>
  <c r="AC156" i="1"/>
  <c r="AG156" i="1" s="1"/>
  <c r="AE164" i="1"/>
  <c r="U166" i="1"/>
  <c r="W169" i="1"/>
  <c r="AH172" i="1"/>
  <c r="AH162" i="1"/>
  <c r="AH131" i="1"/>
  <c r="AE135" i="1"/>
  <c r="AI135" i="1" s="1"/>
  <c r="AH137" i="1"/>
  <c r="AH142" i="1"/>
  <c r="AH147" i="1"/>
  <c r="AH171" i="1"/>
  <c r="W172" i="1"/>
  <c r="AH175" i="1"/>
  <c r="AE178" i="1"/>
  <c r="AA135" i="1"/>
  <c r="AH144" i="1"/>
  <c r="AH153" i="1"/>
  <c r="AE179" i="1"/>
  <c r="AI179" i="1" s="1"/>
  <c r="W139" i="1"/>
  <c r="AI139" i="1" s="1"/>
  <c r="AH174" i="1"/>
  <c r="AA179" i="1"/>
  <c r="AH128" i="1"/>
  <c r="AH141" i="1"/>
  <c r="AH146" i="1"/>
  <c r="AE148" i="1"/>
  <c r="AH151" i="1"/>
  <c r="AE153" i="1"/>
  <c r="AE155" i="1"/>
  <c r="AH163" i="1"/>
  <c r="AH164" i="1"/>
  <c r="AE166" i="1"/>
  <c r="AE168" i="1"/>
  <c r="AA175" i="1"/>
  <c r="AE154" i="1"/>
  <c r="AE156" i="1"/>
  <c r="AI156" i="1" s="1"/>
  <c r="AE165" i="1"/>
  <c r="AI165" i="1" s="1"/>
  <c r="W175" i="1"/>
  <c r="AA154" i="1"/>
  <c r="AI154" i="1" s="1"/>
  <c r="Y166" i="1"/>
  <c r="AH178" i="1"/>
  <c r="Y179" i="1"/>
  <c r="AA178" i="1"/>
  <c r="AI178" i="1" s="1"/>
  <c r="AE177" i="1"/>
  <c r="AI177" i="1" s="1"/>
  <c r="AA177" i="1"/>
  <c r="AC177" i="1"/>
  <c r="AE176" i="1"/>
  <c r="AI176" i="1" s="1"/>
  <c r="AA176" i="1"/>
  <c r="AB176" i="1"/>
  <c r="U175" i="1"/>
  <c r="AB175" i="1"/>
  <c r="X175" i="1"/>
  <c r="U174" i="1"/>
  <c r="AE174" i="1"/>
  <c r="AA174" i="1"/>
  <c r="AI174" i="1" s="1"/>
  <c r="X174" i="1"/>
  <c r="AE173" i="1"/>
  <c r="AA173" i="1"/>
  <c r="AI173" i="1" s="1"/>
  <c r="AE172" i="1"/>
  <c r="U172" i="1"/>
  <c r="AC172" i="1"/>
  <c r="U171" i="1"/>
  <c r="AE171" i="1"/>
  <c r="AA171" i="1"/>
  <c r="AI171" i="1" s="1"/>
  <c r="AC171" i="1"/>
  <c r="U169" i="1"/>
  <c r="Y169" i="1"/>
  <c r="AC169" i="1"/>
  <c r="U168" i="1"/>
  <c r="AF168" i="1"/>
  <c r="AB168" i="1"/>
  <c r="U167" i="1"/>
  <c r="AG167" i="1" s="1"/>
  <c r="AC167" i="1"/>
  <c r="X167" i="1"/>
  <c r="AB167" i="1"/>
  <c r="X166" i="1"/>
  <c r="AB166" i="1"/>
  <c r="X165" i="1"/>
  <c r="AB165" i="1"/>
  <c r="AC164" i="1"/>
  <c r="Y164" i="1"/>
  <c r="U162" i="1"/>
  <c r="AA162" i="1"/>
  <c r="AE162" i="1"/>
  <c r="AI162" i="1" s="1"/>
  <c r="AC162" i="1"/>
  <c r="X162" i="1"/>
  <c r="AB162" i="1"/>
  <c r="AE160" i="1"/>
  <c r="AI160" i="1" s="1"/>
  <c r="AB160" i="1"/>
  <c r="X160" i="1"/>
  <c r="Y158" i="1"/>
  <c r="AE157" i="1"/>
  <c r="AI157" i="1" s="1"/>
  <c r="AA157" i="1"/>
  <c r="Y157" i="1"/>
  <c r="U157" i="1"/>
  <c r="X157" i="1"/>
  <c r="AF157" i="1"/>
  <c r="Y156" i="1"/>
  <c r="X156" i="1"/>
  <c r="Y155" i="1"/>
  <c r="AB155" i="1"/>
  <c r="AC154" i="1"/>
  <c r="U154" i="1"/>
  <c r="Y154" i="1"/>
  <c r="U153" i="1"/>
  <c r="Y153" i="1"/>
  <c r="AC153" i="1"/>
  <c r="X153" i="1"/>
  <c r="AB153" i="1"/>
  <c r="Y151" i="1"/>
  <c r="AC151" i="1"/>
  <c r="AE151" i="1"/>
  <c r="AE150" i="1"/>
  <c r="W150" i="1"/>
  <c r="AI150" i="1" s="1"/>
  <c r="AC150" i="1"/>
  <c r="U150" i="1"/>
  <c r="AE149" i="1"/>
  <c r="AA149" i="1"/>
  <c r="AI149" i="1" s="1"/>
  <c r="AE147" i="1"/>
  <c r="U146" i="1"/>
  <c r="AG146" i="1" s="1"/>
  <c r="AE146" i="1"/>
  <c r="W146" i="1"/>
  <c r="Y146" i="1"/>
  <c r="AB146" i="1"/>
  <c r="AF146" i="1" s="1"/>
  <c r="X146" i="1"/>
  <c r="Y126" i="1"/>
  <c r="U126" i="1"/>
  <c r="Y136" i="1"/>
  <c r="AC136" i="1"/>
  <c r="X130" i="1"/>
  <c r="AB130" i="1"/>
  <c r="U135" i="1"/>
  <c r="Y135" i="1"/>
  <c r="AC135" i="1"/>
  <c r="X131" i="1"/>
  <c r="AB131" i="1"/>
  <c r="U134" i="1"/>
  <c r="Y134" i="1"/>
  <c r="AC134" i="1"/>
  <c r="AB127" i="1"/>
  <c r="X127" i="1"/>
  <c r="AC137" i="1"/>
  <c r="Y137" i="1"/>
  <c r="U137" i="1"/>
  <c r="AH136" i="1"/>
  <c r="AH132" i="1"/>
  <c r="AH139" i="1"/>
  <c r="AH143" i="1"/>
  <c r="AH122" i="1"/>
  <c r="AH129" i="1"/>
  <c r="AE137" i="1"/>
  <c r="AH145" i="1"/>
  <c r="AA132" i="1"/>
  <c r="W136" i="1"/>
  <c r="AI136" i="1" s="1"/>
  <c r="AA137" i="1"/>
  <c r="AI137" i="1" s="1"/>
  <c r="W132" i="1"/>
  <c r="AI132" i="1" s="1"/>
  <c r="X141" i="1"/>
  <c r="AH123" i="1"/>
  <c r="AH135" i="1"/>
  <c r="AH134" i="1"/>
  <c r="AA145" i="1"/>
  <c r="W145" i="1"/>
  <c r="W144" i="1"/>
  <c r="Y144" i="1"/>
  <c r="U144" i="1"/>
  <c r="AE144" i="1"/>
  <c r="AB144" i="1"/>
  <c r="AA143" i="1"/>
  <c r="W143" i="1"/>
  <c r="AI143" i="1" s="1"/>
  <c r="AB143" i="1"/>
  <c r="AE142" i="1"/>
  <c r="AA142" i="1"/>
  <c r="AI142" i="1" s="1"/>
  <c r="AE141" i="1"/>
  <c r="AI141" i="1" s="1"/>
  <c r="AA141" i="1"/>
  <c r="W140" i="1"/>
  <c r="AI140" i="1" s="1"/>
  <c r="AE140" i="1"/>
  <c r="AB139" i="1"/>
  <c r="X139" i="1"/>
  <c r="AA139" i="1"/>
  <c r="W138" i="1"/>
  <c r="AE138" i="1"/>
  <c r="AB138" i="1"/>
  <c r="X137" i="1"/>
  <c r="U136" i="1"/>
  <c r="W133" i="1"/>
  <c r="AI133" i="1" s="1"/>
  <c r="AC133" i="1"/>
  <c r="AA133" i="1"/>
  <c r="Y133" i="1"/>
  <c r="AA131" i="1"/>
  <c r="W131" i="1"/>
  <c r="AI131" i="1" s="1"/>
  <c r="U131" i="1"/>
  <c r="AC131" i="1"/>
  <c r="AE130" i="1"/>
  <c r="AI130" i="1" s="1"/>
  <c r="AA130" i="1"/>
  <c r="U129" i="1"/>
  <c r="AE129" i="1"/>
  <c r="AI129" i="1" s="1"/>
  <c r="AA129" i="1"/>
  <c r="AE128" i="1"/>
  <c r="AA128" i="1"/>
  <c r="AI128" i="1" s="1"/>
  <c r="U127" i="1"/>
  <c r="AE127" i="1"/>
  <c r="AA127" i="1"/>
  <c r="AI127" i="1" s="1"/>
  <c r="AC127" i="1"/>
  <c r="AE126" i="1"/>
  <c r="AA126" i="1"/>
  <c r="AI126" i="1" s="1"/>
  <c r="AC126" i="1"/>
  <c r="AB126" i="1"/>
  <c r="X126" i="1"/>
  <c r="AE125" i="1"/>
  <c r="AI125" i="1" s="1"/>
  <c r="AA125" i="1"/>
  <c r="AC125" i="1"/>
  <c r="Y125" i="1"/>
  <c r="AG125" i="1" s="1"/>
  <c r="AE124" i="1"/>
  <c r="AA124" i="1"/>
  <c r="AI124" i="1" s="1"/>
  <c r="AE123" i="1"/>
  <c r="AA123" i="1"/>
  <c r="AI123" i="1" s="1"/>
  <c r="X123" i="1"/>
  <c r="AB123" i="1"/>
  <c r="AE122" i="1"/>
  <c r="AA122" i="1"/>
  <c r="AI122" i="1" s="1"/>
  <c r="AC122" i="1"/>
  <c r="Y122" i="1"/>
  <c r="S121" i="1"/>
  <c r="W121" i="1" s="1"/>
  <c r="M121" i="1"/>
  <c r="Q121" i="1" s="1"/>
  <c r="T121" i="1" s="1"/>
  <c r="N121" i="1"/>
  <c r="R121" i="1" s="1"/>
  <c r="Z121" i="1"/>
  <c r="AD121" i="1"/>
  <c r="S120" i="1"/>
  <c r="AA120" i="1" s="1"/>
  <c r="M120" i="1"/>
  <c r="Q120" i="1" s="1"/>
  <c r="T120" i="1" s="1"/>
  <c r="N120" i="1"/>
  <c r="R120" i="1" s="1"/>
  <c r="Z120" i="1"/>
  <c r="AD120" i="1"/>
  <c r="S119" i="1"/>
  <c r="AA119" i="1" s="1"/>
  <c r="M119" i="1"/>
  <c r="Q119" i="1" s="1"/>
  <c r="T119" i="1" s="1"/>
  <c r="N119" i="1"/>
  <c r="R119" i="1" s="1"/>
  <c r="Z119" i="1"/>
  <c r="AD119" i="1"/>
  <c r="S118" i="1"/>
  <c r="AA118" i="1" s="1"/>
  <c r="M118" i="1"/>
  <c r="N118" i="1"/>
  <c r="R118" i="1" s="1"/>
  <c r="Z118" i="1"/>
  <c r="AD118" i="1"/>
  <c r="S117" i="1"/>
  <c r="W117" i="1" s="1"/>
  <c r="M117" i="1"/>
  <c r="N117" i="1"/>
  <c r="Z117" i="1"/>
  <c r="AD117" i="1"/>
  <c r="S116" i="1"/>
  <c r="W116" i="1" s="1"/>
  <c r="M116" i="1"/>
  <c r="Q116" i="1" s="1"/>
  <c r="T116" i="1" s="1"/>
  <c r="N116" i="1"/>
  <c r="Z116" i="1"/>
  <c r="AD116" i="1"/>
  <c r="S115" i="1"/>
  <c r="AE115" i="1" s="1"/>
  <c r="M115" i="1"/>
  <c r="Q115" i="1" s="1"/>
  <c r="T115" i="1" s="1"/>
  <c r="N115" i="1"/>
  <c r="R115" i="1" s="1"/>
  <c r="Z115" i="1"/>
  <c r="AD115" i="1"/>
  <c r="S114" i="1"/>
  <c r="W114" i="1" s="1"/>
  <c r="M114" i="1"/>
  <c r="N114" i="1"/>
  <c r="R114" i="1" s="1"/>
  <c r="Z114" i="1"/>
  <c r="AD114" i="1"/>
  <c r="S113" i="1"/>
  <c r="W113" i="1" s="1"/>
  <c r="M113" i="1"/>
  <c r="N113" i="1"/>
  <c r="R113" i="1" s="1"/>
  <c r="U113" i="1" s="1"/>
  <c r="Z113" i="1"/>
  <c r="AD113" i="1"/>
  <c r="S112" i="1"/>
  <c r="W112" i="1" s="1"/>
  <c r="M112" i="1"/>
  <c r="Q112" i="1" s="1"/>
  <c r="T112" i="1" s="1"/>
  <c r="N112" i="1"/>
  <c r="Z112" i="1"/>
  <c r="AD112" i="1"/>
  <c r="S111" i="1"/>
  <c r="W111" i="1" s="1"/>
  <c r="M111" i="1"/>
  <c r="N111" i="1"/>
  <c r="R111" i="1" s="1"/>
  <c r="Z111" i="1"/>
  <c r="AD111" i="1"/>
  <c r="S110" i="1"/>
  <c r="W110" i="1" s="1"/>
  <c r="M110" i="1"/>
  <c r="N110" i="1"/>
  <c r="R110" i="1" s="1"/>
  <c r="Z110" i="1"/>
  <c r="AD110" i="1"/>
  <c r="AF207" i="1" l="1"/>
  <c r="AF215" i="1"/>
  <c r="X209" i="1"/>
  <c r="AB177" i="1"/>
  <c r="AB209" i="1"/>
  <c r="AB218" i="1"/>
  <c r="X152" i="1"/>
  <c r="X196" i="1"/>
  <c r="X218" i="1"/>
  <c r="Y176" i="1"/>
  <c r="Y242" i="1"/>
  <c r="AG242" i="1" s="1"/>
  <c r="X133" i="1"/>
  <c r="AF133" i="1" s="1"/>
  <c r="AC176" i="1"/>
  <c r="AB133" i="1"/>
  <c r="U142" i="1"/>
  <c r="AB204" i="1"/>
  <c r="AC147" i="1"/>
  <c r="AB196" i="1"/>
  <c r="Y123" i="1"/>
  <c r="U147" i="1"/>
  <c r="AG147" i="1" s="1"/>
  <c r="AC175" i="1"/>
  <c r="X142" i="1"/>
  <c r="AF142" i="1" s="1"/>
  <c r="AB137" i="1"/>
  <c r="AB142" i="1"/>
  <c r="AB192" i="1"/>
  <c r="AC242" i="1"/>
  <c r="AC123" i="1"/>
  <c r="Y142" i="1"/>
  <c r="X173" i="1"/>
  <c r="AB195" i="1"/>
  <c r="AG216" i="1"/>
  <c r="X204" i="1"/>
  <c r="AF204" i="1" s="1"/>
  <c r="Y188" i="1"/>
  <c r="AG188" i="1" s="1"/>
  <c r="AC188" i="1"/>
  <c r="AB229" i="1"/>
  <c r="AF229" i="1" s="1"/>
  <c r="U161" i="1"/>
  <c r="AG161" i="1" s="1"/>
  <c r="AB159" i="1"/>
  <c r="X129" i="1"/>
  <c r="X176" i="1"/>
  <c r="AB129" i="1"/>
  <c r="X158" i="1"/>
  <c r="U210" i="1"/>
  <c r="AB158" i="1"/>
  <c r="AB152" i="1"/>
  <c r="AF152" i="1" s="1"/>
  <c r="AG229" i="1"/>
  <c r="U141" i="1"/>
  <c r="X159" i="1"/>
  <c r="AF159" i="1" s="1"/>
  <c r="X242" i="1"/>
  <c r="AF242" i="1" s="1"/>
  <c r="AG243" i="1"/>
  <c r="AB242" i="1"/>
  <c r="X171" i="1"/>
  <c r="AB171" i="1"/>
  <c r="X155" i="1"/>
  <c r="AC148" i="1"/>
  <c r="AG236" i="1"/>
  <c r="W119" i="1"/>
  <c r="AI119" i="1" s="1"/>
  <c r="Y148" i="1"/>
  <c r="AG199" i="1"/>
  <c r="U128" i="1"/>
  <c r="AG128" i="1" s="1"/>
  <c r="AB122" i="1"/>
  <c r="T122" i="1"/>
  <c r="X150" i="1"/>
  <c r="T150" i="1"/>
  <c r="AB128" i="1"/>
  <c r="U152" i="1"/>
  <c r="AG152" i="1" s="1"/>
  <c r="AI199" i="1"/>
  <c r="U160" i="1"/>
  <c r="AB178" i="1"/>
  <c r="AI205" i="1"/>
  <c r="AB240" i="1"/>
  <c r="T240" i="1"/>
  <c r="AF240" i="1" s="1"/>
  <c r="Y124" i="1"/>
  <c r="Y160" i="1"/>
  <c r="AI168" i="1"/>
  <c r="AI206" i="1"/>
  <c r="X240" i="1"/>
  <c r="X194" i="1"/>
  <c r="T194" i="1"/>
  <c r="AF194" i="1" s="1"/>
  <c r="AB174" i="1"/>
  <c r="T174" i="1"/>
  <c r="AF174" i="1" s="1"/>
  <c r="X136" i="1"/>
  <c r="X134" i="1"/>
  <c r="T134" i="1"/>
  <c r="X172" i="1"/>
  <c r="AF172" i="1" s="1"/>
  <c r="T172" i="1"/>
  <c r="AG221" i="1"/>
  <c r="X180" i="1"/>
  <c r="T180" i="1"/>
  <c r="X122" i="1"/>
  <c r="AB136" i="1"/>
  <c r="AG226" i="1"/>
  <c r="AC124" i="1"/>
  <c r="X195" i="1"/>
  <c r="AF195" i="1" s="1"/>
  <c r="AG203" i="1"/>
  <c r="AB132" i="1"/>
  <c r="T132" i="1"/>
  <c r="AF132" i="1" s="1"/>
  <c r="X178" i="1"/>
  <c r="AF178" i="1" s="1"/>
  <c r="X163" i="1"/>
  <c r="T163" i="1"/>
  <c r="AB230" i="1"/>
  <c r="T230" i="1"/>
  <c r="AF230" i="1" s="1"/>
  <c r="AB169" i="1"/>
  <c r="T169" i="1"/>
  <c r="AB151" i="1"/>
  <c r="T151" i="1"/>
  <c r="X135" i="1"/>
  <c r="T135" i="1"/>
  <c r="Y152" i="1"/>
  <c r="X128" i="1"/>
  <c r="AF128" i="1" s="1"/>
  <c r="AG154" i="1"/>
  <c r="Y178" i="1"/>
  <c r="AB149" i="1"/>
  <c r="T149" i="1"/>
  <c r="AG151" i="1"/>
  <c r="AC178" i="1"/>
  <c r="X229" i="1"/>
  <c r="AC128" i="1"/>
  <c r="AB228" i="1"/>
  <c r="AI153" i="1"/>
  <c r="X138" i="1"/>
  <c r="T138" i="1"/>
  <c r="AF138" i="1" s="1"/>
  <c r="X187" i="1"/>
  <c r="T187" i="1"/>
  <c r="AG175" i="1"/>
  <c r="AG238" i="1"/>
  <c r="AB187" i="1"/>
  <c r="AG123" i="1"/>
  <c r="AB134" i="1"/>
  <c r="AC139" i="1"/>
  <c r="AB141" i="1"/>
  <c r="AF141" i="1" s="1"/>
  <c r="X149" i="1"/>
  <c r="AB163" i="1"/>
  <c r="U192" i="1"/>
  <c r="AG241" i="1"/>
  <c r="AG213" i="1"/>
  <c r="AG211" i="1"/>
  <c r="U139" i="1"/>
  <c r="U158" i="1"/>
  <c r="AG158" i="1" s="1"/>
  <c r="X124" i="1"/>
  <c r="AF124" i="1" s="1"/>
  <c r="AG131" i="1"/>
  <c r="X151" i="1"/>
  <c r="Y209" i="1"/>
  <c r="AG234" i="1"/>
  <c r="U194" i="1"/>
  <c r="AG194" i="1" s="1"/>
  <c r="AC170" i="1"/>
  <c r="X230" i="1"/>
  <c r="Y170" i="1"/>
  <c r="AB135" i="1"/>
  <c r="AG142" i="1"/>
  <c r="X145" i="1"/>
  <c r="AG173" i="1"/>
  <c r="AI197" i="1"/>
  <c r="AG150" i="1"/>
  <c r="AB124" i="1"/>
  <c r="AB145" i="1"/>
  <c r="AF145" i="1" s="1"/>
  <c r="U149" i="1"/>
  <c r="X132" i="1"/>
  <c r="AG171" i="1"/>
  <c r="Y233" i="1"/>
  <c r="AG233" i="1" s="1"/>
  <c r="AB125" i="1"/>
  <c r="Y194" i="1"/>
  <c r="AG122" i="1"/>
  <c r="AB150" i="1"/>
  <c r="AG177" i="1"/>
  <c r="X177" i="1"/>
  <c r="AF177" i="1" s="1"/>
  <c r="AI214" i="1"/>
  <c r="Y225" i="1"/>
  <c r="AC233" i="1"/>
  <c r="AG237" i="1"/>
  <c r="X244" i="1"/>
  <c r="Y161" i="1"/>
  <c r="X169" i="1"/>
  <c r="U225" i="1"/>
  <c r="AG225" i="1" s="1"/>
  <c r="X125" i="1"/>
  <c r="Y149" i="1"/>
  <c r="W118" i="1"/>
  <c r="AF150" i="1"/>
  <c r="AB244" i="1"/>
  <c r="AF244" i="1" s="1"/>
  <c r="X228" i="1"/>
  <c r="AF228" i="1" s="1"/>
  <c r="AC129" i="1"/>
  <c r="AG182" i="1"/>
  <c r="AB188" i="1"/>
  <c r="AF188" i="1" s="1"/>
  <c r="AC209" i="1"/>
  <c r="AG209" i="1" s="1"/>
  <c r="AI242" i="1"/>
  <c r="AC141" i="1"/>
  <c r="AB183" i="1"/>
  <c r="AF183" i="1" s="1"/>
  <c r="U183" i="1"/>
  <c r="Y165" i="1"/>
  <c r="AC138" i="1"/>
  <c r="AC130" i="1"/>
  <c r="U145" i="1"/>
  <c r="Q113" i="1"/>
  <c r="T113" i="1" s="1"/>
  <c r="X188" i="1"/>
  <c r="X164" i="1"/>
  <c r="AF164" i="1" s="1"/>
  <c r="X199" i="1"/>
  <c r="X170" i="1"/>
  <c r="AG133" i="1"/>
  <c r="AB164" i="1"/>
  <c r="U130" i="1"/>
  <c r="AB140" i="1"/>
  <c r="AB170" i="1"/>
  <c r="AF170" i="1" s="1"/>
  <c r="X183" i="1"/>
  <c r="AF196" i="1"/>
  <c r="AF231" i="1"/>
  <c r="AF137" i="1"/>
  <c r="R117" i="1"/>
  <c r="AC117" i="1" s="1"/>
  <c r="U231" i="1"/>
  <c r="AG231" i="1" s="1"/>
  <c r="X140" i="1"/>
  <c r="AF140" i="1" s="1"/>
  <c r="Y140" i="1"/>
  <c r="AB147" i="1"/>
  <c r="U196" i="1"/>
  <c r="AG196" i="1" s="1"/>
  <c r="X147" i="1"/>
  <c r="AF147" i="1" s="1"/>
  <c r="AH114" i="1"/>
  <c r="Y138" i="1"/>
  <c r="AG138" i="1" s="1"/>
  <c r="AC132" i="1"/>
  <c r="AG132" i="1" s="1"/>
  <c r="AG164" i="1"/>
  <c r="Y196" i="1"/>
  <c r="AG198" i="1"/>
  <c r="Y231" i="1"/>
  <c r="AG157" i="1"/>
  <c r="Q111" i="1"/>
  <c r="U163" i="1"/>
  <c r="AG163" i="1" s="1"/>
  <c r="Y183" i="1"/>
  <c r="AF209" i="1"/>
  <c r="Y132" i="1"/>
  <c r="R112" i="1"/>
  <c r="AC112" i="1" s="1"/>
  <c r="Q110" i="1"/>
  <c r="R116" i="1"/>
  <c r="AC116" i="1" s="1"/>
  <c r="U140" i="1"/>
  <c r="AG192" i="1"/>
  <c r="AB199" i="1"/>
  <c r="AF199" i="1" s="1"/>
  <c r="X235" i="1"/>
  <c r="Q114" i="1"/>
  <c r="AF129" i="1"/>
  <c r="Y145" i="1"/>
  <c r="AB173" i="1"/>
  <c r="Y210" i="1"/>
  <c r="Y235" i="1"/>
  <c r="U235" i="1"/>
  <c r="AC163" i="1"/>
  <c r="Q118" i="1"/>
  <c r="T118" i="1" s="1"/>
  <c r="AG148" i="1"/>
  <c r="AG178" i="1"/>
  <c r="AF235" i="1"/>
  <c r="AF136" i="1"/>
  <c r="AC143" i="1"/>
  <c r="AG162" i="1"/>
  <c r="AC165" i="1"/>
  <c r="AG165" i="1" s="1"/>
  <c r="AF227" i="1"/>
  <c r="AG228" i="1"/>
  <c r="AG232" i="1"/>
  <c r="AG160" i="1"/>
  <c r="AG176" i="1"/>
  <c r="Y143" i="1"/>
  <c r="AG143" i="1" s="1"/>
  <c r="Q117" i="1"/>
  <c r="T117" i="1" s="1"/>
  <c r="AG187" i="1"/>
  <c r="AI212" i="1"/>
  <c r="AG124" i="1"/>
  <c r="AG159" i="1"/>
  <c r="AG244" i="1"/>
  <c r="AF222" i="1"/>
  <c r="AF221" i="1"/>
  <c r="AF206" i="1"/>
  <c r="AF238" i="1"/>
  <c r="AF214" i="1"/>
  <c r="AF189" i="1"/>
  <c r="AF155" i="1"/>
  <c r="AF122" i="1"/>
  <c r="AF162" i="1"/>
  <c r="AF239" i="1"/>
  <c r="AF173" i="1"/>
  <c r="AF181" i="1"/>
  <c r="AF208" i="1"/>
  <c r="AF241" i="1"/>
  <c r="AF185" i="1"/>
  <c r="AF182" i="1"/>
  <c r="AF144" i="1"/>
  <c r="AF212" i="1"/>
  <c r="AF158" i="1"/>
  <c r="AF223" i="1"/>
  <c r="AF171" i="1"/>
  <c r="AF193" i="1"/>
  <c r="AF197" i="1"/>
  <c r="AF148" i="1"/>
  <c r="AF198" i="1"/>
  <c r="AF219" i="1"/>
  <c r="AF123" i="1"/>
  <c r="AF184" i="1"/>
  <c r="AF202" i="1"/>
  <c r="AF180" i="1"/>
  <c r="AF187" i="1"/>
  <c r="AF126" i="1"/>
  <c r="AF192" i="1"/>
  <c r="AF218" i="1"/>
  <c r="AF225" i="1"/>
  <c r="AF232" i="1"/>
  <c r="AF154" i="1"/>
  <c r="AF217" i="1"/>
  <c r="AF143" i="1"/>
  <c r="AF175" i="1"/>
  <c r="AF186" i="1"/>
  <c r="AF125" i="1"/>
  <c r="AF234" i="1"/>
  <c r="AF191" i="1"/>
  <c r="AF216" i="1"/>
  <c r="AF233" i="1"/>
  <c r="AF161" i="1"/>
  <c r="AI138" i="1"/>
  <c r="AI169" i="1"/>
  <c r="AF243" i="1"/>
  <c r="AG169" i="1"/>
  <c r="AF167" i="1"/>
  <c r="AG174" i="1"/>
  <c r="AG181" i="1"/>
  <c r="AF201" i="1"/>
  <c r="AF200" i="1"/>
  <c r="AI216" i="1"/>
  <c r="AI152" i="1"/>
  <c r="AE111" i="1"/>
  <c r="AI111" i="1" s="1"/>
  <c r="AG136" i="1"/>
  <c r="AG224" i="1"/>
  <c r="AF203" i="1"/>
  <c r="AF220" i="1"/>
  <c r="AG168" i="1"/>
  <c r="AI175" i="1"/>
  <c r="AG227" i="1"/>
  <c r="AF166" i="1"/>
  <c r="AI147" i="1"/>
  <c r="AG153" i="1"/>
  <c r="AG179" i="1"/>
  <c r="AG180" i="1"/>
  <c r="AG202" i="1"/>
  <c r="Y113" i="1"/>
  <c r="AG113" i="1" s="1"/>
  <c r="AH121" i="1"/>
  <c r="AF127" i="1"/>
  <c r="AG191" i="1"/>
  <c r="AF224" i="1"/>
  <c r="AF226" i="1"/>
  <c r="AI220" i="1"/>
  <c r="AG210" i="1"/>
  <c r="AG195" i="1"/>
  <c r="AG184" i="1"/>
  <c r="X112" i="1"/>
  <c r="U111" i="1"/>
  <c r="AC111" i="1"/>
  <c r="AF176" i="1"/>
  <c r="AF139" i="1"/>
  <c r="AG135" i="1"/>
  <c r="AF153" i="1"/>
  <c r="AG170" i="1"/>
  <c r="AG172" i="1"/>
  <c r="AH118" i="1"/>
  <c r="AF165" i="1"/>
  <c r="AI172" i="1"/>
  <c r="AH116" i="1"/>
  <c r="AG144" i="1"/>
  <c r="AF160" i="1"/>
  <c r="AG166" i="1"/>
  <c r="AG155" i="1"/>
  <c r="AH110" i="1"/>
  <c r="AH115" i="1"/>
  <c r="AG134" i="1"/>
  <c r="AF169" i="1"/>
  <c r="AC113" i="1"/>
  <c r="W120" i="1"/>
  <c r="AG126" i="1"/>
  <c r="AF179" i="1"/>
  <c r="AF156" i="1"/>
  <c r="AI146" i="1"/>
  <c r="U121" i="1"/>
  <c r="Y121" i="1"/>
  <c r="AC121" i="1"/>
  <c r="Y114" i="1"/>
  <c r="U114" i="1"/>
  <c r="AC114" i="1"/>
  <c r="X119" i="1"/>
  <c r="AF119" i="1" s="1"/>
  <c r="X116" i="1"/>
  <c r="AC118" i="1"/>
  <c r="U118" i="1"/>
  <c r="Y118" i="1"/>
  <c r="AC119" i="1"/>
  <c r="U119" i="1"/>
  <c r="Y119" i="1"/>
  <c r="AC120" i="1"/>
  <c r="U120" i="1"/>
  <c r="Y120" i="1"/>
  <c r="Y110" i="1"/>
  <c r="U110" i="1"/>
  <c r="Y115" i="1"/>
  <c r="U115" i="1"/>
  <c r="X121" i="1"/>
  <c r="AB120" i="1"/>
  <c r="X120" i="1"/>
  <c r="AB115" i="1"/>
  <c r="AH117" i="1"/>
  <c r="AE120" i="1"/>
  <c r="AF130" i="1"/>
  <c r="AI144" i="1"/>
  <c r="AH113" i="1"/>
  <c r="AH112" i="1"/>
  <c r="AG129" i="1"/>
  <c r="AG127" i="1"/>
  <c r="AH111" i="1"/>
  <c r="AB112" i="1"/>
  <c r="AE113" i="1"/>
  <c r="AA115" i="1"/>
  <c r="AA116" i="1"/>
  <c r="AH119" i="1"/>
  <c r="AH120" i="1"/>
  <c r="AF131" i="1"/>
  <c r="W115" i="1"/>
  <c r="AI145" i="1"/>
  <c r="AG137" i="1"/>
  <c r="AE121" i="1"/>
  <c r="AA121" i="1"/>
  <c r="AI121" i="1" s="1"/>
  <c r="AB121" i="1"/>
  <c r="AE119" i="1"/>
  <c r="AB119" i="1"/>
  <c r="AE118" i="1"/>
  <c r="AB118" i="1"/>
  <c r="X118" i="1"/>
  <c r="AE117" i="1"/>
  <c r="AA117" i="1"/>
  <c r="AE116" i="1"/>
  <c r="AI116" i="1" s="1"/>
  <c r="AB116" i="1"/>
  <c r="AC115" i="1"/>
  <c r="X115" i="1"/>
  <c r="AE114" i="1"/>
  <c r="AA114" i="1"/>
  <c r="AI114" i="1" s="1"/>
  <c r="AA113" i="1"/>
  <c r="AI113" i="1" s="1"/>
  <c r="AE112" i="1"/>
  <c r="AA112" i="1"/>
  <c r="AI112" i="1" s="1"/>
  <c r="AA111" i="1"/>
  <c r="Y111" i="1"/>
  <c r="AE110" i="1"/>
  <c r="AA110" i="1"/>
  <c r="AI110" i="1" s="1"/>
  <c r="AC110" i="1"/>
  <c r="Y112" i="1" l="1"/>
  <c r="AB113" i="1"/>
  <c r="AI118" i="1"/>
  <c r="X113" i="1"/>
  <c r="AB117" i="1"/>
  <c r="AG110" i="1"/>
  <c r="AG149" i="1"/>
  <c r="AF163" i="1"/>
  <c r="AF135" i="1"/>
  <c r="AF134" i="1"/>
  <c r="AF151" i="1"/>
  <c r="AF149" i="1"/>
  <c r="AG141" i="1"/>
  <c r="AB114" i="1"/>
  <c r="T114" i="1"/>
  <c r="AG130" i="1"/>
  <c r="X111" i="1"/>
  <c r="T111" i="1"/>
  <c r="AG183" i="1"/>
  <c r="AG235" i="1"/>
  <c r="X110" i="1"/>
  <c r="T110" i="1"/>
  <c r="AF110" i="1" s="1"/>
  <c r="AG111" i="1"/>
  <c r="AG145" i="1"/>
  <c r="AG139" i="1"/>
  <c r="U117" i="1"/>
  <c r="Y117" i="1"/>
  <c r="AF113" i="1"/>
  <c r="X114" i="1"/>
  <c r="AB110" i="1"/>
  <c r="AG115" i="1"/>
  <c r="U116" i="1"/>
  <c r="AB111" i="1"/>
  <c r="X117" i="1"/>
  <c r="AF117" i="1" s="1"/>
  <c r="U112" i="1"/>
  <c r="AG112" i="1" s="1"/>
  <c r="AG118" i="1"/>
  <c r="AI120" i="1"/>
  <c r="Y116" i="1"/>
  <c r="AG140" i="1"/>
  <c r="AG120" i="1"/>
  <c r="AF121" i="1"/>
  <c r="AF112" i="1"/>
  <c r="AF118" i="1"/>
  <c r="AF115" i="1"/>
  <c r="AI115" i="1"/>
  <c r="AF116" i="1"/>
  <c r="AG114" i="1"/>
  <c r="AF120" i="1"/>
  <c r="AG119" i="1"/>
  <c r="AG121" i="1"/>
  <c r="AI117" i="1"/>
  <c r="AF114" i="1" l="1"/>
  <c r="AG117" i="1"/>
  <c r="AF111" i="1"/>
  <c r="AG116" i="1"/>
  <c r="S109" i="1"/>
  <c r="W109" i="1" s="1"/>
  <c r="M109" i="1"/>
  <c r="N109" i="1"/>
  <c r="Z109" i="1"/>
  <c r="AD109" i="1"/>
  <c r="S108" i="1"/>
  <c r="W108" i="1" s="1"/>
  <c r="M108" i="1"/>
  <c r="N108" i="1"/>
  <c r="R108" i="1" s="1"/>
  <c r="Z108" i="1"/>
  <c r="AD108" i="1"/>
  <c r="S107" i="1"/>
  <c r="W107" i="1" s="1"/>
  <c r="M107" i="1"/>
  <c r="N107" i="1"/>
  <c r="Z107" i="1"/>
  <c r="AD107" i="1"/>
  <c r="S106" i="1"/>
  <c r="AA106" i="1" s="1"/>
  <c r="M106" i="1"/>
  <c r="N106" i="1"/>
  <c r="R106" i="1" s="1"/>
  <c r="Z106" i="1"/>
  <c r="AD106" i="1"/>
  <c r="S105" i="1"/>
  <c r="W105" i="1" s="1"/>
  <c r="M105" i="1"/>
  <c r="N105" i="1"/>
  <c r="R105" i="1" s="1"/>
  <c r="Z105" i="1"/>
  <c r="AD105" i="1"/>
  <c r="S104" i="1"/>
  <c r="W104" i="1" s="1"/>
  <c r="M104" i="1"/>
  <c r="N104" i="1"/>
  <c r="R104" i="1" s="1"/>
  <c r="Z104" i="1"/>
  <c r="AD104" i="1"/>
  <c r="S103" i="1"/>
  <c r="AA103" i="1" s="1"/>
  <c r="M103" i="1"/>
  <c r="Q103" i="1" s="1"/>
  <c r="T103" i="1" s="1"/>
  <c r="N103" i="1"/>
  <c r="Z103" i="1"/>
  <c r="AD103" i="1"/>
  <c r="S102" i="1"/>
  <c r="W102" i="1" s="1"/>
  <c r="M102" i="1"/>
  <c r="N102" i="1"/>
  <c r="R102" i="1" s="1"/>
  <c r="Z102" i="1"/>
  <c r="AD102" i="1"/>
  <c r="N101" i="1"/>
  <c r="S101" i="1"/>
  <c r="W101" i="1" s="1"/>
  <c r="M101" i="1"/>
  <c r="Q101" i="1" s="1"/>
  <c r="T101" i="1" s="1"/>
  <c r="Z101" i="1"/>
  <c r="AD101" i="1"/>
  <c r="S100" i="1"/>
  <c r="W100" i="1" s="1"/>
  <c r="M100" i="1"/>
  <c r="N100" i="1"/>
  <c r="Z100" i="1"/>
  <c r="AD100" i="1"/>
  <c r="S99" i="1"/>
  <c r="W99" i="1" s="1"/>
  <c r="M99" i="1"/>
  <c r="Q99" i="1" s="1"/>
  <c r="T99" i="1" s="1"/>
  <c r="N99" i="1"/>
  <c r="Z99" i="1"/>
  <c r="AD99" i="1"/>
  <c r="S98" i="1"/>
  <c r="AE98" i="1" s="1"/>
  <c r="M98" i="1"/>
  <c r="Q98" i="1" s="1"/>
  <c r="T98" i="1" s="1"/>
  <c r="N98" i="1"/>
  <c r="Z98" i="1"/>
  <c r="AD98" i="1"/>
  <c r="S97" i="1"/>
  <c r="W97" i="1" s="1"/>
  <c r="M97" i="1"/>
  <c r="Q97" i="1" s="1"/>
  <c r="T97" i="1" s="1"/>
  <c r="N97" i="1"/>
  <c r="Z97" i="1"/>
  <c r="AD97" i="1"/>
  <c r="S96" i="1"/>
  <c r="AA96" i="1" s="1"/>
  <c r="M96" i="1"/>
  <c r="N96" i="1"/>
  <c r="R96" i="1" s="1"/>
  <c r="Z96" i="1"/>
  <c r="AD96" i="1"/>
  <c r="S95" i="1"/>
  <c r="AA95" i="1" s="1"/>
  <c r="M95" i="1"/>
  <c r="N95" i="1"/>
  <c r="R95" i="1" s="1"/>
  <c r="Z95" i="1"/>
  <c r="AD95" i="1"/>
  <c r="S94" i="1"/>
  <c r="W94" i="1" s="1"/>
  <c r="M94" i="1"/>
  <c r="Q94" i="1" s="1"/>
  <c r="T94" i="1" s="1"/>
  <c r="N94" i="1"/>
  <c r="R94" i="1" s="1"/>
  <c r="Z94" i="1"/>
  <c r="AD94" i="1"/>
  <c r="S93" i="1"/>
  <c r="W93" i="1" s="1"/>
  <c r="M93" i="1"/>
  <c r="Q93" i="1" s="1"/>
  <c r="T93" i="1" s="1"/>
  <c r="N93" i="1"/>
  <c r="R93" i="1" s="1"/>
  <c r="Z93" i="1"/>
  <c r="AD93" i="1"/>
  <c r="S92" i="1"/>
  <c r="AA92" i="1" s="1"/>
  <c r="M92" i="1"/>
  <c r="Q92" i="1" s="1"/>
  <c r="T92" i="1" s="1"/>
  <c r="N92" i="1"/>
  <c r="R92" i="1" s="1"/>
  <c r="Z92" i="1"/>
  <c r="AD92" i="1"/>
  <c r="S91" i="1"/>
  <c r="W91" i="1" s="1"/>
  <c r="M91" i="1"/>
  <c r="Q91" i="1" s="1"/>
  <c r="T91" i="1" s="1"/>
  <c r="N91" i="1"/>
  <c r="R91" i="1" s="1"/>
  <c r="Z91" i="1"/>
  <c r="AH91" i="1" s="1"/>
  <c r="AD91" i="1"/>
  <c r="S90" i="1"/>
  <c r="AA90" i="1" s="1"/>
  <c r="M90" i="1"/>
  <c r="N90" i="1"/>
  <c r="Z90" i="1"/>
  <c r="AD90" i="1"/>
  <c r="S89" i="1"/>
  <c r="AE89" i="1" s="1"/>
  <c r="M89" i="1"/>
  <c r="Q89" i="1" s="1"/>
  <c r="T89" i="1" s="1"/>
  <c r="N89" i="1"/>
  <c r="R89" i="1" s="1"/>
  <c r="Z89" i="1"/>
  <c r="AD89" i="1"/>
  <c r="S88" i="1"/>
  <c r="W88" i="1" s="1"/>
  <c r="M88" i="1"/>
  <c r="Q88" i="1" s="1"/>
  <c r="T88" i="1" s="1"/>
  <c r="N88" i="1"/>
  <c r="Z88" i="1"/>
  <c r="AD88" i="1"/>
  <c r="S87" i="1"/>
  <c r="W87" i="1" s="1"/>
  <c r="M87" i="1"/>
  <c r="N87" i="1"/>
  <c r="R87" i="1" s="1"/>
  <c r="Z87" i="1"/>
  <c r="AD87" i="1"/>
  <c r="S86" i="1"/>
  <c r="AA86" i="1" s="1"/>
  <c r="M86" i="1"/>
  <c r="N86" i="1"/>
  <c r="R86" i="1" s="1"/>
  <c r="Z86" i="1"/>
  <c r="AD86" i="1"/>
  <c r="S85" i="1"/>
  <c r="W85" i="1" s="1"/>
  <c r="M85" i="1"/>
  <c r="Q85" i="1" s="1"/>
  <c r="T85" i="1" s="1"/>
  <c r="N85" i="1"/>
  <c r="R85" i="1" s="1"/>
  <c r="Y85" i="1" s="1"/>
  <c r="Z85" i="1"/>
  <c r="AD85" i="1"/>
  <c r="AD84" i="1"/>
  <c r="Z84" i="1"/>
  <c r="S84" i="1"/>
  <c r="AE84" i="1" s="1"/>
  <c r="N84" i="1"/>
  <c r="R84" i="1" s="1"/>
  <c r="M84" i="1"/>
  <c r="Q84" i="1" s="1"/>
  <c r="T84" i="1" s="1"/>
  <c r="S83" i="1"/>
  <c r="M83" i="1"/>
  <c r="Q83" i="1" s="1"/>
  <c r="T83" i="1" s="1"/>
  <c r="N83" i="1"/>
  <c r="R83" i="1" s="1"/>
  <c r="Z83" i="1"/>
  <c r="AD83" i="1"/>
  <c r="S82" i="1"/>
  <c r="W82" i="1" s="1"/>
  <c r="M82" i="1"/>
  <c r="Q82" i="1" s="1"/>
  <c r="T82" i="1" s="1"/>
  <c r="N82" i="1"/>
  <c r="R82" i="1" s="1"/>
  <c r="Z82" i="1"/>
  <c r="AD82" i="1"/>
  <c r="S81" i="1"/>
  <c r="AA81" i="1" s="1"/>
  <c r="M81" i="1"/>
  <c r="Q81" i="1" s="1"/>
  <c r="T81" i="1" s="1"/>
  <c r="N81" i="1"/>
  <c r="Z81" i="1"/>
  <c r="AD81" i="1"/>
  <c r="S80" i="1"/>
  <c r="W80" i="1" s="1"/>
  <c r="M80" i="1"/>
  <c r="N80" i="1"/>
  <c r="R80" i="1" s="1"/>
  <c r="Z80" i="1"/>
  <c r="AD80" i="1"/>
  <c r="S79" i="1"/>
  <c r="W79" i="1" s="1"/>
  <c r="M79" i="1"/>
  <c r="N79" i="1"/>
  <c r="R79" i="1" s="1"/>
  <c r="Z79" i="1"/>
  <c r="AD79" i="1"/>
  <c r="S78" i="1"/>
  <c r="W78" i="1" s="1"/>
  <c r="M78" i="1"/>
  <c r="Q78" i="1" s="1"/>
  <c r="T78" i="1" s="1"/>
  <c r="N78" i="1"/>
  <c r="R78" i="1" s="1"/>
  <c r="Z78" i="1"/>
  <c r="AD78" i="1"/>
  <c r="S77" i="1"/>
  <c r="W77" i="1" s="1"/>
  <c r="M77" i="1"/>
  <c r="Q77" i="1" s="1"/>
  <c r="T77" i="1" s="1"/>
  <c r="N77" i="1"/>
  <c r="Z77" i="1"/>
  <c r="AD77" i="1"/>
  <c r="S76" i="1"/>
  <c r="W76" i="1" s="1"/>
  <c r="M76" i="1"/>
  <c r="N76" i="1"/>
  <c r="R76" i="1" s="1"/>
  <c r="Z76" i="1"/>
  <c r="AD76" i="1"/>
  <c r="S75" i="1"/>
  <c r="AA75" i="1" s="1"/>
  <c r="M75" i="1"/>
  <c r="Q75" i="1" s="1"/>
  <c r="T75" i="1" s="1"/>
  <c r="N75" i="1"/>
  <c r="R75" i="1" s="1"/>
  <c r="Z75" i="1"/>
  <c r="AD75" i="1"/>
  <c r="S74" i="1"/>
  <c r="W74" i="1" s="1"/>
  <c r="M74" i="1"/>
  <c r="Q74" i="1" s="1"/>
  <c r="T74" i="1" s="1"/>
  <c r="N74" i="1"/>
  <c r="R74" i="1" s="1"/>
  <c r="Z74" i="1"/>
  <c r="AD74" i="1"/>
  <c r="S73" i="1"/>
  <c r="W73" i="1" s="1"/>
  <c r="M73" i="1"/>
  <c r="Q73" i="1" s="1"/>
  <c r="T73" i="1" s="1"/>
  <c r="N73" i="1"/>
  <c r="Z73" i="1"/>
  <c r="AD73" i="1"/>
  <c r="S72" i="1"/>
  <c r="W72" i="1" s="1"/>
  <c r="M72" i="1"/>
  <c r="N72" i="1"/>
  <c r="R72" i="1" s="1"/>
  <c r="Z72" i="1"/>
  <c r="AD72" i="1"/>
  <c r="S71" i="1"/>
  <c r="W71" i="1" s="1"/>
  <c r="M71" i="1"/>
  <c r="N71" i="1"/>
  <c r="Z71" i="1"/>
  <c r="AD71" i="1"/>
  <c r="S70" i="1"/>
  <c r="W70" i="1" s="1"/>
  <c r="M70" i="1"/>
  <c r="N70" i="1"/>
  <c r="Z70" i="1"/>
  <c r="AD70" i="1"/>
  <c r="S69" i="1"/>
  <c r="W69" i="1" s="1"/>
  <c r="M69" i="1"/>
  <c r="N69" i="1"/>
  <c r="Z69" i="1"/>
  <c r="AD69" i="1"/>
  <c r="S68" i="1"/>
  <c r="W68" i="1" s="1"/>
  <c r="M68" i="1"/>
  <c r="N68" i="1"/>
  <c r="Z68" i="1"/>
  <c r="AD68" i="1"/>
  <c r="S67" i="1"/>
  <c r="AE67" i="1" s="1"/>
  <c r="M67" i="1"/>
  <c r="Q67" i="1" s="1"/>
  <c r="T67" i="1" s="1"/>
  <c r="N67" i="1"/>
  <c r="R67" i="1" s="1"/>
  <c r="Z67" i="1"/>
  <c r="AD67" i="1"/>
  <c r="S66" i="1"/>
  <c r="W66" i="1" s="1"/>
  <c r="M66" i="1"/>
  <c r="N66" i="1"/>
  <c r="Z66" i="1"/>
  <c r="AD66" i="1"/>
  <c r="S65" i="1"/>
  <c r="W65" i="1" s="1"/>
  <c r="M65" i="1"/>
  <c r="N65" i="1"/>
  <c r="Z65" i="1"/>
  <c r="AD65" i="1"/>
  <c r="S64" i="1"/>
  <c r="W64" i="1" s="1"/>
  <c r="M64" i="1"/>
  <c r="Q64" i="1" s="1"/>
  <c r="T64" i="1" s="1"/>
  <c r="N64" i="1"/>
  <c r="R64" i="1" s="1"/>
  <c r="Z64" i="1"/>
  <c r="AD64" i="1"/>
  <c r="S63" i="1"/>
  <c r="W63" i="1" s="1"/>
  <c r="M63" i="1"/>
  <c r="N63" i="1"/>
  <c r="Z63" i="1"/>
  <c r="AD63" i="1"/>
  <c r="S62" i="1"/>
  <c r="W62" i="1" s="1"/>
  <c r="M62" i="1"/>
  <c r="N62" i="1"/>
  <c r="R62" i="1" s="1"/>
  <c r="Z62" i="1"/>
  <c r="AD62" i="1"/>
  <c r="S61" i="1"/>
  <c r="W61" i="1" s="1"/>
  <c r="M61" i="1"/>
  <c r="N61" i="1"/>
  <c r="Z61" i="1"/>
  <c r="AD61" i="1"/>
  <c r="S60" i="1"/>
  <c r="W60" i="1" s="1"/>
  <c r="M60" i="1"/>
  <c r="N60" i="1"/>
  <c r="Z60" i="1"/>
  <c r="AD60" i="1"/>
  <c r="S59" i="1"/>
  <c r="W59" i="1" s="1"/>
  <c r="M59" i="1"/>
  <c r="Q59" i="1" s="1"/>
  <c r="T59" i="1" s="1"/>
  <c r="N59" i="1"/>
  <c r="Z59" i="1"/>
  <c r="AD59" i="1"/>
  <c r="S58" i="1"/>
  <c r="W58" i="1" s="1"/>
  <c r="M58" i="1"/>
  <c r="N58" i="1"/>
  <c r="Z58" i="1"/>
  <c r="AD58" i="1"/>
  <c r="N57" i="1"/>
  <c r="R57" i="1" s="1"/>
  <c r="M57" i="1"/>
  <c r="Q57" i="1" s="1"/>
  <c r="T57" i="1" s="1"/>
  <c r="Z57" i="1"/>
  <c r="AD57" i="1"/>
  <c r="S57" i="1"/>
  <c r="W57" i="1" s="1"/>
  <c r="N56" i="1"/>
  <c r="R56" i="1" s="1"/>
  <c r="M56" i="1"/>
  <c r="Q56" i="1" s="1"/>
  <c r="T56" i="1" s="1"/>
  <c r="Z56" i="1"/>
  <c r="AD56" i="1"/>
  <c r="S56" i="1"/>
  <c r="AA56" i="1" s="1"/>
  <c r="N55" i="1"/>
  <c r="R55" i="1" s="1"/>
  <c r="M55" i="1"/>
  <c r="Q55" i="1" s="1"/>
  <c r="T55" i="1" s="1"/>
  <c r="Z55" i="1"/>
  <c r="AD55" i="1"/>
  <c r="S55" i="1"/>
  <c r="W55" i="1" s="1"/>
  <c r="N54" i="1"/>
  <c r="R54" i="1" s="1"/>
  <c r="M54" i="1"/>
  <c r="Q54" i="1" s="1"/>
  <c r="T54" i="1" s="1"/>
  <c r="Z54" i="1"/>
  <c r="AD54" i="1"/>
  <c r="S54" i="1"/>
  <c r="AA54" i="1" s="1"/>
  <c r="N53" i="1"/>
  <c r="R53" i="1" s="1"/>
  <c r="M53" i="1"/>
  <c r="Z53" i="1"/>
  <c r="AD53" i="1"/>
  <c r="S53" i="1"/>
  <c r="W53" i="1" s="1"/>
  <c r="N52" i="1"/>
  <c r="R52" i="1" s="1"/>
  <c r="M52" i="1"/>
  <c r="Q52" i="1" s="1"/>
  <c r="T52" i="1" s="1"/>
  <c r="Z52" i="1"/>
  <c r="AD52" i="1"/>
  <c r="S52" i="1"/>
  <c r="W52" i="1" s="1"/>
  <c r="N51" i="1"/>
  <c r="R51" i="1" s="1"/>
  <c r="M51" i="1"/>
  <c r="Z51" i="1"/>
  <c r="AD51" i="1"/>
  <c r="S51" i="1"/>
  <c r="W51" i="1" s="1"/>
  <c r="N50" i="1"/>
  <c r="R50" i="1" s="1"/>
  <c r="M50" i="1"/>
  <c r="Q50" i="1" s="1"/>
  <c r="T50" i="1" s="1"/>
  <c r="Z50" i="1"/>
  <c r="AD50" i="1"/>
  <c r="S50" i="1"/>
  <c r="N49" i="1"/>
  <c r="M49" i="1"/>
  <c r="Z49" i="1"/>
  <c r="AD49" i="1"/>
  <c r="S49" i="1"/>
  <c r="W49" i="1" s="1"/>
  <c r="N48" i="1"/>
  <c r="M48" i="1"/>
  <c r="Z48" i="1"/>
  <c r="AD48" i="1"/>
  <c r="S48" i="1"/>
  <c r="AA48" i="1" s="1"/>
  <c r="N47" i="1"/>
  <c r="M47" i="1"/>
  <c r="Z47" i="1"/>
  <c r="AD47" i="1"/>
  <c r="S47" i="1"/>
  <c r="W47" i="1" s="1"/>
  <c r="N46" i="1"/>
  <c r="R46" i="1" s="1"/>
  <c r="M46" i="1"/>
  <c r="Q46" i="1" s="1"/>
  <c r="T46" i="1" s="1"/>
  <c r="Z46" i="1"/>
  <c r="AD46" i="1"/>
  <c r="S46" i="1"/>
  <c r="N45" i="1"/>
  <c r="M45" i="1"/>
  <c r="Z45" i="1"/>
  <c r="AD45" i="1"/>
  <c r="S45" i="1"/>
  <c r="W45" i="1" s="1"/>
  <c r="N44" i="1"/>
  <c r="R44" i="1" s="1"/>
  <c r="M44" i="1"/>
  <c r="Q44" i="1" s="1"/>
  <c r="T44" i="1" s="1"/>
  <c r="Z44" i="1"/>
  <c r="AD44" i="1"/>
  <c r="S44" i="1"/>
  <c r="N43" i="1"/>
  <c r="M43" i="1"/>
  <c r="Q43" i="1" s="1"/>
  <c r="T43" i="1" s="1"/>
  <c r="Z43" i="1"/>
  <c r="AD43" i="1"/>
  <c r="S43" i="1"/>
  <c r="AE43" i="1" s="1"/>
  <c r="S42" i="1"/>
  <c r="M42" i="1"/>
  <c r="Q42" i="1" s="1"/>
  <c r="T42" i="1" s="1"/>
  <c r="N42" i="1"/>
  <c r="R42" i="1" s="1"/>
  <c r="Z42" i="1"/>
  <c r="AD42" i="1"/>
  <c r="N41" i="1"/>
  <c r="R41" i="1" s="1"/>
  <c r="M41" i="1"/>
  <c r="Q41" i="1" s="1"/>
  <c r="T41" i="1" s="1"/>
  <c r="Z41" i="1"/>
  <c r="AD41" i="1"/>
  <c r="S41" i="1"/>
  <c r="W41" i="1" s="1"/>
  <c r="N40" i="1"/>
  <c r="M40" i="1"/>
  <c r="Q40" i="1" s="1"/>
  <c r="T40" i="1" s="1"/>
  <c r="Z40" i="1"/>
  <c r="AD40" i="1"/>
  <c r="S40" i="1"/>
  <c r="W40" i="1" s="1"/>
  <c r="N39" i="1"/>
  <c r="M39" i="1"/>
  <c r="Q39" i="1" s="1"/>
  <c r="T39" i="1" s="1"/>
  <c r="Z39" i="1"/>
  <c r="AD39" i="1"/>
  <c r="S39" i="1"/>
  <c r="W39" i="1" s="1"/>
  <c r="N38" i="1"/>
  <c r="M38" i="1"/>
  <c r="Q38" i="1" s="1"/>
  <c r="T38" i="1" s="1"/>
  <c r="Z38" i="1"/>
  <c r="AD38" i="1"/>
  <c r="S38" i="1"/>
  <c r="W38" i="1" s="1"/>
  <c r="N37" i="1"/>
  <c r="M37" i="1"/>
  <c r="Q37" i="1" s="1"/>
  <c r="T37" i="1" s="1"/>
  <c r="Z37" i="1"/>
  <c r="AD37" i="1"/>
  <c r="S37" i="1"/>
  <c r="AA37" i="1" s="1"/>
  <c r="N36" i="1"/>
  <c r="R36" i="1" s="1"/>
  <c r="M36" i="1"/>
  <c r="Q36" i="1" s="1"/>
  <c r="T36" i="1" s="1"/>
  <c r="Z36" i="1"/>
  <c r="AD36" i="1"/>
  <c r="S36" i="1"/>
  <c r="AA36" i="1" s="1"/>
  <c r="N35" i="1"/>
  <c r="R35" i="1" s="1"/>
  <c r="M35" i="1"/>
  <c r="Q35" i="1" s="1"/>
  <c r="T35" i="1" s="1"/>
  <c r="Z35" i="1"/>
  <c r="AD35" i="1"/>
  <c r="S35" i="1"/>
  <c r="N34" i="1"/>
  <c r="R34" i="1" s="1"/>
  <c r="M34" i="1"/>
  <c r="Q34" i="1" s="1"/>
  <c r="T34" i="1" s="1"/>
  <c r="Z34" i="1"/>
  <c r="AD34" i="1"/>
  <c r="S34" i="1"/>
  <c r="N33" i="1"/>
  <c r="R33" i="1" s="1"/>
  <c r="M33" i="1"/>
  <c r="Q33" i="1" s="1"/>
  <c r="T33" i="1" s="1"/>
  <c r="Z33" i="1"/>
  <c r="AD33" i="1"/>
  <c r="S33" i="1"/>
  <c r="N32" i="1"/>
  <c r="R32" i="1" s="1"/>
  <c r="M32" i="1"/>
  <c r="Q32" i="1" s="1"/>
  <c r="T32" i="1" s="1"/>
  <c r="Z32" i="1"/>
  <c r="AD32" i="1"/>
  <c r="S32" i="1"/>
  <c r="AE32" i="1" s="1"/>
  <c r="S31" i="1"/>
  <c r="M31" i="1"/>
  <c r="Q31" i="1" s="1"/>
  <c r="T31" i="1" s="1"/>
  <c r="N31" i="1"/>
  <c r="R31" i="1" s="1"/>
  <c r="Z31" i="1"/>
  <c r="AD31" i="1"/>
  <c r="N30" i="1"/>
  <c r="R30" i="1" s="1"/>
  <c r="M30" i="1"/>
  <c r="Q30" i="1" s="1"/>
  <c r="T30" i="1" s="1"/>
  <c r="Z30" i="1"/>
  <c r="AD30" i="1"/>
  <c r="S30" i="1"/>
  <c r="N29" i="1"/>
  <c r="M29" i="1"/>
  <c r="Q29" i="1" s="1"/>
  <c r="T29" i="1" s="1"/>
  <c r="Z29" i="1"/>
  <c r="AD29" i="1"/>
  <c r="S29" i="1"/>
  <c r="AA29" i="1" s="1"/>
  <c r="N28" i="1"/>
  <c r="M28" i="1"/>
  <c r="Z28" i="1"/>
  <c r="AD28" i="1"/>
  <c r="S28" i="1"/>
  <c r="W28" i="1" s="1"/>
  <c r="N27" i="1"/>
  <c r="R27" i="1" s="1"/>
  <c r="M27" i="1"/>
  <c r="Q27" i="1" s="1"/>
  <c r="T27" i="1" s="1"/>
  <c r="Z27" i="1"/>
  <c r="AD27" i="1"/>
  <c r="S27" i="1"/>
  <c r="W27" i="1" s="1"/>
  <c r="N26" i="1"/>
  <c r="M26" i="1"/>
  <c r="Q26" i="1" s="1"/>
  <c r="T26" i="1" s="1"/>
  <c r="Z26" i="1"/>
  <c r="AD26" i="1"/>
  <c r="S26" i="1"/>
  <c r="AA26" i="1" s="1"/>
  <c r="N25" i="1"/>
  <c r="R25" i="1" s="1"/>
  <c r="M25" i="1"/>
  <c r="Q25" i="1" s="1"/>
  <c r="T25" i="1" s="1"/>
  <c r="Z25" i="1"/>
  <c r="AD25" i="1"/>
  <c r="S25" i="1"/>
  <c r="N24" i="1"/>
  <c r="M24" i="1"/>
  <c r="Q24" i="1" s="1"/>
  <c r="Z24" i="1"/>
  <c r="AD24" i="1"/>
  <c r="S24" i="1"/>
  <c r="AA24" i="1" s="1"/>
  <c r="N23" i="1"/>
  <c r="R23" i="1" s="1"/>
  <c r="M23" i="1"/>
  <c r="Q23" i="1" s="1"/>
  <c r="T23" i="1" s="1"/>
  <c r="Z23" i="1"/>
  <c r="AD23" i="1"/>
  <c r="S23" i="1"/>
  <c r="N22" i="1"/>
  <c r="M22" i="1"/>
  <c r="Q22" i="1" s="1"/>
  <c r="T22" i="1" s="1"/>
  <c r="Z22" i="1"/>
  <c r="AD22" i="1"/>
  <c r="S22" i="1"/>
  <c r="AA22" i="1" s="1"/>
  <c r="N21" i="1"/>
  <c r="M21" i="1"/>
  <c r="Q21" i="1" s="1"/>
  <c r="T21" i="1" s="1"/>
  <c r="Z21" i="1"/>
  <c r="AD21" i="1"/>
  <c r="S21" i="1"/>
  <c r="AA21" i="1" s="1"/>
  <c r="N20" i="1"/>
  <c r="M20" i="1"/>
  <c r="Q20" i="1" s="1"/>
  <c r="T20" i="1" s="1"/>
  <c r="Z20" i="1"/>
  <c r="AD20" i="1"/>
  <c r="S20" i="1"/>
  <c r="AA20" i="1" s="1"/>
  <c r="N19" i="1"/>
  <c r="M19" i="1"/>
  <c r="Q19" i="1" s="1"/>
  <c r="T19" i="1" s="1"/>
  <c r="Z19" i="1"/>
  <c r="AD19" i="1"/>
  <c r="S19" i="1"/>
  <c r="AA19" i="1" s="1"/>
  <c r="N18" i="1"/>
  <c r="M18" i="1"/>
  <c r="Q18" i="1" s="1"/>
  <c r="T18" i="1" s="1"/>
  <c r="Z18" i="1"/>
  <c r="AD18" i="1"/>
  <c r="S18" i="1"/>
  <c r="AA18" i="1" s="1"/>
  <c r="S17" i="1"/>
  <c r="W17" i="1" s="1"/>
  <c r="S16" i="1"/>
  <c r="S15" i="1"/>
  <c r="AA15" i="1" s="1"/>
  <c r="S14" i="1"/>
  <c r="S13" i="1"/>
  <c r="S12" i="1"/>
  <c r="S11" i="1"/>
  <c r="S10" i="1"/>
  <c r="S9" i="1"/>
  <c r="S8" i="1"/>
  <c r="S7" i="1"/>
  <c r="S6" i="1"/>
  <c r="S5" i="1"/>
  <c r="S4" i="1"/>
  <c r="W4" i="1" s="1"/>
  <c r="S3" i="1"/>
  <c r="S2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3" i="1"/>
  <c r="Z2" i="1"/>
  <c r="Z4" i="1"/>
  <c r="N17" i="1"/>
  <c r="M17" i="1"/>
  <c r="Q17" i="1" s="1"/>
  <c r="T17" i="1" s="1"/>
  <c r="N16" i="1"/>
  <c r="R16" i="1" s="1"/>
  <c r="M16" i="1"/>
  <c r="Q16" i="1" s="1"/>
  <c r="T16" i="1" s="1"/>
  <c r="N15" i="1"/>
  <c r="M15" i="1"/>
  <c r="N14" i="1"/>
  <c r="M14" i="1"/>
  <c r="Q14" i="1" s="1"/>
  <c r="T14" i="1" s="1"/>
  <c r="N13" i="1"/>
  <c r="R13" i="1" s="1"/>
  <c r="M13" i="1"/>
  <c r="Q13" i="1" s="1"/>
  <c r="T13" i="1" s="1"/>
  <c r="N12" i="1"/>
  <c r="M12" i="1"/>
  <c r="Q12" i="1" s="1"/>
  <c r="T12" i="1" s="1"/>
  <c r="N11" i="1"/>
  <c r="M11" i="1"/>
  <c r="Q11" i="1" s="1"/>
  <c r="T11" i="1" s="1"/>
  <c r="N10" i="1"/>
  <c r="R10" i="1" s="1"/>
  <c r="M10" i="1"/>
  <c r="Q10" i="1" s="1"/>
  <c r="T10" i="1" s="1"/>
  <c r="N9" i="1"/>
  <c r="R9" i="1" s="1"/>
  <c r="M9" i="1"/>
  <c r="Q9" i="1" s="1"/>
  <c r="T9" i="1" s="1"/>
  <c r="N8" i="1"/>
  <c r="R8" i="1" s="1"/>
  <c r="M8" i="1"/>
  <c r="Q8" i="1" s="1"/>
  <c r="T8" i="1" s="1"/>
  <c r="N7" i="1"/>
  <c r="R7" i="1" s="1"/>
  <c r="M7" i="1"/>
  <c r="Q7" i="1" s="1"/>
  <c r="T7" i="1" s="1"/>
  <c r="N6" i="1"/>
  <c r="R6" i="1" s="1"/>
  <c r="M6" i="1"/>
  <c r="Q6" i="1" s="1"/>
  <c r="T6" i="1" s="1"/>
  <c r="N5" i="1"/>
  <c r="R5" i="1" s="1"/>
  <c r="M5" i="1"/>
  <c r="Q5" i="1" s="1"/>
  <c r="T5" i="1" s="1"/>
  <c r="N4" i="1"/>
  <c r="R4" i="1" s="1"/>
  <c r="M4" i="1"/>
  <c r="Q4" i="1" s="1"/>
  <c r="T4" i="1" s="1"/>
  <c r="N3" i="1"/>
  <c r="R3" i="1" s="1"/>
  <c r="M3" i="1"/>
  <c r="Q3" i="1" s="1"/>
  <c r="T3" i="1" s="1"/>
  <c r="X24" i="1" l="1"/>
  <c r="T24" i="1"/>
  <c r="AA78" i="1"/>
  <c r="AH15" i="1"/>
  <c r="AH36" i="1"/>
  <c r="AH78" i="1"/>
  <c r="Q86" i="1"/>
  <c r="T86" i="1" s="1"/>
  <c r="Q90" i="1"/>
  <c r="Q96" i="1"/>
  <c r="T96" i="1" s="1"/>
  <c r="R100" i="1"/>
  <c r="AC100" i="1" s="1"/>
  <c r="R19" i="1"/>
  <c r="AC19" i="1" s="1"/>
  <c r="R21" i="1"/>
  <c r="Y21" i="1" s="1"/>
  <c r="R59" i="1"/>
  <c r="AC59" i="1" s="1"/>
  <c r="R61" i="1"/>
  <c r="U61" i="1" s="1"/>
  <c r="R63" i="1"/>
  <c r="U63" i="1" s="1"/>
  <c r="R65" i="1"/>
  <c r="U65" i="1" s="1"/>
  <c r="Q100" i="1"/>
  <c r="Q102" i="1"/>
  <c r="Q104" i="1"/>
  <c r="Q106" i="1"/>
  <c r="T106" i="1" s="1"/>
  <c r="Q108" i="1"/>
  <c r="T108" i="1" s="1"/>
  <c r="R17" i="1"/>
  <c r="U17" i="1" s="1"/>
  <c r="AH22" i="1"/>
  <c r="AH24" i="1"/>
  <c r="R29" i="1"/>
  <c r="Y29" i="1" s="1"/>
  <c r="Q45" i="1"/>
  <c r="T45" i="1" s="1"/>
  <c r="Q47" i="1"/>
  <c r="Q49" i="1"/>
  <c r="T49" i="1" s="1"/>
  <c r="Q51" i="1"/>
  <c r="T51" i="1" s="1"/>
  <c r="Q53" i="1"/>
  <c r="Q61" i="1"/>
  <c r="T61" i="1" s="1"/>
  <c r="Q63" i="1"/>
  <c r="Q65" i="1"/>
  <c r="T65" i="1" s="1"/>
  <c r="R69" i="1"/>
  <c r="U69" i="1" s="1"/>
  <c r="R71" i="1"/>
  <c r="U71" i="1" s="1"/>
  <c r="R73" i="1"/>
  <c r="AC73" i="1" s="1"/>
  <c r="R11" i="1"/>
  <c r="Y11" i="1" s="1"/>
  <c r="R90" i="1"/>
  <c r="U90" i="1" s="1"/>
  <c r="R98" i="1"/>
  <c r="AC98" i="1" s="1"/>
  <c r="R14" i="1"/>
  <c r="U14" i="1" s="1"/>
  <c r="R37" i="1"/>
  <c r="Y37" i="1" s="1"/>
  <c r="R39" i="1"/>
  <c r="AC39" i="1" s="1"/>
  <c r="R43" i="1"/>
  <c r="Y43" i="1" s="1"/>
  <c r="R45" i="1"/>
  <c r="Y45" i="1" s="1"/>
  <c r="R47" i="1"/>
  <c r="U47" i="1" s="1"/>
  <c r="R49" i="1"/>
  <c r="U49" i="1" s="1"/>
  <c r="Q69" i="1"/>
  <c r="T69" i="1" s="1"/>
  <c r="Q71" i="1"/>
  <c r="R77" i="1"/>
  <c r="AC77" i="1" s="1"/>
  <c r="Q80" i="1"/>
  <c r="AB80" i="1" s="1"/>
  <c r="AE73" i="1"/>
  <c r="R81" i="1"/>
  <c r="Y81" i="1" s="1"/>
  <c r="R38" i="1"/>
  <c r="AC38" i="1" s="1"/>
  <c r="R97" i="1"/>
  <c r="U97" i="1" s="1"/>
  <c r="R99" i="1"/>
  <c r="AC99" i="1" s="1"/>
  <c r="R40" i="1"/>
  <c r="U40" i="1" s="1"/>
  <c r="Q70" i="1"/>
  <c r="T70" i="1" s="1"/>
  <c r="Q76" i="1"/>
  <c r="T76" i="1" s="1"/>
  <c r="R12" i="1"/>
  <c r="Y12" i="1" s="1"/>
  <c r="Q15" i="1"/>
  <c r="T15" i="1" s="1"/>
  <c r="Q87" i="1"/>
  <c r="Q95" i="1"/>
  <c r="T95" i="1" s="1"/>
  <c r="R103" i="1"/>
  <c r="U103" i="1" s="1"/>
  <c r="R107" i="1"/>
  <c r="Y107" i="1" s="1"/>
  <c r="R109" i="1"/>
  <c r="U109" i="1" s="1"/>
  <c r="R48" i="1"/>
  <c r="U48" i="1" s="1"/>
  <c r="Q68" i="1"/>
  <c r="Q72" i="1"/>
  <c r="R88" i="1"/>
  <c r="AC88" i="1" s="1"/>
  <c r="Q79" i="1"/>
  <c r="T79" i="1" s="1"/>
  <c r="R18" i="1"/>
  <c r="Y18" i="1" s="1"/>
  <c r="R20" i="1"/>
  <c r="U20" i="1" s="1"/>
  <c r="R22" i="1"/>
  <c r="AC22" i="1" s="1"/>
  <c r="Q28" i="1"/>
  <c r="R58" i="1"/>
  <c r="Y58" i="1" s="1"/>
  <c r="R60" i="1"/>
  <c r="U60" i="1" s="1"/>
  <c r="R66" i="1"/>
  <c r="U66" i="1" s="1"/>
  <c r="Q105" i="1"/>
  <c r="T105" i="1" s="1"/>
  <c r="Q107" i="1"/>
  <c r="T107" i="1" s="1"/>
  <c r="Q109" i="1"/>
  <c r="X109" i="1" s="1"/>
  <c r="R15" i="1"/>
  <c r="AC15" i="1" s="1"/>
  <c r="R24" i="1"/>
  <c r="AC24" i="1" s="1"/>
  <c r="R26" i="1"/>
  <c r="U26" i="1" s="1"/>
  <c r="R28" i="1"/>
  <c r="U28" i="1" s="1"/>
  <c r="Q48" i="1"/>
  <c r="T48" i="1" s="1"/>
  <c r="Q58" i="1"/>
  <c r="T58" i="1" s="1"/>
  <c r="Q60" i="1"/>
  <c r="Q62" i="1"/>
  <c r="Q66" i="1"/>
  <c r="R68" i="1"/>
  <c r="U68" i="1" s="1"/>
  <c r="R70" i="1"/>
  <c r="AC70" i="1" s="1"/>
  <c r="R101" i="1"/>
  <c r="AC101" i="1" s="1"/>
  <c r="AH108" i="1"/>
  <c r="AH73" i="1"/>
  <c r="AH106" i="1"/>
  <c r="AX31" i="1" s="1"/>
  <c r="AH29" i="1"/>
  <c r="AE36" i="1"/>
  <c r="AH3" i="1"/>
  <c r="AA62" i="1"/>
  <c r="AH43" i="1"/>
  <c r="AH53" i="1"/>
  <c r="AX15" i="1" s="1"/>
  <c r="AH71" i="1"/>
  <c r="AH25" i="1"/>
  <c r="AE62" i="1"/>
  <c r="AI62" i="1" s="1"/>
  <c r="AH64" i="1"/>
  <c r="AA73" i="1"/>
  <c r="AH32" i="1"/>
  <c r="AT17" i="1" s="1"/>
  <c r="AH97" i="1"/>
  <c r="AH47" i="1"/>
  <c r="AH11" i="1"/>
  <c r="AE45" i="1"/>
  <c r="AH57" i="1"/>
  <c r="AE55" i="1"/>
  <c r="AI55" i="1" s="1"/>
  <c r="AH107" i="1"/>
  <c r="AH82" i="1"/>
  <c r="AH88" i="1"/>
  <c r="AH56" i="1"/>
  <c r="W103" i="1"/>
  <c r="X50" i="1"/>
  <c r="Y106" i="1"/>
  <c r="U106" i="1"/>
  <c r="U35" i="1"/>
  <c r="X39" i="1"/>
  <c r="AB39" i="1"/>
  <c r="W3" i="1"/>
  <c r="AE4" i="1"/>
  <c r="U6" i="1"/>
  <c r="U7" i="1"/>
  <c r="U13" i="1"/>
  <c r="AE5" i="1"/>
  <c r="U23" i="1"/>
  <c r="W36" i="1"/>
  <c r="AI36" i="1" s="1"/>
  <c r="AH45" i="1"/>
  <c r="AH48" i="1"/>
  <c r="AH62" i="1"/>
  <c r="AE65" i="1"/>
  <c r="AI65" i="1" s="1"/>
  <c r="AH74" i="1"/>
  <c r="AH76" i="1"/>
  <c r="W81" i="1"/>
  <c r="W90" i="1"/>
  <c r="AI90" i="1" s="1"/>
  <c r="AE6" i="1"/>
  <c r="U25" i="1"/>
  <c r="AE27" i="1"/>
  <c r="U32" i="1"/>
  <c r="AB83" i="1"/>
  <c r="AH100" i="1"/>
  <c r="AA34" i="1"/>
  <c r="W42" i="1"/>
  <c r="AY21" i="1"/>
  <c r="U2" i="1"/>
  <c r="U8" i="1"/>
  <c r="AE7" i="1"/>
  <c r="AH18" i="1"/>
  <c r="AA31" i="1"/>
  <c r="AH33" i="1"/>
  <c r="U34" i="1"/>
  <c r="AH38" i="1"/>
  <c r="AE48" i="1"/>
  <c r="AA83" i="1"/>
  <c r="AH93" i="1"/>
  <c r="AA16" i="1"/>
  <c r="AE8" i="1"/>
  <c r="AH28" i="1"/>
  <c r="U31" i="1"/>
  <c r="W33" i="1"/>
  <c r="AH35" i="1"/>
  <c r="W48" i="1"/>
  <c r="AE53" i="1"/>
  <c r="AI53" i="1" s="1"/>
  <c r="AY5" i="1" s="1"/>
  <c r="U10" i="1"/>
  <c r="AH75" i="1"/>
  <c r="AE9" i="1"/>
  <c r="W30" i="1"/>
  <c r="U4" i="1"/>
  <c r="U16" i="1"/>
  <c r="AA11" i="1"/>
  <c r="AA12" i="1"/>
  <c r="X30" i="1"/>
  <c r="W32" i="1"/>
  <c r="AE33" i="1"/>
  <c r="U36" i="1"/>
  <c r="AH42" i="1"/>
  <c r="AA44" i="1"/>
  <c r="AE47" i="1"/>
  <c r="AI47" i="1" s="1"/>
  <c r="U9" i="1"/>
  <c r="W35" i="1"/>
  <c r="AE10" i="1"/>
  <c r="AY15" i="1"/>
  <c r="U5" i="1"/>
  <c r="AH13" i="1"/>
  <c r="W13" i="1"/>
  <c r="AY27" i="1"/>
  <c r="AA23" i="1"/>
  <c r="U30" i="1"/>
  <c r="U33" i="1"/>
  <c r="AE35" i="1"/>
  <c r="AH37" i="1"/>
  <c r="U42" i="1"/>
  <c r="W46" i="1"/>
  <c r="AH54" i="1"/>
  <c r="AH58" i="1"/>
  <c r="AE66" i="1"/>
  <c r="AI66" i="1" s="1"/>
  <c r="AU26" i="1" s="1"/>
  <c r="AH68" i="1"/>
  <c r="AH79" i="1"/>
  <c r="AH90" i="1"/>
  <c r="U3" i="1"/>
  <c r="W50" i="1"/>
  <c r="W16" i="1"/>
  <c r="W2" i="1"/>
  <c r="W14" i="1"/>
  <c r="AA25" i="1"/>
  <c r="AH34" i="1"/>
  <c r="AA40" i="1"/>
  <c r="AI40" i="1" s="1"/>
  <c r="AB42" i="1"/>
  <c r="AA99" i="1"/>
  <c r="U95" i="1"/>
  <c r="Y95" i="1"/>
  <c r="AC95" i="1"/>
  <c r="U83" i="1"/>
  <c r="AC83" i="1"/>
  <c r="X31" i="1"/>
  <c r="Y78" i="1"/>
  <c r="U78" i="1"/>
  <c r="AC105" i="1"/>
  <c r="U105" i="1"/>
  <c r="AH26" i="1"/>
  <c r="AA27" i="1"/>
  <c r="AI27" i="1" s="1"/>
  <c r="W9" i="1"/>
  <c r="AI9" i="1" s="1"/>
  <c r="AA32" i="1"/>
  <c r="AH59" i="1"/>
  <c r="AH70" i="1"/>
  <c r="AH102" i="1"/>
  <c r="AH104" i="1"/>
  <c r="AH4" i="1"/>
  <c r="AH16" i="1"/>
  <c r="AH20" i="1"/>
  <c r="W12" i="1"/>
  <c r="AA35" i="1"/>
  <c r="AA57" i="1"/>
  <c r="AI57" i="1" s="1"/>
  <c r="AE78" i="1"/>
  <c r="AE81" i="1"/>
  <c r="AE87" i="1"/>
  <c r="AH89" i="1"/>
  <c r="W92" i="1"/>
  <c r="AH99" i="1"/>
  <c r="W24" i="1"/>
  <c r="AE34" i="1"/>
  <c r="AE41" i="1"/>
  <c r="AI41" i="1" s="1"/>
  <c r="AE44" i="1"/>
  <c r="AH77" i="1"/>
  <c r="AH109" i="1"/>
  <c r="AH6" i="1"/>
  <c r="AX5" i="1" s="1"/>
  <c r="AA2" i="1"/>
  <c r="AA3" i="1"/>
  <c r="AH23" i="1"/>
  <c r="W29" i="1"/>
  <c r="W34" i="1"/>
  <c r="AA38" i="1"/>
  <c r="AI38" i="1" s="1"/>
  <c r="AA41" i="1"/>
  <c r="W44" i="1"/>
  <c r="AI44" i="1" s="1"/>
  <c r="AH55" i="1"/>
  <c r="AE56" i="1"/>
  <c r="AE70" i="1"/>
  <c r="AI73" i="1"/>
  <c r="AA14" i="1"/>
  <c r="AE29" i="1"/>
  <c r="AH49" i="1"/>
  <c r="W56" i="1"/>
  <c r="AA70" i="1"/>
  <c r="AI70" i="1" s="1"/>
  <c r="W75" i="1"/>
  <c r="AI75" i="1" s="1"/>
  <c r="W83" i="1"/>
  <c r="W86" i="1"/>
  <c r="AA84" i="1"/>
  <c r="AH9" i="1"/>
  <c r="AA17" i="1"/>
  <c r="AH95" i="1"/>
  <c r="AX27" i="1" s="1"/>
  <c r="AH101" i="1"/>
  <c r="AH10" i="1"/>
  <c r="AE12" i="1"/>
  <c r="AH39" i="1"/>
  <c r="AA43" i="1"/>
  <c r="AI45" i="1"/>
  <c r="AH50" i="1"/>
  <c r="AH60" i="1"/>
  <c r="AE61" i="1"/>
  <c r="AI61" i="1" s="1"/>
  <c r="W54" i="1"/>
  <c r="AE13" i="1"/>
  <c r="AA28" i="1"/>
  <c r="AI28" i="1" s="1"/>
  <c r="AH30" i="1"/>
  <c r="W37" i="1"/>
  <c r="W43" i="1"/>
  <c r="AI43" i="1" s="1"/>
  <c r="AH52" i="1"/>
  <c r="W106" i="1"/>
  <c r="AE17" i="1"/>
  <c r="AI17" i="1" s="1"/>
  <c r="Y92" i="1"/>
  <c r="U92" i="1"/>
  <c r="AC92" i="1"/>
  <c r="X52" i="1"/>
  <c r="Y62" i="1"/>
  <c r="U62" i="1"/>
  <c r="X78" i="1"/>
  <c r="AB81" i="1"/>
  <c r="AB92" i="1"/>
  <c r="X92" i="1"/>
  <c r="X97" i="1"/>
  <c r="Y108" i="1"/>
  <c r="U108" i="1"/>
  <c r="Y27" i="1"/>
  <c r="U27" i="1"/>
  <c r="AB73" i="1"/>
  <c r="X73" i="1"/>
  <c r="Y94" i="1"/>
  <c r="U94" i="1"/>
  <c r="AC102" i="1"/>
  <c r="U102" i="1"/>
  <c r="Y102" i="1"/>
  <c r="X74" i="1"/>
  <c r="X59" i="1"/>
  <c r="AB59" i="1"/>
  <c r="Y86" i="1"/>
  <c r="U86" i="1"/>
  <c r="AC89" i="1"/>
  <c r="Y89" i="1"/>
  <c r="U89" i="1"/>
  <c r="AB94" i="1"/>
  <c r="X94" i="1"/>
  <c r="Y75" i="1"/>
  <c r="U75" i="1"/>
  <c r="X89" i="1"/>
  <c r="AC104" i="1"/>
  <c r="U104" i="1"/>
  <c r="Y104" i="1"/>
  <c r="Y76" i="1"/>
  <c r="U76" i="1"/>
  <c r="X29" i="1"/>
  <c r="Y64" i="1"/>
  <c r="U64" i="1"/>
  <c r="AC64" i="1"/>
  <c r="Y67" i="1"/>
  <c r="U67" i="1"/>
  <c r="AB75" i="1"/>
  <c r="U80" i="1"/>
  <c r="Y80" i="1"/>
  <c r="U96" i="1"/>
  <c r="AC96" i="1"/>
  <c r="U87" i="1"/>
  <c r="Y87" i="1"/>
  <c r="AC87" i="1"/>
  <c r="Y44" i="1"/>
  <c r="U44" i="1"/>
  <c r="X64" i="1"/>
  <c r="AB64" i="1"/>
  <c r="X77" i="1"/>
  <c r="U91" i="1"/>
  <c r="Y91" i="1"/>
  <c r="U72" i="1"/>
  <c r="Y72" i="1"/>
  <c r="AB91" i="1"/>
  <c r="X91" i="1"/>
  <c r="AB46" i="1"/>
  <c r="X46" i="1"/>
  <c r="Y46" i="1"/>
  <c r="U46" i="1"/>
  <c r="AC93" i="1"/>
  <c r="U93" i="1"/>
  <c r="Y93" i="1"/>
  <c r="AB98" i="1"/>
  <c r="X98" i="1"/>
  <c r="AB101" i="1"/>
  <c r="Y41" i="1"/>
  <c r="U41" i="1"/>
  <c r="Y82" i="1"/>
  <c r="U82" i="1"/>
  <c r="AC82" i="1"/>
  <c r="AB85" i="1"/>
  <c r="X85" i="1"/>
  <c r="AB88" i="1"/>
  <c r="X88" i="1"/>
  <c r="AB93" i="1"/>
  <c r="X93" i="1"/>
  <c r="Y74" i="1"/>
  <c r="U74" i="1"/>
  <c r="Y79" i="1"/>
  <c r="U79" i="1"/>
  <c r="X82" i="1"/>
  <c r="X103" i="1"/>
  <c r="AB103" i="1"/>
  <c r="AC2" i="1"/>
  <c r="AH7" i="1"/>
  <c r="AE3" i="1"/>
  <c r="AH27" i="1"/>
  <c r="AX16" i="1" s="1"/>
  <c r="AE30" i="1"/>
  <c r="AI30" i="1" s="1"/>
  <c r="W26" i="1"/>
  <c r="W25" i="1"/>
  <c r="AA33" i="1"/>
  <c r="AH41" i="1"/>
  <c r="AH51" i="1"/>
  <c r="AT31" i="1" s="1"/>
  <c r="AA55" i="1"/>
  <c r="AA65" i="1"/>
  <c r="AA66" i="1"/>
  <c r="AE72" i="1"/>
  <c r="AI72" i="1" s="1"/>
  <c r="Y83" i="1"/>
  <c r="AH86" i="1"/>
  <c r="AX7" i="1" s="1"/>
  <c r="AH8" i="1"/>
  <c r="AE11" i="1"/>
  <c r="AH19" i="1"/>
  <c r="AA30" i="1"/>
  <c r="AH40" i="1"/>
  <c r="AE54" i="1"/>
  <c r="AH69" i="1"/>
  <c r="AA72" i="1"/>
  <c r="AE75" i="1"/>
  <c r="AE76" i="1"/>
  <c r="AI78" i="1"/>
  <c r="AH81" i="1"/>
  <c r="AH85" i="1"/>
  <c r="AH92" i="1"/>
  <c r="AH98" i="1"/>
  <c r="AE28" i="1"/>
  <c r="W15" i="1"/>
  <c r="AH44" i="1"/>
  <c r="AA74" i="1"/>
  <c r="AA76" i="1"/>
  <c r="AI76" i="1" s="1"/>
  <c r="AC78" i="1"/>
  <c r="AH94" i="1"/>
  <c r="W5" i="1"/>
  <c r="AE46" i="1"/>
  <c r="AI46" i="1" s="1"/>
  <c r="AE51" i="1"/>
  <c r="AI51" i="1" s="1"/>
  <c r="AE52" i="1"/>
  <c r="AA53" i="1"/>
  <c r="AI87" i="1"/>
  <c r="AH103" i="1"/>
  <c r="AH105" i="1"/>
  <c r="AE109" i="1"/>
  <c r="AI109" i="1" s="1"/>
  <c r="AA4" i="1"/>
  <c r="AI4" i="1" s="1"/>
  <c r="AE15" i="1"/>
  <c r="AH12" i="1"/>
  <c r="AA5" i="1"/>
  <c r="AE16" i="1"/>
  <c r="AH21" i="1"/>
  <c r="AH31" i="1"/>
  <c r="W6" i="1"/>
  <c r="W18" i="1"/>
  <c r="AI18" i="1" s="1"/>
  <c r="W31" i="1"/>
  <c r="AE38" i="1"/>
  <c r="AE40" i="1"/>
  <c r="AA45" i="1"/>
  <c r="AA46" i="1"/>
  <c r="AA47" i="1"/>
  <c r="AE49" i="1"/>
  <c r="AI49" i="1" s="1"/>
  <c r="AA51" i="1"/>
  <c r="AA52" i="1"/>
  <c r="AI52" i="1" s="1"/>
  <c r="AH66" i="1"/>
  <c r="AT26" i="1" s="1"/>
  <c r="AH67" i="1"/>
  <c r="AE69" i="1"/>
  <c r="AH80" i="1"/>
  <c r="AH83" i="1"/>
  <c r="AH96" i="1"/>
  <c r="AA109" i="1"/>
  <c r="AA6" i="1"/>
  <c r="W7" i="1"/>
  <c r="W19" i="1"/>
  <c r="AI19" i="1" s="1"/>
  <c r="AE37" i="1"/>
  <c r="AA49" i="1"/>
  <c r="AE50" i="1"/>
  <c r="AI50" i="1" s="1"/>
  <c r="AH84" i="1"/>
  <c r="AT6" i="1" s="1"/>
  <c r="AE88" i="1"/>
  <c r="AI88" i="1" s="1"/>
  <c r="X90" i="1"/>
  <c r="AH2" i="1"/>
  <c r="AH14" i="1"/>
  <c r="AE2" i="1"/>
  <c r="AI2" i="1" s="1"/>
  <c r="AT13" i="1"/>
  <c r="AT11" i="1"/>
  <c r="AT20" i="1"/>
  <c r="AU20" i="1"/>
  <c r="AU13" i="1"/>
  <c r="AU11" i="1"/>
  <c r="AA13" i="1"/>
  <c r="W8" i="1"/>
  <c r="W20" i="1"/>
  <c r="AE39" i="1"/>
  <c r="AI39" i="1" s="1"/>
  <c r="AA50" i="1"/>
  <c r="AE57" i="1"/>
  <c r="AA59" i="1"/>
  <c r="AI59" i="1" s="1"/>
  <c r="AE60" i="1"/>
  <c r="AH65" i="1"/>
  <c r="AH72" i="1"/>
  <c r="W84" i="1"/>
  <c r="AI84" i="1" s="1"/>
  <c r="AC85" i="1"/>
  <c r="AA88" i="1"/>
  <c r="AA89" i="1"/>
  <c r="AA93" i="1"/>
  <c r="AI93" i="1" s="1"/>
  <c r="AA98" i="1"/>
  <c r="W21" i="1"/>
  <c r="AA39" i="1"/>
  <c r="AA68" i="1"/>
  <c r="AI68" i="1" s="1"/>
  <c r="AE82" i="1"/>
  <c r="AI82" i="1" s="1"/>
  <c r="U85" i="1"/>
  <c r="W89" i="1"/>
  <c r="AE94" i="1"/>
  <c r="AI94" i="1" s="1"/>
  <c r="W95" i="1"/>
  <c r="AI95" i="1" s="1"/>
  <c r="W98" i="1"/>
  <c r="AI98" i="1" s="1"/>
  <c r="AA105" i="1"/>
  <c r="AI105" i="1" s="1"/>
  <c r="AE106" i="1"/>
  <c r="AE107" i="1"/>
  <c r="AB2" i="1"/>
  <c r="AI29" i="1"/>
  <c r="W10" i="1"/>
  <c r="W22" i="1"/>
  <c r="AA67" i="1"/>
  <c r="AA82" i="1"/>
  <c r="Y88" i="1"/>
  <c r="AA94" i="1"/>
  <c r="AE96" i="1"/>
  <c r="AH5" i="1"/>
  <c r="AH17" i="1"/>
  <c r="W11" i="1"/>
  <c r="W23" i="1"/>
  <c r="AH46" i="1"/>
  <c r="U37" i="1"/>
  <c r="AH63" i="1"/>
  <c r="W67" i="1"/>
  <c r="AI67" i="1" s="1"/>
  <c r="AH87" i="1"/>
  <c r="U88" i="1"/>
  <c r="W96" i="1"/>
  <c r="AI96" i="1" s="1"/>
  <c r="Y98" i="1"/>
  <c r="Y105" i="1"/>
  <c r="U107" i="1"/>
  <c r="AC109" i="1"/>
  <c r="Y109" i="1"/>
  <c r="AE108" i="1"/>
  <c r="AI108" i="1" s="1"/>
  <c r="AA108" i="1"/>
  <c r="AC108" i="1"/>
  <c r="AB108" i="1"/>
  <c r="X108" i="1"/>
  <c r="AA107" i="1"/>
  <c r="AI107" i="1" s="1"/>
  <c r="AC107" i="1"/>
  <c r="AB107" i="1"/>
  <c r="X107" i="1"/>
  <c r="AC106" i="1"/>
  <c r="AB106" i="1"/>
  <c r="X106" i="1"/>
  <c r="AE105" i="1"/>
  <c r="AB105" i="1"/>
  <c r="X105" i="1"/>
  <c r="AE104" i="1"/>
  <c r="AI104" i="1" s="1"/>
  <c r="AA104" i="1"/>
  <c r="AB104" i="1"/>
  <c r="AE103" i="1"/>
  <c r="AC103" i="1"/>
  <c r="Y103" i="1"/>
  <c r="AE102" i="1"/>
  <c r="AI102" i="1" s="1"/>
  <c r="AA102" i="1"/>
  <c r="AE101" i="1"/>
  <c r="AI101" i="1" s="1"/>
  <c r="AA101" i="1"/>
  <c r="X101" i="1"/>
  <c r="AE100" i="1"/>
  <c r="AI100" i="1" s="1"/>
  <c r="AA100" i="1"/>
  <c r="AE99" i="1"/>
  <c r="AI99" i="1" s="1"/>
  <c r="AB99" i="1"/>
  <c r="X99" i="1"/>
  <c r="AA97" i="1"/>
  <c r="AE97" i="1"/>
  <c r="AI97" i="1" s="1"/>
  <c r="AC97" i="1"/>
  <c r="Y97" i="1"/>
  <c r="AB97" i="1"/>
  <c r="Y96" i="1"/>
  <c r="AB96" i="1"/>
  <c r="X96" i="1"/>
  <c r="AE95" i="1"/>
  <c r="AB95" i="1"/>
  <c r="X95" i="1"/>
  <c r="AC94" i="1"/>
  <c r="AE93" i="1"/>
  <c r="AE92" i="1"/>
  <c r="AI92" i="1" s="1"/>
  <c r="AE91" i="1"/>
  <c r="AA91" i="1"/>
  <c r="AI91" i="1" s="1"/>
  <c r="AC91" i="1"/>
  <c r="AE90" i="1"/>
  <c r="AC90" i="1"/>
  <c r="Y90" i="1"/>
  <c r="AB89" i="1"/>
  <c r="AA87" i="1"/>
  <c r="AE86" i="1"/>
  <c r="AC86" i="1"/>
  <c r="AB86" i="1"/>
  <c r="X86" i="1"/>
  <c r="AE85" i="1"/>
  <c r="AI85" i="1" s="1"/>
  <c r="AA85" i="1"/>
  <c r="AB84" i="1"/>
  <c r="X84" i="1"/>
  <c r="U84" i="1"/>
  <c r="AC84" i="1"/>
  <c r="Y84" i="1"/>
  <c r="X83" i="1"/>
  <c r="AE83" i="1"/>
  <c r="AB82" i="1"/>
  <c r="AC81" i="1"/>
  <c r="X81" i="1"/>
  <c r="AE80" i="1"/>
  <c r="AI80" i="1" s="1"/>
  <c r="AA80" i="1"/>
  <c r="AC80" i="1"/>
  <c r="AE79" i="1"/>
  <c r="AI79" i="1" s="1"/>
  <c r="AA79" i="1"/>
  <c r="AC79" i="1"/>
  <c r="AB78" i="1"/>
  <c r="AE77" i="1"/>
  <c r="AI77" i="1" s="1"/>
  <c r="AA77" i="1"/>
  <c r="AB77" i="1"/>
  <c r="AC76" i="1"/>
  <c r="AC75" i="1"/>
  <c r="X75" i="1"/>
  <c r="AE74" i="1"/>
  <c r="AI74" i="1" s="1"/>
  <c r="AC74" i="1"/>
  <c r="AB74" i="1"/>
  <c r="AC72" i="1"/>
  <c r="AE71" i="1"/>
  <c r="AI71" i="1" s="1"/>
  <c r="AA71" i="1"/>
  <c r="AB70" i="1"/>
  <c r="AA69" i="1"/>
  <c r="AI69" i="1" s="1"/>
  <c r="AE68" i="1"/>
  <c r="AC68" i="1"/>
  <c r="Y68" i="1"/>
  <c r="AC67" i="1"/>
  <c r="AB67" i="1"/>
  <c r="AF67" i="1" s="1"/>
  <c r="X67" i="1"/>
  <c r="AC66" i="1"/>
  <c r="Y66" i="1"/>
  <c r="AC65" i="1"/>
  <c r="Y65" i="1"/>
  <c r="AE64" i="1"/>
  <c r="AA64" i="1"/>
  <c r="AI64" i="1" s="1"/>
  <c r="AE63" i="1"/>
  <c r="AA63" i="1"/>
  <c r="AI63" i="1" s="1"/>
  <c r="AC63" i="1"/>
  <c r="Y63" i="1"/>
  <c r="AC62" i="1"/>
  <c r="AB62" i="1"/>
  <c r="AA61" i="1"/>
  <c r="AC61" i="1"/>
  <c r="Y61" i="1"/>
  <c r="AH61" i="1"/>
  <c r="AA60" i="1"/>
  <c r="AI60" i="1" s="1"/>
  <c r="AC60" i="1"/>
  <c r="Y60" i="1"/>
  <c r="AB60" i="1"/>
  <c r="AE59" i="1"/>
  <c r="AE58" i="1"/>
  <c r="AI58" i="1" s="1"/>
  <c r="AA58" i="1"/>
  <c r="AC58" i="1"/>
  <c r="AB58" i="1"/>
  <c r="X58" i="1"/>
  <c r="U57" i="1"/>
  <c r="Y57" i="1"/>
  <c r="AC57" i="1"/>
  <c r="X57" i="1"/>
  <c r="AB57" i="1"/>
  <c r="U56" i="1"/>
  <c r="Y56" i="1"/>
  <c r="AC56" i="1"/>
  <c r="X56" i="1"/>
  <c r="AB56" i="1"/>
  <c r="U55" i="1"/>
  <c r="Y55" i="1"/>
  <c r="AC55" i="1"/>
  <c r="X55" i="1"/>
  <c r="AB55" i="1"/>
  <c r="AC54" i="1"/>
  <c r="U54" i="1"/>
  <c r="Y54" i="1"/>
  <c r="X54" i="1"/>
  <c r="AB54" i="1"/>
  <c r="U53" i="1"/>
  <c r="Y53" i="1"/>
  <c r="AC53" i="1"/>
  <c r="AB53" i="1"/>
  <c r="U52" i="1"/>
  <c r="Y52" i="1"/>
  <c r="AC52" i="1"/>
  <c r="AB52" i="1"/>
  <c r="U51" i="1"/>
  <c r="Y51" i="1"/>
  <c r="AC51" i="1"/>
  <c r="AB51" i="1"/>
  <c r="X51" i="1"/>
  <c r="U50" i="1"/>
  <c r="Y50" i="1"/>
  <c r="AC50" i="1"/>
  <c r="AB50" i="1"/>
  <c r="AB49" i="1"/>
  <c r="X49" i="1"/>
  <c r="Y48" i="1"/>
  <c r="AC48" i="1"/>
  <c r="AC47" i="1"/>
  <c r="Y47" i="1"/>
  <c r="AB47" i="1"/>
  <c r="AC46" i="1"/>
  <c r="AC45" i="1"/>
  <c r="AB45" i="1"/>
  <c r="X45" i="1"/>
  <c r="AC44" i="1"/>
  <c r="X44" i="1"/>
  <c r="AB44" i="1"/>
  <c r="X43" i="1"/>
  <c r="AB43" i="1"/>
  <c r="AC42" i="1"/>
  <c r="Y42" i="1"/>
  <c r="AE42" i="1"/>
  <c r="AA42" i="1"/>
  <c r="X42" i="1"/>
  <c r="AC41" i="1"/>
  <c r="X41" i="1"/>
  <c r="AB41" i="1"/>
  <c r="AL3" i="1"/>
  <c r="Y40" i="1"/>
  <c r="AC40" i="1"/>
  <c r="X40" i="1"/>
  <c r="AB40" i="1"/>
  <c r="X38" i="1"/>
  <c r="AB38" i="1"/>
  <c r="AC37" i="1"/>
  <c r="X37" i="1"/>
  <c r="AB37" i="1"/>
  <c r="Y36" i="1"/>
  <c r="AC36" i="1"/>
  <c r="AB36" i="1"/>
  <c r="X36" i="1"/>
  <c r="AC35" i="1"/>
  <c r="Y35" i="1"/>
  <c r="X35" i="1"/>
  <c r="AB35" i="1"/>
  <c r="Y34" i="1"/>
  <c r="AC34" i="1"/>
  <c r="X34" i="1"/>
  <c r="AB34" i="1"/>
  <c r="Y33" i="1"/>
  <c r="AC33" i="1"/>
  <c r="X33" i="1"/>
  <c r="AB33" i="1"/>
  <c r="Y32" i="1"/>
  <c r="AC32" i="1"/>
  <c r="X32" i="1"/>
  <c r="AB32" i="1"/>
  <c r="AL4" i="1"/>
  <c r="AE31" i="1"/>
  <c r="AC31" i="1"/>
  <c r="Y31" i="1"/>
  <c r="AB31" i="1"/>
  <c r="Y30" i="1"/>
  <c r="AC30" i="1"/>
  <c r="AB30" i="1"/>
  <c r="AB29" i="1"/>
  <c r="AB28" i="1"/>
  <c r="AC27" i="1"/>
  <c r="X27" i="1"/>
  <c r="AB27" i="1"/>
  <c r="AC25" i="1"/>
  <c r="AE14" i="1"/>
  <c r="AA7" i="1"/>
  <c r="AE20" i="1"/>
  <c r="AE21" i="1"/>
  <c r="AE22" i="1"/>
  <c r="AA8" i="1"/>
  <c r="AE19" i="1"/>
  <c r="AE24" i="1"/>
  <c r="AA9" i="1"/>
  <c r="AE18" i="1"/>
  <c r="AE23" i="1"/>
  <c r="AE25" i="1"/>
  <c r="AE26" i="1"/>
  <c r="AA10" i="1"/>
  <c r="X26" i="1"/>
  <c r="AB26" i="1"/>
  <c r="Y25" i="1"/>
  <c r="AB25" i="1"/>
  <c r="X25" i="1"/>
  <c r="AB24" i="1"/>
  <c r="Y23" i="1"/>
  <c r="AC23" i="1"/>
  <c r="AB23" i="1"/>
  <c r="X23" i="1"/>
  <c r="AB22" i="1"/>
  <c r="X22" i="1"/>
  <c r="X21" i="1"/>
  <c r="AB21" i="1"/>
  <c r="X20" i="1"/>
  <c r="AB20" i="1"/>
  <c r="AO2" i="1"/>
  <c r="AB19" i="1"/>
  <c r="X19" i="1"/>
  <c r="AN2" i="1"/>
  <c r="X18" i="1"/>
  <c r="AB18" i="1"/>
  <c r="AB17" i="1"/>
  <c r="X17" i="1"/>
  <c r="AC16" i="1"/>
  <c r="Y16" i="1"/>
  <c r="AB16" i="1"/>
  <c r="X16" i="1"/>
  <c r="Y14" i="1"/>
  <c r="AC14" i="1"/>
  <c r="X14" i="1"/>
  <c r="AB14" i="1"/>
  <c r="AC13" i="1"/>
  <c r="Y13" i="1"/>
  <c r="AB13" i="1"/>
  <c r="X13" i="1"/>
  <c r="AF13" i="1" s="1"/>
  <c r="AB12" i="1"/>
  <c r="X12" i="1"/>
  <c r="AB11" i="1"/>
  <c r="X11" i="1"/>
  <c r="AC10" i="1"/>
  <c r="Y10" i="1"/>
  <c r="X10" i="1"/>
  <c r="AB10" i="1"/>
  <c r="Y9" i="1"/>
  <c r="AG9" i="1" s="1"/>
  <c r="AC9" i="1"/>
  <c r="X9" i="1"/>
  <c r="AB9" i="1"/>
  <c r="Y8" i="1"/>
  <c r="AC8" i="1"/>
  <c r="AB8" i="1"/>
  <c r="X8" i="1"/>
  <c r="Y7" i="1"/>
  <c r="AC7" i="1"/>
  <c r="AB7" i="1"/>
  <c r="X7" i="1"/>
  <c r="Y6" i="1"/>
  <c r="AC6" i="1"/>
  <c r="AG6" i="1" s="1"/>
  <c r="X6" i="1"/>
  <c r="AB6" i="1"/>
  <c r="AB5" i="1"/>
  <c r="X5" i="1"/>
  <c r="AC5" i="1"/>
  <c r="Y5" i="1"/>
  <c r="AB3" i="1"/>
  <c r="X3" i="1"/>
  <c r="AC3" i="1"/>
  <c r="Y3" i="1"/>
  <c r="AG3" i="1" s="1"/>
  <c r="X4" i="1"/>
  <c r="AB4" i="1"/>
  <c r="AC4" i="1"/>
  <c r="Y4" i="1"/>
  <c r="Y2" i="1"/>
  <c r="X2" i="1"/>
  <c r="U77" i="1" l="1"/>
  <c r="AC26" i="1"/>
  <c r="Y26" i="1"/>
  <c r="AC18" i="1"/>
  <c r="Y71" i="1"/>
  <c r="AI24" i="1"/>
  <c r="AC20" i="1"/>
  <c r="Y28" i="1"/>
  <c r="AI12" i="1"/>
  <c r="AY7" i="1" s="1"/>
  <c r="AX30" i="1"/>
  <c r="U100" i="1"/>
  <c r="AG100" i="1" s="1"/>
  <c r="AC28" i="1"/>
  <c r="AG28" i="1" s="1"/>
  <c r="AI14" i="1"/>
  <c r="AC49" i="1"/>
  <c r="X65" i="1"/>
  <c r="X76" i="1"/>
  <c r="AB65" i="1"/>
  <c r="X70" i="1"/>
  <c r="AF70" i="1" s="1"/>
  <c r="Y20" i="1"/>
  <c r="Y49" i="1"/>
  <c r="AI5" i="1"/>
  <c r="AG78" i="1"/>
  <c r="AS31" i="1" s="1"/>
  <c r="Y100" i="1"/>
  <c r="AG25" i="1"/>
  <c r="AG66" i="1"/>
  <c r="AI103" i="1"/>
  <c r="AB76" i="1"/>
  <c r="AC17" i="1"/>
  <c r="U18" i="1"/>
  <c r="AB71" i="1"/>
  <c r="T71" i="1"/>
  <c r="AG7" i="1"/>
  <c r="U101" i="1"/>
  <c r="AB109" i="1"/>
  <c r="T109" i="1"/>
  <c r="AF109" i="1" s="1"/>
  <c r="AI26" i="1"/>
  <c r="X79" i="1"/>
  <c r="AI11" i="1"/>
  <c r="AY29" i="1" s="1"/>
  <c r="AB72" i="1"/>
  <c r="T72" i="1"/>
  <c r="AF72" i="1" s="1"/>
  <c r="Y15" i="1"/>
  <c r="AB79" i="1"/>
  <c r="AF79" i="1" s="1"/>
  <c r="AB68" i="1"/>
  <c r="T68" i="1"/>
  <c r="AG36" i="1"/>
  <c r="X69" i="1"/>
  <c r="AF69" i="1" s="1"/>
  <c r="AB66" i="1"/>
  <c r="T66" i="1"/>
  <c r="AB63" i="1"/>
  <c r="T63" i="1"/>
  <c r="AB90" i="1"/>
  <c r="T90" i="1"/>
  <c r="AF90" i="1" s="1"/>
  <c r="AB69" i="1"/>
  <c r="X62" i="1"/>
  <c r="T62" i="1"/>
  <c r="AF62" i="1" s="1"/>
  <c r="X104" i="1"/>
  <c r="T104" i="1"/>
  <c r="AF104" i="1" s="1"/>
  <c r="X60" i="1"/>
  <c r="T60" i="1"/>
  <c r="X53" i="1"/>
  <c r="AF53" i="1" s="1"/>
  <c r="T53" i="1"/>
  <c r="AB102" i="1"/>
  <c r="T102" i="1"/>
  <c r="AB100" i="1"/>
  <c r="T100" i="1"/>
  <c r="X28" i="1"/>
  <c r="T28" i="1"/>
  <c r="AF28" i="1" s="1"/>
  <c r="X47" i="1"/>
  <c r="T47" i="1"/>
  <c r="Y101" i="1"/>
  <c r="AC71" i="1"/>
  <c r="X87" i="1"/>
  <c r="T87" i="1"/>
  <c r="X80" i="1"/>
  <c r="T80" i="1"/>
  <c r="AT30" i="1"/>
  <c r="AX17" i="1"/>
  <c r="U15" i="1"/>
  <c r="AG15" i="1" s="1"/>
  <c r="U12" i="1"/>
  <c r="U81" i="1"/>
  <c r="X15" i="1"/>
  <c r="Y17" i="1"/>
  <c r="X63" i="1"/>
  <c r="AC12" i="1"/>
  <c r="AB15" i="1"/>
  <c r="AF15" i="1" s="1"/>
  <c r="Y59" i="1"/>
  <c r="U38" i="1"/>
  <c r="U45" i="1"/>
  <c r="U59" i="1"/>
  <c r="AG59" i="1" s="1"/>
  <c r="AI7" i="1"/>
  <c r="AU24" i="1" s="1"/>
  <c r="Y24" i="1"/>
  <c r="AG60" i="1"/>
  <c r="AF76" i="1"/>
  <c r="U24" i="1"/>
  <c r="AG109" i="1"/>
  <c r="Y69" i="1"/>
  <c r="AG69" i="1" s="1"/>
  <c r="X66" i="1"/>
  <c r="U58" i="1"/>
  <c r="AG58" i="1" s="1"/>
  <c r="AG35" i="1"/>
  <c r="AG106" i="1"/>
  <c r="Y38" i="1"/>
  <c r="AG90" i="1"/>
  <c r="AG107" i="1"/>
  <c r="X72" i="1"/>
  <c r="AC69" i="1"/>
  <c r="AT4" i="1"/>
  <c r="AI48" i="1"/>
  <c r="AT8" i="1"/>
  <c r="AF45" i="1"/>
  <c r="AG81" i="1"/>
  <c r="AI106" i="1"/>
  <c r="AY31" i="1" s="1"/>
  <c r="Y77" i="1"/>
  <c r="U43" i="1"/>
  <c r="U11" i="1"/>
  <c r="X61" i="1"/>
  <c r="AF61" i="1" s="1"/>
  <c r="U29" i="1"/>
  <c r="AG29" i="1" s="1"/>
  <c r="U21" i="1"/>
  <c r="AC43" i="1"/>
  <c r="U99" i="1"/>
  <c r="AG99" i="1" s="1"/>
  <c r="X48" i="1"/>
  <c r="AT25" i="1"/>
  <c r="U39" i="1"/>
  <c r="U73" i="1"/>
  <c r="AG73" i="1" s="1"/>
  <c r="U19" i="1"/>
  <c r="AG97" i="1"/>
  <c r="AG23" i="1"/>
  <c r="AG65" i="1"/>
  <c r="AF51" i="1"/>
  <c r="AF108" i="1"/>
  <c r="Y39" i="1"/>
  <c r="AG48" i="1"/>
  <c r="AF95" i="1"/>
  <c r="AI54" i="1"/>
  <c r="AG71" i="1"/>
  <c r="AF107" i="1"/>
  <c r="AB48" i="1"/>
  <c r="AF48" i="1" s="1"/>
  <c r="AB87" i="1"/>
  <c r="AF87" i="1" s="1"/>
  <c r="AC21" i="1"/>
  <c r="AT10" i="1"/>
  <c r="AG63" i="1"/>
  <c r="Y73" i="1"/>
  <c r="Y99" i="1"/>
  <c r="AY19" i="1"/>
  <c r="AI35" i="1"/>
  <c r="AU25" i="1" s="1"/>
  <c r="U70" i="1"/>
  <c r="U22" i="1"/>
  <c r="AG22" i="1" s="1"/>
  <c r="AS20" i="1"/>
  <c r="AC11" i="1"/>
  <c r="Y22" i="1"/>
  <c r="AC29" i="1"/>
  <c r="AB61" i="1"/>
  <c r="Y70" i="1"/>
  <c r="X102" i="1"/>
  <c r="AF102" i="1" s="1"/>
  <c r="AW27" i="1"/>
  <c r="AG37" i="1"/>
  <c r="AI16" i="1"/>
  <c r="Y19" i="1"/>
  <c r="X68" i="1"/>
  <c r="AG61" i="1"/>
  <c r="X71" i="1"/>
  <c r="X100" i="1"/>
  <c r="AX4" i="1"/>
  <c r="AT9" i="1"/>
  <c r="U98" i="1"/>
  <c r="AG98" i="1" s="1"/>
  <c r="AI81" i="1"/>
  <c r="AY11" i="1" s="1"/>
  <c r="AG18" i="1"/>
  <c r="AG40" i="1"/>
  <c r="AG49" i="1"/>
  <c r="AI13" i="1"/>
  <c r="AF65" i="1"/>
  <c r="AY16" i="1"/>
  <c r="AG31" i="1"/>
  <c r="AG47" i="1"/>
  <c r="AG41" i="1"/>
  <c r="AG67" i="1"/>
  <c r="AG68" i="1"/>
  <c r="AG2" i="1"/>
  <c r="AG103" i="1"/>
  <c r="AF41" i="1"/>
  <c r="AF25" i="1"/>
  <c r="AF94" i="1"/>
  <c r="AF99" i="1"/>
  <c r="AF105" i="1"/>
  <c r="AF92" i="1"/>
  <c r="AF93" i="1"/>
  <c r="AF49" i="1"/>
  <c r="AF58" i="1"/>
  <c r="AF96" i="1"/>
  <c r="AF106" i="1"/>
  <c r="AF23" i="1"/>
  <c r="AF86" i="1"/>
  <c r="AF7" i="1"/>
  <c r="AF97" i="1"/>
  <c r="AF39" i="1"/>
  <c r="AG96" i="1"/>
  <c r="AX14" i="1"/>
  <c r="AI33" i="1"/>
  <c r="AY25" i="1" s="1"/>
  <c r="AY22" i="1"/>
  <c r="AT19" i="1"/>
  <c r="AG46" i="1"/>
  <c r="AF77" i="1"/>
  <c r="AG57" i="1"/>
  <c r="AF46" i="1"/>
  <c r="AG77" i="1"/>
  <c r="AX8" i="1"/>
  <c r="AI89" i="1"/>
  <c r="AU12" i="1" s="1"/>
  <c r="AI22" i="1"/>
  <c r="AY28" i="1" s="1"/>
  <c r="AG30" i="1"/>
  <c r="AG44" i="1"/>
  <c r="AF98" i="1"/>
  <c r="AF82" i="1"/>
  <c r="AG62" i="1"/>
  <c r="AY17" i="1"/>
  <c r="AI8" i="1"/>
  <c r="AY30" i="1" s="1"/>
  <c r="AI6" i="1"/>
  <c r="AX24" i="1"/>
  <c r="AY2" i="1"/>
  <c r="AG34" i="1"/>
  <c r="AI37" i="1"/>
  <c r="AF35" i="1"/>
  <c r="AY4" i="1"/>
  <c r="AG27" i="1"/>
  <c r="AX26" i="1"/>
  <c r="AY10" i="1"/>
  <c r="AX21" i="1"/>
  <c r="AX29" i="1"/>
  <c r="AI56" i="1"/>
  <c r="AU30" i="1" s="1"/>
  <c r="AX9" i="1"/>
  <c r="AI21" i="1"/>
  <c r="AY3" i="1" s="1"/>
  <c r="AG76" i="1"/>
  <c r="AG89" i="1"/>
  <c r="AG102" i="1"/>
  <c r="AX13" i="1"/>
  <c r="AT27" i="1"/>
  <c r="AX23" i="1"/>
  <c r="AU22" i="1"/>
  <c r="AT5" i="1"/>
  <c r="AT14" i="1"/>
  <c r="AX10" i="1"/>
  <c r="AG83" i="1"/>
  <c r="AF16" i="1"/>
  <c r="AG79" i="1"/>
  <c r="AI83" i="1"/>
  <c r="AU18" i="1" s="1"/>
  <c r="AT24" i="1"/>
  <c r="AT22" i="1"/>
  <c r="AI32" i="1"/>
  <c r="AI20" i="1"/>
  <c r="AI42" i="1"/>
  <c r="AG108" i="1"/>
  <c r="AT29" i="1"/>
  <c r="AT21" i="1"/>
  <c r="AU3" i="1"/>
  <c r="AX25" i="1"/>
  <c r="AT16" i="1"/>
  <c r="AT12" i="1"/>
  <c r="AX28" i="1"/>
  <c r="AG95" i="1"/>
  <c r="AX19" i="1"/>
  <c r="AX20" i="1"/>
  <c r="AX12" i="1"/>
  <c r="AF9" i="1"/>
  <c r="AV16" i="1" s="1"/>
  <c r="AX11" i="1"/>
  <c r="AT2" i="1"/>
  <c r="AX22" i="1"/>
  <c r="AX2" i="1"/>
  <c r="AX6" i="1"/>
  <c r="AT18" i="1"/>
  <c r="AX18" i="1"/>
  <c r="AI34" i="1"/>
  <c r="AY13" i="1" s="1"/>
  <c r="AY23" i="1"/>
  <c r="AF38" i="1"/>
  <c r="AI23" i="1"/>
  <c r="AT23" i="1"/>
  <c r="AU23" i="1"/>
  <c r="AF2" i="1"/>
  <c r="AF33" i="1"/>
  <c r="AF74" i="1"/>
  <c r="AG94" i="1"/>
  <c r="AS24" i="1" s="1"/>
  <c r="AU31" i="1"/>
  <c r="AF101" i="1"/>
  <c r="AF89" i="1"/>
  <c r="AF73" i="1"/>
  <c r="AF36" i="1"/>
  <c r="AG74" i="1"/>
  <c r="AT7" i="1"/>
  <c r="AF88" i="1"/>
  <c r="AI3" i="1"/>
  <c r="AF31" i="1"/>
  <c r="AG54" i="1"/>
  <c r="AG64" i="1"/>
  <c r="AU14" i="1"/>
  <c r="AF11" i="1"/>
  <c r="AV29" i="1" s="1"/>
  <c r="AI25" i="1"/>
  <c r="AF44" i="1"/>
  <c r="AF80" i="1"/>
  <c r="AG105" i="1"/>
  <c r="AT3" i="1"/>
  <c r="AT28" i="1"/>
  <c r="AG75" i="1"/>
  <c r="AI86" i="1"/>
  <c r="AG87" i="1"/>
  <c r="AF52" i="1"/>
  <c r="AF27" i="1"/>
  <c r="AF37" i="1"/>
  <c r="AF40" i="1"/>
  <c r="AF55" i="1"/>
  <c r="AM4" i="1"/>
  <c r="AG91" i="1"/>
  <c r="AF84" i="1"/>
  <c r="AG92" i="1"/>
  <c r="AS23" i="1"/>
  <c r="AF85" i="1"/>
  <c r="AG85" i="1"/>
  <c r="AU2" i="1"/>
  <c r="AF5" i="1"/>
  <c r="AU9" i="1"/>
  <c r="AG55" i="1"/>
  <c r="AF64" i="1"/>
  <c r="AU6" i="1"/>
  <c r="AF81" i="1"/>
  <c r="AI10" i="1"/>
  <c r="AU15" i="1" s="1"/>
  <c r="AG51" i="1"/>
  <c r="AF54" i="1"/>
  <c r="AT15" i="1"/>
  <c r="AF43" i="1"/>
  <c r="AG84" i="1"/>
  <c r="AM3" i="1"/>
  <c r="AL2" i="1"/>
  <c r="AG26" i="1"/>
  <c r="AS10" i="1" s="1"/>
  <c r="AF30" i="1"/>
  <c r="AF34" i="1"/>
  <c r="AG82" i="1"/>
  <c r="AG86" i="1"/>
  <c r="AG101" i="1"/>
  <c r="AG93" i="1"/>
  <c r="AF29" i="1"/>
  <c r="AF78" i="1"/>
  <c r="AF59" i="1"/>
  <c r="AF22" i="1"/>
  <c r="AF50" i="1"/>
  <c r="AG72" i="1"/>
  <c r="AG80" i="1"/>
  <c r="AI31" i="1"/>
  <c r="AF57" i="1"/>
  <c r="AF83" i="1"/>
  <c r="AF103" i="1"/>
  <c r="AF75" i="1"/>
  <c r="AG104" i="1"/>
  <c r="AI15" i="1"/>
  <c r="AG88" i="1"/>
  <c r="AF91" i="1"/>
  <c r="AG56" i="1"/>
  <c r="AF56" i="1"/>
  <c r="AG53" i="1"/>
  <c r="AG52" i="1"/>
  <c r="AG50" i="1"/>
  <c r="AF47" i="1"/>
  <c r="AG45" i="1"/>
  <c r="AF42" i="1"/>
  <c r="AG42" i="1"/>
  <c r="AG39" i="1"/>
  <c r="AG33" i="1"/>
  <c r="AG32" i="1"/>
  <c r="AF32" i="1"/>
  <c r="AF20" i="1"/>
  <c r="AF26" i="1"/>
  <c r="AF12" i="1"/>
  <c r="AG8" i="1"/>
  <c r="AG10" i="1"/>
  <c r="AG20" i="1"/>
  <c r="AF14" i="1"/>
  <c r="AF17" i="1"/>
  <c r="AF18" i="1"/>
  <c r="AF3" i="1"/>
  <c r="AF19" i="1"/>
  <c r="AF21" i="1"/>
  <c r="AF24" i="1"/>
  <c r="AP2" i="1"/>
  <c r="AF4" i="1"/>
  <c r="AG16" i="1"/>
  <c r="AF8" i="1"/>
  <c r="AF10" i="1"/>
  <c r="AV15" i="1" s="1"/>
  <c r="AG13" i="1"/>
  <c r="AF6" i="1"/>
  <c r="AG17" i="1"/>
  <c r="AG14" i="1"/>
  <c r="AG11" i="1"/>
  <c r="AG5" i="1"/>
  <c r="AG4" i="1"/>
  <c r="AY20" i="1" l="1"/>
  <c r="AU28" i="1"/>
  <c r="AF66" i="1"/>
  <c r="AY12" i="1"/>
  <c r="AF60" i="1"/>
  <c r="AS11" i="1"/>
  <c r="AW19" i="1"/>
  <c r="AU10" i="1"/>
  <c r="AF100" i="1"/>
  <c r="AY24" i="1"/>
  <c r="AW18" i="1"/>
  <c r="AU16" i="1"/>
  <c r="AW16" i="1"/>
  <c r="AG24" i="1"/>
  <c r="AS26" i="1" s="1"/>
  <c r="AG12" i="1"/>
  <c r="AU17" i="1"/>
  <c r="AU7" i="1"/>
  <c r="AU27" i="1"/>
  <c r="AV18" i="1"/>
  <c r="AS18" i="1"/>
  <c r="AW29" i="1"/>
  <c r="AY8" i="1"/>
  <c r="AS8" i="1"/>
  <c r="AK4" i="1"/>
  <c r="AG70" i="1"/>
  <c r="AS6" i="1" s="1"/>
  <c r="AF63" i="1"/>
  <c r="AV12" i="1" s="1"/>
  <c r="AF71" i="1"/>
  <c r="AV17" i="1" s="1"/>
  <c r="AW21" i="1"/>
  <c r="AG38" i="1"/>
  <c r="AU19" i="1"/>
  <c r="AG21" i="1"/>
  <c r="AF68" i="1"/>
  <c r="AV6" i="1" s="1"/>
  <c r="AS12" i="1"/>
  <c r="AW17" i="1"/>
  <c r="AK3" i="1"/>
  <c r="AG19" i="1"/>
  <c r="AS14" i="1" s="1"/>
  <c r="AW25" i="1"/>
  <c r="AS27" i="1"/>
  <c r="AU4" i="1"/>
  <c r="AG43" i="1"/>
  <c r="AS9" i="1" s="1"/>
  <c r="AS16" i="1"/>
  <c r="AS21" i="1"/>
  <c r="AV25" i="1"/>
  <c r="AW5" i="1"/>
  <c r="AW15" i="1"/>
  <c r="AS5" i="1"/>
  <c r="AV23" i="1"/>
  <c r="AV21" i="1"/>
  <c r="AV19" i="1"/>
  <c r="AV27" i="1"/>
  <c r="AW30" i="1"/>
  <c r="AW11" i="1"/>
  <c r="AW26" i="1"/>
  <c r="AV8" i="1"/>
  <c r="AW3" i="1"/>
  <c r="AW22" i="1"/>
  <c r="AY26" i="1"/>
  <c r="AV30" i="1"/>
  <c r="AS28" i="1"/>
  <c r="AW13" i="1"/>
  <c r="AV31" i="1"/>
  <c r="AW14" i="1"/>
  <c r="AV7" i="1"/>
  <c r="AV24" i="1"/>
  <c r="AS2" i="1"/>
  <c r="AV4" i="1"/>
  <c r="AS29" i="1"/>
  <c r="AY9" i="1"/>
  <c r="AV14" i="1"/>
  <c r="AS25" i="1"/>
  <c r="AW9" i="1"/>
  <c r="AV20" i="1"/>
  <c r="AS13" i="1"/>
  <c r="AW23" i="1"/>
  <c r="AW7" i="1"/>
  <c r="AU21" i="1"/>
  <c r="AY6" i="1"/>
  <c r="AS30" i="1"/>
  <c r="AW28" i="1"/>
  <c r="AS3" i="1"/>
  <c r="AV26" i="1"/>
  <c r="AV11" i="1"/>
  <c r="AW6" i="1"/>
  <c r="AW4" i="1"/>
  <c r="AM2" i="1"/>
  <c r="AY18" i="1"/>
  <c r="AS22" i="1"/>
  <c r="AW12" i="1"/>
  <c r="AV13" i="1"/>
  <c r="AV5" i="1"/>
  <c r="AV9" i="1"/>
  <c r="AS17" i="1"/>
  <c r="AW20" i="1"/>
  <c r="AU29" i="1"/>
  <c r="AV22" i="1"/>
  <c r="AV10" i="1"/>
  <c r="AX32" i="1"/>
  <c r="AX33" i="1"/>
  <c r="AY14" i="1"/>
  <c r="AS4" i="1"/>
  <c r="AW8" i="1"/>
  <c r="AV28" i="1"/>
  <c r="AU8" i="1"/>
  <c r="AW31" i="1"/>
  <c r="AT32" i="1"/>
  <c r="AT33" i="1"/>
  <c r="AS7" i="1"/>
  <c r="AS19" i="1"/>
  <c r="AU5" i="1"/>
  <c r="AS15" i="1"/>
  <c r="AW2" i="1" l="1"/>
  <c r="AK2" i="1"/>
  <c r="AW24" i="1"/>
  <c r="AW10" i="1"/>
  <c r="AU33" i="1"/>
  <c r="AY33" i="1"/>
  <c r="AY32" i="1"/>
  <c r="AS33" i="1"/>
  <c r="AS32" i="1"/>
  <c r="AU32" i="1"/>
  <c r="AR15" i="1"/>
  <c r="AV3" i="1"/>
  <c r="Q329" i="1"/>
  <c r="T329" i="1" s="1"/>
  <c r="AR28" i="1" l="1"/>
  <c r="AR31" i="1"/>
  <c r="AR9" i="1"/>
  <c r="AW33" i="1"/>
  <c r="AW32" i="1"/>
  <c r="AR42" i="1"/>
  <c r="AR48" i="1"/>
  <c r="AR19" i="1"/>
  <c r="AR27" i="1"/>
  <c r="AR59" i="1"/>
  <c r="AR45" i="1"/>
  <c r="AR49" i="1"/>
  <c r="AR16" i="1"/>
  <c r="AR2" i="1"/>
  <c r="AR46" i="1"/>
  <c r="AR57" i="1"/>
  <c r="AR35" i="1"/>
  <c r="AR26" i="1"/>
  <c r="AR7" i="1"/>
  <c r="AR52" i="1"/>
  <c r="AR56" i="1"/>
  <c r="AR63" i="1"/>
  <c r="AR13" i="1"/>
  <c r="AR25" i="1"/>
  <c r="AR10" i="1"/>
  <c r="AB329" i="1"/>
  <c r="AR60" i="1"/>
  <c r="AR43" i="1"/>
  <c r="AR12" i="1"/>
  <c r="AR5" i="1"/>
  <c r="AR22" i="1"/>
  <c r="AV36" i="1"/>
  <c r="AR6" i="1"/>
  <c r="AR4" i="1"/>
  <c r="AR14" i="1"/>
  <c r="AR21" i="1"/>
  <c r="AR62" i="1"/>
  <c r="AR20" i="1"/>
  <c r="AR29" i="1"/>
  <c r="AR18" i="1"/>
  <c r="AR44" i="1"/>
  <c r="AR39" i="1"/>
  <c r="AR58" i="1"/>
  <c r="AR47" i="1"/>
  <c r="AR38" i="1"/>
  <c r="AR55" i="1"/>
  <c r="AR24" i="1"/>
  <c r="AR11" i="1"/>
  <c r="AR40" i="1"/>
  <c r="AR61" i="1"/>
  <c r="X329" i="1"/>
  <c r="AR53" i="1"/>
  <c r="AR17" i="1"/>
  <c r="AR64" i="1"/>
  <c r="AR54" i="1"/>
  <c r="AR41" i="1"/>
  <c r="AR8" i="1"/>
  <c r="AR30" i="1"/>
  <c r="AR51" i="1"/>
  <c r="AR37" i="1"/>
  <c r="AR50" i="1"/>
  <c r="AR23" i="1"/>
  <c r="AJ37" i="1" l="1"/>
  <c r="AF329" i="1"/>
  <c r="AJ329" i="1" s="1"/>
  <c r="AJ36" i="1"/>
  <c r="AJ3" i="1"/>
  <c r="AJ4" i="1"/>
  <c r="AJ2" i="1" l="1"/>
  <c r="AJ35" i="1"/>
  <c r="AV2" i="1"/>
  <c r="AR36" i="1"/>
  <c r="AV35" i="1"/>
  <c r="AR3" i="1"/>
  <c r="AR33" i="1" l="1"/>
  <c r="AR32" i="1"/>
  <c r="AV66" i="1"/>
  <c r="AV65" i="1"/>
  <c r="AR65" i="1"/>
  <c r="AR66" i="1"/>
  <c r="AV33" i="1"/>
  <c r="AV32" i="1"/>
</calcChain>
</file>

<file path=xl/sharedStrings.xml><?xml version="1.0" encoding="utf-8"?>
<sst xmlns="http://schemas.openxmlformats.org/spreadsheetml/2006/main" count="1391" uniqueCount="79">
  <si>
    <t>Home</t>
  </si>
  <si>
    <t>Away</t>
  </si>
  <si>
    <t>Diamondbacks</t>
  </si>
  <si>
    <t>Mariners</t>
  </si>
  <si>
    <t>Rockies</t>
  </si>
  <si>
    <t>Cardinals</t>
  </si>
  <si>
    <t>Angels</t>
  </si>
  <si>
    <t>Astros</t>
  </si>
  <si>
    <t>Bet (S)</t>
  </si>
  <si>
    <t>Bet (SS)</t>
  </si>
  <si>
    <t>Dodgers</t>
  </si>
  <si>
    <t>Padres</t>
  </si>
  <si>
    <t>Phillies</t>
  </si>
  <si>
    <t>Blue Jays</t>
  </si>
  <si>
    <t>Rays</t>
  </si>
  <si>
    <t>Red Sox</t>
  </si>
  <si>
    <t>White Sox</t>
  </si>
  <si>
    <t>Tigers</t>
  </si>
  <si>
    <t>Mets</t>
  </si>
  <si>
    <t>Nationals</t>
  </si>
  <si>
    <t>Total (S)</t>
  </si>
  <si>
    <t>Total (ML)</t>
  </si>
  <si>
    <t>Marlins</t>
  </si>
  <si>
    <t>Braves</t>
  </si>
  <si>
    <t>Twins</t>
  </si>
  <si>
    <t>Athletics</t>
  </si>
  <si>
    <t>Brewers</t>
  </si>
  <si>
    <t>Pirates</t>
  </si>
  <si>
    <t>Royals</t>
  </si>
  <si>
    <t>Indians</t>
  </si>
  <si>
    <t>Cubs</t>
  </si>
  <si>
    <t>Reds</t>
  </si>
  <si>
    <t>Giants</t>
  </si>
  <si>
    <t>Rangers</t>
  </si>
  <si>
    <t>Prediction</t>
  </si>
  <si>
    <t>Prob</t>
  </si>
  <si>
    <t>Cover</t>
  </si>
  <si>
    <t>$ (ML)</t>
  </si>
  <si>
    <t>$ (S)</t>
  </si>
  <si>
    <t>$ (SML)</t>
  </si>
  <si>
    <t>$ (SS)</t>
  </si>
  <si>
    <t>Total (SML)</t>
  </si>
  <si>
    <t>Total (SS)</t>
  </si>
  <si>
    <t>Wins</t>
  </si>
  <si>
    <t>Losses</t>
  </si>
  <si>
    <t>%</t>
  </si>
  <si>
    <t>R (ML)</t>
  </si>
  <si>
    <t>R (S)</t>
  </si>
  <si>
    <t>R (SML)</t>
  </si>
  <si>
    <t>R (SS)</t>
  </si>
  <si>
    <t>Yankees</t>
  </si>
  <si>
    <t>Orioles</t>
  </si>
  <si>
    <t>Team</t>
  </si>
  <si>
    <t>Team $ (ML)</t>
  </si>
  <si>
    <t>Team $ (S)</t>
  </si>
  <si>
    <t>Team $ (SML)</t>
  </si>
  <si>
    <t>Team $ (SS)</t>
  </si>
  <si>
    <t>Against $ (ML)</t>
  </si>
  <si>
    <t>Against $ (S)</t>
  </si>
  <si>
    <t>Against $ (SML)</t>
  </si>
  <si>
    <t>Against $ (SS)</t>
  </si>
  <si>
    <t>H</t>
  </si>
  <si>
    <t>A</t>
  </si>
  <si>
    <t>H (ML)</t>
  </si>
  <si>
    <t>A (ML)</t>
  </si>
  <si>
    <t>H (S)</t>
  </si>
  <si>
    <t>A (S)</t>
  </si>
  <si>
    <t>P (ML)</t>
  </si>
  <si>
    <t>P (S)</t>
  </si>
  <si>
    <t>W (ML)</t>
  </si>
  <si>
    <t>W (S)</t>
  </si>
  <si>
    <t>W (SML)</t>
  </si>
  <si>
    <t>W (SS)</t>
  </si>
  <si>
    <t>TW (ML)</t>
  </si>
  <si>
    <t>TW (S)</t>
  </si>
  <si>
    <t>TW (SML)</t>
  </si>
  <si>
    <t>TW (SS)</t>
  </si>
  <si>
    <t>PL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</si>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</sst>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ont="1"/>
    <xf numFmtId="1" fontId="1" fillId="0" borderId="0" xfId="0" applyNumberFormat="1" applyFont="1"/>
    <xf numFmtId="1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2" fontId="0" fillId="0" borderId="0" xfId="0" applyNumberFormat="1" applyFont="1"/>
    <xf numFmtId="15" fontId="0" fillId="0" borderId="0" xfId="0" applyNumberFormat="1"/>
    <xf numFmtId="15" fontId="1" fillId="0" borderId="0" xfId="0" applyNumberFormat="1" applyFont="1"/>
    <xf numFmtId="1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DDD7-941C-477B-B8BF-705DF8BD988B}">
  <dimension ref="A1:AY433"/>
  <sheetViews>
    <sheetView tabSelected="1" topLeftCell="A419" zoomScaleNormal="100" workbookViewId="0">
      <selection activeCell="F419" sqref="F419"/>
    </sheetView>
  </sheetViews>
  <sheetFormatPr defaultRowHeight="15" x14ac:dyDescent="0.25"/>
  <cols>
    <col min="2" max="3" width="14" bestFit="1" customWidth="1"/>
    <col min="4" max="4" width="4" style="2" bestFit="1" customWidth="1"/>
    <col min="5" max="5" width="3" style="2" bestFit="1" customWidth="1"/>
    <col min="6" max="6" width="14" bestFit="1" customWidth="1"/>
    <col min="7" max="7" width="7.5703125" style="1" bestFit="1" customWidth="1"/>
    <col min="8" max="8" width="6.5703125" style="1" bestFit="1" customWidth="1"/>
    <col min="9" max="10" width="6.7109375" style="2" bestFit="1" customWidth="1"/>
    <col min="11" max="12" width="5.140625" style="2" bestFit="1" customWidth="1"/>
    <col min="13" max="13" width="6.5703125" style="1" bestFit="1" customWidth="1"/>
    <col min="14" max="14" width="5.5703125" style="1" bestFit="1" customWidth="1"/>
    <col min="15" max="16" width="5.5703125" style="1" customWidth="1"/>
    <col min="17" max="19" width="14" bestFit="1" customWidth="1"/>
    <col min="20" max="20" width="6.5703125" bestFit="1" customWidth="1"/>
    <col min="21" max="21" width="5" bestFit="1" customWidth="1"/>
    <col min="22" max="22" width="7.5703125" bestFit="1" customWidth="1"/>
    <col min="23" max="23" width="6" bestFit="1" customWidth="1"/>
    <col min="24" max="24" width="7.28515625" bestFit="1" customWidth="1"/>
    <col min="25" max="25" width="5.7109375" bestFit="1" customWidth="1"/>
    <col min="26" max="26" width="8.28515625" bestFit="1" customWidth="1"/>
    <col min="27" max="27" width="6.7109375" bestFit="1" customWidth="1"/>
    <col min="28" max="28" width="8.28515625" bestFit="1" customWidth="1"/>
    <col min="29" max="29" width="6.7109375" bestFit="1" customWidth="1"/>
    <col min="30" max="30" width="9.28515625" bestFit="1" customWidth="1"/>
    <col min="31" max="31" width="7.7109375" bestFit="1" customWidth="1"/>
    <col min="32" max="32" width="6.42578125" bestFit="1" customWidth="1"/>
    <col min="33" max="33" width="5.7109375" bestFit="1" customWidth="1"/>
    <col min="34" max="34" width="7.42578125" bestFit="1" customWidth="1"/>
    <col min="35" max="35" width="5.85546875" bestFit="1" customWidth="1"/>
    <col min="36" max="36" width="9.85546875" bestFit="1" customWidth="1"/>
    <col min="37" max="37" width="8.28515625" bestFit="1" customWidth="1"/>
    <col min="38" max="38" width="10.85546875" bestFit="1" customWidth="1"/>
    <col min="39" max="39" width="9.28515625" bestFit="1" customWidth="1"/>
    <col min="40" max="40" width="8.42578125" bestFit="1" customWidth="1"/>
    <col min="41" max="41" width="6.7109375" bestFit="1" customWidth="1"/>
    <col min="42" max="42" width="5.5703125" style="1" bestFit="1" customWidth="1"/>
    <col min="43" max="43" width="14" bestFit="1" customWidth="1"/>
    <col min="44" max="44" width="11.7109375" bestFit="1" customWidth="1"/>
    <col min="45" max="45" width="10.140625" bestFit="1" customWidth="1"/>
    <col min="46" max="46" width="12.7109375" bestFit="1" customWidth="1"/>
    <col min="47" max="47" width="11.140625" bestFit="1" customWidth="1"/>
    <col min="48" max="48" width="13.5703125" bestFit="1" customWidth="1"/>
    <col min="49" max="49" width="11.85546875" bestFit="1" customWidth="1"/>
    <col min="50" max="50" width="14.5703125" bestFit="1" customWidth="1"/>
    <col min="51" max="51" width="12.85546875" bestFit="1" customWidth="1"/>
  </cols>
  <sheetData>
    <row r="1" spans="1:51" x14ac:dyDescent="0.25">
      <c r="A1" t="s">
        <v>78</v>
      </c>
      <c r="B1" t="s">
        <v>0</v>
      </c>
      <c r="C1" t="s">
        <v>1</v>
      </c>
      <c r="D1" s="2" t="s">
        <v>61</v>
      </c>
      <c r="E1" s="2" t="s">
        <v>62</v>
      </c>
      <c r="F1" t="s">
        <v>34</v>
      </c>
      <c r="G1" s="1" t="s">
        <v>35</v>
      </c>
      <c r="H1" s="1" t="s">
        <v>36</v>
      </c>
      <c r="I1" s="2" t="s">
        <v>63</v>
      </c>
      <c r="J1" s="2" t="s">
        <v>64</v>
      </c>
      <c r="K1" s="2" t="s">
        <v>65</v>
      </c>
      <c r="L1" s="2" t="s">
        <v>66</v>
      </c>
      <c r="M1" s="1" t="s">
        <v>67</v>
      </c>
      <c r="N1" s="1" t="s">
        <v>68</v>
      </c>
      <c r="O1" s="1" t="s">
        <v>77</v>
      </c>
      <c r="P1" s="1" t="s">
        <v>77</v>
      </c>
      <c r="Q1" t="str">
        <f t="shared" ref="Q1:Q64" si="0">IF(G1&gt;M1,F1,IF(100-G1&gt;O1,IF(F1=B1,C1,B1),F1))</f>
        <v>Prediction</v>
      </c>
      <c r="R1" t="s">
        <v>8</v>
      </c>
      <c r="S1" t="s">
        <v>9</v>
      </c>
      <c r="T1" t="s">
        <v>46</v>
      </c>
      <c r="U1" t="s">
        <v>47</v>
      </c>
      <c r="V1" t="s">
        <v>48</v>
      </c>
      <c r="W1" t="s">
        <v>49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37</v>
      </c>
      <c r="AG1" t="s">
        <v>38</v>
      </c>
      <c r="AH1" t="s">
        <v>39</v>
      </c>
      <c r="AI1" t="s">
        <v>40</v>
      </c>
      <c r="AJ1" t="s">
        <v>21</v>
      </c>
      <c r="AK1" t="s">
        <v>20</v>
      </c>
      <c r="AL1" t="s">
        <v>41</v>
      </c>
      <c r="AM1" t="s">
        <v>42</v>
      </c>
      <c r="AN1" t="s">
        <v>43</v>
      </c>
      <c r="AO1" t="s">
        <v>44</v>
      </c>
      <c r="AP1" s="1" t="s">
        <v>45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</row>
    <row r="2" spans="1:51" x14ac:dyDescent="0.25">
      <c r="B2" t="s">
        <v>2</v>
      </c>
      <c r="C2" t="s">
        <v>3</v>
      </c>
      <c r="D2" s="2">
        <v>3</v>
      </c>
      <c r="E2" s="2">
        <v>4</v>
      </c>
      <c r="F2" t="s">
        <v>3</v>
      </c>
      <c r="G2" s="1">
        <v>59.64</v>
      </c>
      <c r="H2" s="1">
        <v>71.67</v>
      </c>
      <c r="I2" s="2">
        <v>-151</v>
      </c>
      <c r="J2" s="2">
        <v>141</v>
      </c>
      <c r="K2" s="2">
        <v>138</v>
      </c>
      <c r="L2" s="2">
        <v>-158</v>
      </c>
      <c r="M2" s="1">
        <f>IF(F2=B2, IF(I2&gt;0, 100/(I2+100), -I2/(-I2+100)), IF(J2&gt;0, 100/(J2+100), -J2/(-J2+100))) * 100</f>
        <v>41.49377593360996</v>
      </c>
      <c r="N2" s="1">
        <f>IF(F2=B2, IF(K2&gt;0, 100/(K2+100), -K2/(-K2+100)), IF(L2&gt;0, 100/(L2+100), -L2/(-L2+100))) * 100</f>
        <v>61.240310077519375</v>
      </c>
      <c r="O2" s="1">
        <f>IF(F2=B2, IF(J2&gt;0, 100/(J2+100), -J2/(-J2+100)), IF(I2&gt;0, 100/(I2+100), -I2/(-I2+100))) * 100</f>
        <v>60.159362549800797</v>
      </c>
      <c r="P2" s="1">
        <f>IF(F2=B2, IF(L2&gt;0, 100/(L2+100), -L2/(-L2+100)), IF(K2&gt;0, 100/(K2+100), -K2/(-K2+100))) * 100</f>
        <v>42.016806722689076</v>
      </c>
      <c r="Q2" t="str">
        <f t="shared" si="0"/>
        <v>Mariners</v>
      </c>
      <c r="R2" t="str">
        <f t="shared" ref="R2:R65" si="1">IF(H2&gt;N2,F2,IF(100-H2&gt;P2,IF(F2=B2,C2,B2),F2))</f>
        <v>Mariners</v>
      </c>
      <c r="S2" t="str">
        <f>IF(H2&gt;50, F2, IF(F2=B2, C2, B2))</f>
        <v>Mariners</v>
      </c>
      <c r="T2" s="3" t="str">
        <f t="shared" ref="T2:T65" si="2">IF(Q2=$B2, IF($D2&gt;$E2, "W", IF($E2&gt;$D2, "L", "")), IF($E2&gt;$D2, "W", IF($D2&gt;$E2, "L", "")))</f>
        <v>W</v>
      </c>
      <c r="U2" t="str">
        <f t="shared" ref="U2:U48" si="3">IF(R2=$B2, IF(D2&gt;E2+1,"W",IF(AND(I2&gt;K2,D2&gt;E2-2),"W","L")), IF(E2&gt;D2+1, "W", IF(AND(J2&gt;L2,E2&gt;D2-2),"W","L")))</f>
        <v>W</v>
      </c>
      <c r="V2" s="3" t="str">
        <f t="shared" ref="V2:V65" si="4">IF(F2=$B2, IF($D2&gt;$E2, "W", IF($E2&gt;$D2, "L", "")), IF($E2&gt;$D2, "W", IF($D2&gt;$E2, "L", "")))</f>
        <v>W</v>
      </c>
      <c r="W2" t="str">
        <f t="shared" ref="W2:W25" si="5">IF(S2=B2, IF(D2&gt;E2+1, "W", IF(AND(I2&gt;K2, D2&gt;E2-2), "W", "L")), IF(E2&gt;D2+1, "W", IF(AND(J2&gt;L2, E2&gt;D2-2), "W","L")))</f>
        <v>W</v>
      </c>
      <c r="X2">
        <f t="shared" ref="X2:X65" si="6">IF(Q2=$B2, IF(I2&gt;0, 10, -I2/10), IF(J2&gt;0, 10, -J2/10))</f>
        <v>10</v>
      </c>
      <c r="Y2">
        <f t="shared" ref="Y2:Y65" si="7">IF(R2=$B2, IF(K2&gt;0, 10, -K2/10), IF(L2&gt;0, 10, -L2/10))</f>
        <v>15.8</v>
      </c>
      <c r="Z2">
        <f>IF(F2=B2, IF(I2&gt;0, 10, -I2/10), IF(J2&gt;0, 10, -J2/10))</f>
        <v>10</v>
      </c>
      <c r="AA2">
        <f>IF(S2=B2, IF(K2&gt;0, 10, -K2/10), IF(L2&gt;0,10,-L2/10))</f>
        <v>15.8</v>
      </c>
      <c r="AB2">
        <f t="shared" ref="AB2:AB65" si="8">IF(Q2=$B2, IF(I2&gt;0, I2/10, 10), IF(J2&gt;0, J2/10, 10))</f>
        <v>14.1</v>
      </c>
      <c r="AC2">
        <f t="shared" ref="AC2:AC65" si="9">IF(R2=$B2, IF(K2&gt;0, K2/10, 10), IF(L2&gt;0, L2/10, 10))</f>
        <v>10</v>
      </c>
      <c r="AD2">
        <f>IF(F2=B2, IF(I2&lt;0, 10, I2/10), IF(J2&lt;0, 10, J2/10))</f>
        <v>14.1</v>
      </c>
      <c r="AE2">
        <f>IF(S2=B2, IF(K2&lt;0, 10, K2/10), IF(L2&lt;0, 10, L2/10))</f>
        <v>10</v>
      </c>
      <c r="AF2">
        <f>IF(T2="W", AB2, -X2)</f>
        <v>14.1</v>
      </c>
      <c r="AG2">
        <f>IF(U2="W", AC2, -Y2)</f>
        <v>10</v>
      </c>
      <c r="AH2">
        <f>IF(V2="W", AD2, -Z2)</f>
        <v>14.1</v>
      </c>
      <c r="AI2">
        <f>IF(W2="W", AE2, -AA2)</f>
        <v>10</v>
      </c>
      <c r="AJ2">
        <f>SUM(AF:AF)</f>
        <v>-103.2</v>
      </c>
      <c r="AK2">
        <f>SUM(AG:AG)</f>
        <v>270.89999999999975</v>
      </c>
      <c r="AL2">
        <f>SUM(AH:AH)</f>
        <v>372.39999999999992</v>
      </c>
      <c r="AM2">
        <f>SUM(AI:AI)</f>
        <v>134.79999999999995</v>
      </c>
      <c r="AN2">
        <f>COUNTIF(V:V, "W")</f>
        <v>251</v>
      </c>
      <c r="AO2">
        <f>COUNTIF(V:V, "L")</f>
        <v>166</v>
      </c>
      <c r="AP2" s="1">
        <f>(AN2/(AN2+AO2)) * 100</f>
        <v>60.19184652278178</v>
      </c>
      <c r="AQ2" t="s">
        <v>6</v>
      </c>
      <c r="AR2">
        <f>SUMIF(Q:Q, $AQ2, AF:AF)</f>
        <v>6.6999999999999993</v>
      </c>
      <c r="AS2">
        <f>SUMIF(R:R, $AQ2, AG:AG)</f>
        <v>-19.300000000000004</v>
      </c>
      <c r="AT2">
        <f>SUMIF(F:F, $AQ2, AH:AH)</f>
        <v>19.5</v>
      </c>
      <c r="AU2">
        <f>SUMIF(S:S, $AQ2, AI:AI)</f>
        <v>-29.1</v>
      </c>
      <c r="AV2">
        <f>SUMIFS(AF:AF,$B:$B,$AQ2,Q:Q,"&lt;&gt;"&amp;$AQ2) + SUMIFS(AF:AF,$C:$C,$AQ2,Q:Q,"&lt;&gt;"&amp;$AQ2)</f>
        <v>-47.3</v>
      </c>
      <c r="AW2">
        <f>SUMIFS(AG:AG,$B:$B,$AQ2,R:R,"&lt;&gt;"&amp;$AQ2) + SUMIFS(AG:AG,$C:$C,$AQ2,R:R,"&lt;&gt;"&amp;$AQ2)</f>
        <v>12.3</v>
      </c>
      <c r="AX2">
        <f>SUMIFS(AH:AH,$B:$B,$AQ2,F:F,"&lt;&gt;"&amp;$AQ2) + SUMIFS(AH:AH,$C:$C,$AQ2,F:F,"&lt;&gt;"&amp;$AQ2)</f>
        <v>-29.099999999999994</v>
      </c>
      <c r="AY2">
        <f>SUMIFS(AI:AI,$B:$B,$AQ2,S:S,"&lt;&gt;"&amp;$AQ2) + SUMIFS(AI:AI,$C:$C,$AQ2,S:S,"&lt;&gt;"&amp;$AQ2)</f>
        <v>4.5</v>
      </c>
    </row>
    <row r="3" spans="1:51" x14ac:dyDescent="0.25">
      <c r="B3" t="s">
        <v>4</v>
      </c>
      <c r="C3" t="s">
        <v>5</v>
      </c>
      <c r="D3" s="2">
        <v>9</v>
      </c>
      <c r="E3" s="2">
        <v>1</v>
      </c>
      <c r="F3" t="s">
        <v>5</v>
      </c>
      <c r="G3" s="1">
        <v>59.63</v>
      </c>
      <c r="H3" s="1">
        <v>70.63</v>
      </c>
      <c r="I3" s="2">
        <v>-155</v>
      </c>
      <c r="J3" s="2">
        <v>145</v>
      </c>
      <c r="K3" s="2">
        <v>110</v>
      </c>
      <c r="L3" s="2">
        <v>-130</v>
      </c>
      <c r="M3" s="1">
        <f>IF(F3=B3, IF(I3&gt;0, 100/(I3+100), -I3/(-I3+100)), IF(J3&gt;0, 100/(J3+100), -J3/(-J3+100))) * 100</f>
        <v>40.816326530612244</v>
      </c>
      <c r="N3" s="1">
        <f>IF(F3=B3, IF(K3&gt;0, 100/(K3+100), -K3/(-K3+100)), IF(L3&gt;0, 100/(L3+100), -L3/(-L3+100))) * 100</f>
        <v>56.521739130434781</v>
      </c>
      <c r="O3" s="1">
        <f t="shared" ref="O3:O66" si="10">IF(F3=B3, IF(J3&gt;0, 100/(J3+100), -J3/(-J3+100)), IF(I3&gt;0, 100/(I3+100), -I3/(-I3+100))) * 100</f>
        <v>60.784313725490193</v>
      </c>
      <c r="P3" s="1">
        <f t="shared" ref="P3:P66" si="11">IF(F3=B3, IF(L3&gt;0, 100/(L3+100), -L3/(-L3+100)), IF(K3&gt;0, 100/(K3+100), -K3/(-K3+100))) * 100</f>
        <v>47.619047619047613</v>
      </c>
      <c r="Q3" t="str">
        <f t="shared" si="0"/>
        <v>Cardinals</v>
      </c>
      <c r="R3" t="str">
        <f t="shared" si="1"/>
        <v>Cardinals</v>
      </c>
      <c r="S3" t="str">
        <f t="shared" ref="S3:S83" si="12">IF(H3&gt;50, F3, IF(F3=B3, C3, B3))</f>
        <v>Cardinals</v>
      </c>
      <c r="T3" s="3" t="str">
        <f t="shared" si="2"/>
        <v>L</v>
      </c>
      <c r="U3" t="str">
        <f t="shared" si="3"/>
        <v>L</v>
      </c>
      <c r="V3" s="3" t="str">
        <f t="shared" si="4"/>
        <v>L</v>
      </c>
      <c r="W3" t="str">
        <f t="shared" si="5"/>
        <v>L</v>
      </c>
      <c r="X3">
        <f t="shared" si="6"/>
        <v>10</v>
      </c>
      <c r="Y3">
        <f t="shared" si="7"/>
        <v>13</v>
      </c>
      <c r="Z3">
        <f>IF(F3=B3, IF(I3&gt;0, 10, -I3/10), IF(J3&gt;0, 10, -J3/10))</f>
        <v>10</v>
      </c>
      <c r="AA3">
        <f t="shared" ref="AA3:AA83" si="13">IF(S3=B3, IF(K3&gt;0, 10, -K3/10), IF(L3&gt;0,10,-L3/10))</f>
        <v>13</v>
      </c>
      <c r="AB3">
        <f t="shared" si="8"/>
        <v>14.5</v>
      </c>
      <c r="AC3">
        <f t="shared" si="9"/>
        <v>10</v>
      </c>
      <c r="AD3">
        <f t="shared" ref="AD3:AD83" si="14">IF(F3=B3, IF(I3&lt;0, 10, I3/10), IF(J3&lt;0, 10, J3/10))</f>
        <v>14.5</v>
      </c>
      <c r="AE3">
        <f t="shared" ref="AE3:AE83" si="15">IF(S3=B3, IF(K3&lt;0, 10, K3/10), IF(L3&lt;0, 10, L3/10))</f>
        <v>10</v>
      </c>
      <c r="AF3">
        <f>IF(T3="W", AB3, -X3)</f>
        <v>-10</v>
      </c>
      <c r="AG3">
        <f>IF(U3="W", AC3, -Y3)</f>
        <v>-13</v>
      </c>
      <c r="AH3">
        <f t="shared" ref="AH3:AH83" si="16">IF(V3="W", AD3, -Z3)</f>
        <v>-10</v>
      </c>
      <c r="AI3">
        <f t="shared" ref="AI3:AI83" si="17">IF(W3="W", AE3, -AA3)</f>
        <v>-13</v>
      </c>
      <c r="AJ3">
        <f>COUNTIF(T:T, "W")</f>
        <v>191</v>
      </c>
      <c r="AK3">
        <f>COUNTIF(U:U, "W")</f>
        <v>229</v>
      </c>
      <c r="AL3">
        <f>COUNTIF(V:V, "W")</f>
        <v>251</v>
      </c>
      <c r="AM3">
        <f>COUNTIF(W:W, "W")</f>
        <v>245</v>
      </c>
      <c r="AQ3" t="s">
        <v>7</v>
      </c>
      <c r="AR3">
        <f>SUMIF(Q:Q, $AQ3, AF:AF)</f>
        <v>-75</v>
      </c>
      <c r="AS3">
        <f>SUMIF(R:R, $AQ3, AG:AG)</f>
        <v>-27.5</v>
      </c>
      <c r="AT3">
        <f>SUMIF(S:S, $AQ3, AH:AH)</f>
        <v>-38.400000000000006</v>
      </c>
      <c r="AU3">
        <f>SUMIF(S:S, $AQ3, AI:AI)</f>
        <v>-39.200000000000003</v>
      </c>
      <c r="AV3">
        <f>SUMIFS(AF:AF,$B:$B,$AQ3,Q:Q,"&lt;&gt;"&amp;$AQ3) + SUMIFS(AF:AF,$C:$C,$AQ3,Q:Q,"&lt;&gt;"&amp;$AQ3)</f>
        <v>-129.6</v>
      </c>
      <c r="AW3">
        <f>SUMIFS(AG:AG,$B:$B,$AQ3,R:R,"&lt;&gt;"&amp;$AQ3) + SUMIFS(AG:AG,$C:$C,$AQ3,R:R,"&lt;&gt;"&amp;$AQ3)</f>
        <v>-43.3</v>
      </c>
      <c r="AX3">
        <f>SUMIFS(AH:AH,$B:$B,$AQ3,F:F,"&lt;&gt;"&amp;$AQ3) + SUMIFS(AH:AH,$C:$C,$AQ3,F:F,"&lt;&gt;"&amp;$AQ3)</f>
        <v>-3.3000000000000007</v>
      </c>
      <c r="AY3">
        <f>SUMIFS(AI:AI,$B:$B,$AQ3,S:S,"&lt;&gt;"&amp;$AQ3) + SUMIFS(AI:AI,$C:$C,$AQ3,S:S,"&lt;&gt;"&amp;$AQ3)</f>
        <v>-58</v>
      </c>
    </row>
    <row r="4" spans="1:51" x14ac:dyDescent="0.25">
      <c r="B4" t="s">
        <v>6</v>
      </c>
      <c r="C4" t="s">
        <v>7</v>
      </c>
      <c r="D4" s="2">
        <v>3</v>
      </c>
      <c r="E4" s="2">
        <v>8</v>
      </c>
      <c r="F4" t="s">
        <v>7</v>
      </c>
      <c r="G4" s="1">
        <v>59.79</v>
      </c>
      <c r="H4" s="1">
        <v>47.1</v>
      </c>
      <c r="I4" s="2">
        <v>185</v>
      </c>
      <c r="J4" s="2">
        <v>-200</v>
      </c>
      <c r="K4" s="2">
        <v>106</v>
      </c>
      <c r="L4" s="2">
        <v>-126</v>
      </c>
      <c r="M4" s="1">
        <f>IF(F4=B4, IF(I4&gt;0, 100/(I4+100), -I4/(-I4+100)), IF(J4&gt;0, 100/(J4+100), -J4/(-J4+100))) * 100</f>
        <v>66.666666666666657</v>
      </c>
      <c r="N4" s="1">
        <f>IF(F4=B4, IF(K4&gt;0, 100/(K4+100), -K4/(-K4+100)), IF(L4&gt;0, 100/(L4+100), -L4/(-L4+100))) * 100</f>
        <v>55.752212389380531</v>
      </c>
      <c r="O4" s="1">
        <f t="shared" si="10"/>
        <v>35.087719298245609</v>
      </c>
      <c r="P4" s="1">
        <f t="shared" si="11"/>
        <v>48.543689320388353</v>
      </c>
      <c r="Q4" t="str">
        <f t="shared" si="0"/>
        <v>Angels</v>
      </c>
      <c r="R4" t="str">
        <f t="shared" si="1"/>
        <v>Angels</v>
      </c>
      <c r="S4" t="str">
        <f t="shared" si="12"/>
        <v>Angels</v>
      </c>
      <c r="T4" s="3" t="str">
        <f t="shared" si="2"/>
        <v>L</v>
      </c>
      <c r="U4" t="str">
        <f t="shared" si="3"/>
        <v>L</v>
      </c>
      <c r="V4" s="3" t="str">
        <f t="shared" si="4"/>
        <v>W</v>
      </c>
      <c r="W4" t="str">
        <f t="shared" si="5"/>
        <v>L</v>
      </c>
      <c r="X4">
        <f t="shared" si="6"/>
        <v>10</v>
      </c>
      <c r="Y4">
        <f t="shared" si="7"/>
        <v>10</v>
      </c>
      <c r="Z4">
        <f>IF(F4=B4, IF(I4&gt;0, 10, -I4/10), IF(J4&gt;0, 10, -J4/10))</f>
        <v>20</v>
      </c>
      <c r="AA4">
        <f t="shared" si="13"/>
        <v>10</v>
      </c>
      <c r="AB4">
        <f t="shared" si="8"/>
        <v>18.5</v>
      </c>
      <c r="AC4">
        <f t="shared" si="9"/>
        <v>10.6</v>
      </c>
      <c r="AD4">
        <f t="shared" si="14"/>
        <v>10</v>
      </c>
      <c r="AE4">
        <f t="shared" si="15"/>
        <v>10.6</v>
      </c>
      <c r="AF4">
        <f>IF(T4="W", AB4, -X4)</f>
        <v>-10</v>
      </c>
      <c r="AG4">
        <f>IF(U4="W", AC4, -Y4)</f>
        <v>-10</v>
      </c>
      <c r="AH4">
        <f t="shared" si="16"/>
        <v>10</v>
      </c>
      <c r="AI4">
        <f t="shared" si="17"/>
        <v>-10</v>
      </c>
      <c r="AJ4">
        <f>COUNTIF(T:T, "L")</f>
        <v>226</v>
      </c>
      <c r="AK4">
        <f>COUNTIF(U:U, "L")</f>
        <v>203</v>
      </c>
      <c r="AL4">
        <f>COUNTIF(V:V, "L")</f>
        <v>166</v>
      </c>
      <c r="AM4">
        <f>COUNTIF(W:W, "L")</f>
        <v>187</v>
      </c>
      <c r="AQ4" t="s">
        <v>25</v>
      </c>
      <c r="AR4">
        <f>SUMIF(Q:Q, $AQ4, AF:AF)</f>
        <v>58.5</v>
      </c>
      <c r="AS4">
        <f>SUMIF(R:R, $AQ4, AG:AG)</f>
        <v>112.1</v>
      </c>
      <c r="AT4">
        <f>SUMIF(S:S, $AQ4, AH:AH)</f>
        <v>37.200000000000003</v>
      </c>
      <c r="AU4">
        <f>SUMIF(S:S, $AQ4, AI:AI)</f>
        <v>67.099999999999994</v>
      </c>
      <c r="AV4">
        <f>SUMIFS(AF:AF,$B:$B,$AQ4,Q:Q,"&lt;&gt;"&amp;$AQ4) + SUMIFS(AF:AF,$C:$C,$AQ4,Q:Q,"&lt;&gt;"&amp;$AQ4)</f>
        <v>-76</v>
      </c>
      <c r="AW4">
        <f>SUMIFS(AG:AG,$B:$B,$AQ4,R:R,"&lt;&gt;"&amp;$AQ4) + SUMIFS(AG:AG,$C:$C,$AQ4,R:R,"&lt;&gt;"&amp;$AQ4)</f>
        <v>-29.4</v>
      </c>
      <c r="AX4">
        <f>SUMIFS(AH:AH,$B:$B,$AQ4,F:F,"&lt;&gt;"&amp;$AQ4) + SUMIFS(AH:AH,$C:$C,$AQ4,F:F,"&lt;&gt;"&amp;$AQ4)</f>
        <v>-19.299999999999997</v>
      </c>
      <c r="AY4">
        <f>SUMIFS(AI:AI,$B:$B,$AQ4,S:S,"&lt;&gt;"&amp;$AQ4) + SUMIFS(AI:AI,$C:$C,$AQ4,S:S,"&lt;&gt;"&amp;$AQ4)</f>
        <v>-82.9</v>
      </c>
    </row>
    <row r="5" spans="1:51" x14ac:dyDescent="0.25">
      <c r="B5" t="s">
        <v>10</v>
      </c>
      <c r="C5" t="s">
        <v>11</v>
      </c>
      <c r="D5" s="2">
        <v>5</v>
      </c>
      <c r="E5" s="2">
        <v>4</v>
      </c>
      <c r="F5" t="s">
        <v>10</v>
      </c>
      <c r="G5" s="1">
        <v>52.3</v>
      </c>
      <c r="H5" s="1">
        <v>39.630000000000003</v>
      </c>
      <c r="I5" s="2">
        <v>-341</v>
      </c>
      <c r="J5" s="2">
        <v>301</v>
      </c>
      <c r="K5" s="2">
        <v>-170</v>
      </c>
      <c r="L5" s="2">
        <v>150</v>
      </c>
      <c r="M5" s="1">
        <f t="shared" ref="M5:M83" si="18">IF(F5=B5, IF(I5&gt;0, 100/(I5+100), -I5/(-I5+100)), IF(J5&gt;0, 100/(J5+100), -J5/(-J5+100))) * 100</f>
        <v>77.324263038548764</v>
      </c>
      <c r="N5" s="1">
        <f t="shared" ref="N5:N83" si="19">IF(F5=B5, IF(K5&gt;0, 100/(K5+100), -K5/(-K5+100)), IF(L5&gt;0, 100/(L5+100), -L5/(-L5+100))) * 100</f>
        <v>62.962962962962962</v>
      </c>
      <c r="O5" s="1">
        <f t="shared" si="10"/>
        <v>24.937655860349128</v>
      </c>
      <c r="P5" s="1">
        <f t="shared" si="11"/>
        <v>40</v>
      </c>
      <c r="Q5" t="str">
        <f t="shared" si="0"/>
        <v>Padres</v>
      </c>
      <c r="R5" t="str">
        <f t="shared" si="1"/>
        <v>Padres</v>
      </c>
      <c r="S5" t="str">
        <f t="shared" si="12"/>
        <v>Padres</v>
      </c>
      <c r="T5" s="3" t="str">
        <f t="shared" si="2"/>
        <v>L</v>
      </c>
      <c r="U5" t="str">
        <f t="shared" si="3"/>
        <v>W</v>
      </c>
      <c r="V5" s="3" t="str">
        <f t="shared" si="4"/>
        <v>W</v>
      </c>
      <c r="W5" t="str">
        <f t="shared" si="5"/>
        <v>W</v>
      </c>
      <c r="X5">
        <f t="shared" si="6"/>
        <v>10</v>
      </c>
      <c r="Y5">
        <f t="shared" si="7"/>
        <v>10</v>
      </c>
      <c r="Z5">
        <f t="shared" ref="Z5:Z83" si="20">IF(F5=B5, IF(I5&gt;0, 10, -I5/10), IF(J5&gt;0, 10, -J5/10))</f>
        <v>34.1</v>
      </c>
      <c r="AA5">
        <f t="shared" si="13"/>
        <v>10</v>
      </c>
      <c r="AB5">
        <f t="shared" si="8"/>
        <v>30.1</v>
      </c>
      <c r="AC5">
        <f t="shared" si="9"/>
        <v>15</v>
      </c>
      <c r="AD5">
        <f t="shared" si="14"/>
        <v>10</v>
      </c>
      <c r="AE5">
        <f t="shared" si="15"/>
        <v>15</v>
      </c>
      <c r="AF5">
        <f t="shared" ref="AF5:AF14" si="21">IF(T5="W", AB5, -X5)</f>
        <v>-10</v>
      </c>
      <c r="AG5">
        <f t="shared" ref="AG5:AG14" si="22">IF(U5="W", AC5, -Y5)</f>
        <v>15</v>
      </c>
      <c r="AH5">
        <f t="shared" si="16"/>
        <v>10</v>
      </c>
      <c r="AI5">
        <f t="shared" si="17"/>
        <v>15</v>
      </c>
      <c r="AQ5" t="s">
        <v>13</v>
      </c>
      <c r="AR5">
        <f>SUMIF(Q:Q, $AQ5, AF:AF)</f>
        <v>-22.5</v>
      </c>
      <c r="AS5">
        <f>SUMIF(R:R, $AQ5, AG:AG)</f>
        <v>12.100000000000001</v>
      </c>
      <c r="AT5">
        <f>SUMIF(S:S, $AQ5, AH:AH)</f>
        <v>52.599999999999994</v>
      </c>
      <c r="AU5">
        <f>SUMIF(S:S, $AQ5, AI:AI)</f>
        <v>-20.700000000000003</v>
      </c>
      <c r="AV5">
        <f>SUMIFS(AF:AF,$B:$B,$AQ5,Q:Q,"&lt;&gt;"&amp;$AQ5) + SUMIFS(AF:AF,$C:$C,$AQ5,Q:Q,"&lt;&gt;"&amp;$AQ5)</f>
        <v>-24.2</v>
      </c>
      <c r="AW5">
        <f>SUMIFS(AG:AG,$B:$B,$AQ5,R:R,"&lt;&gt;"&amp;$AQ5) + SUMIFS(AG:AG,$C:$C,$AQ5,R:R,"&lt;&gt;"&amp;$AQ5)</f>
        <v>-5.6</v>
      </c>
      <c r="AX5">
        <f>SUMIFS(AH:AH,$B:$B,$AQ5,F:F,"&lt;&gt;"&amp;$AQ5) + SUMIFS(AH:AH,$C:$C,$AQ5,F:F,"&lt;&gt;"&amp;$AQ5)</f>
        <v>-0.19999999999999929</v>
      </c>
      <c r="AY5">
        <f>SUMIFS(AI:AI,$B:$B,$AQ5,S:S,"&lt;&gt;"&amp;$AQ5) + SUMIFS(AI:AI,$C:$C,$AQ5,S:S,"&lt;&gt;"&amp;$AQ5)</f>
        <v>-34.4</v>
      </c>
    </row>
    <row r="6" spans="1:51" x14ac:dyDescent="0.25">
      <c r="B6" t="s">
        <v>13</v>
      </c>
      <c r="C6" t="s">
        <v>12</v>
      </c>
      <c r="D6" s="2">
        <v>3</v>
      </c>
      <c r="E6" s="2">
        <v>8</v>
      </c>
      <c r="F6" t="s">
        <v>12</v>
      </c>
      <c r="G6" s="1">
        <v>57.61</v>
      </c>
      <c r="H6" s="1">
        <v>47.48</v>
      </c>
      <c r="I6" s="2">
        <v>105</v>
      </c>
      <c r="J6" s="2">
        <v>-115</v>
      </c>
      <c r="K6" s="2">
        <v>-150</v>
      </c>
      <c r="L6" s="2">
        <v>130</v>
      </c>
      <c r="M6" s="1">
        <f t="shared" si="18"/>
        <v>53.488372093023251</v>
      </c>
      <c r="N6" s="1">
        <f t="shared" si="19"/>
        <v>43.478260869565219</v>
      </c>
      <c r="O6" s="1">
        <f t="shared" si="10"/>
        <v>48.780487804878049</v>
      </c>
      <c r="P6" s="1">
        <f t="shared" si="11"/>
        <v>60</v>
      </c>
      <c r="Q6" t="str">
        <f t="shared" si="0"/>
        <v>Phillies</v>
      </c>
      <c r="R6" t="str">
        <f t="shared" si="1"/>
        <v>Phillies</v>
      </c>
      <c r="S6" t="str">
        <f t="shared" si="12"/>
        <v>Blue Jays</v>
      </c>
      <c r="T6" s="3" t="str">
        <f t="shared" si="2"/>
        <v>W</v>
      </c>
      <c r="U6" t="str">
        <f t="shared" si="3"/>
        <v>W</v>
      </c>
      <c r="V6" s="3" t="str">
        <f t="shared" si="4"/>
        <v>W</v>
      </c>
      <c r="W6" t="str">
        <f t="shared" si="5"/>
        <v>L</v>
      </c>
      <c r="X6">
        <f t="shared" si="6"/>
        <v>11.5</v>
      </c>
      <c r="Y6">
        <f t="shared" si="7"/>
        <v>10</v>
      </c>
      <c r="Z6">
        <f t="shared" si="20"/>
        <v>11.5</v>
      </c>
      <c r="AA6">
        <f t="shared" si="13"/>
        <v>15</v>
      </c>
      <c r="AB6">
        <f t="shared" si="8"/>
        <v>10</v>
      </c>
      <c r="AC6">
        <f t="shared" si="9"/>
        <v>13</v>
      </c>
      <c r="AD6">
        <f t="shared" si="14"/>
        <v>10</v>
      </c>
      <c r="AE6">
        <f>IF(S6=B6, IF(K6&lt;0, 10, K6/10), IF(L6&lt;0, 10, L6/10))</f>
        <v>10</v>
      </c>
      <c r="AF6">
        <f t="shared" si="21"/>
        <v>10</v>
      </c>
      <c r="AG6">
        <f t="shared" si="22"/>
        <v>13</v>
      </c>
      <c r="AH6">
        <f t="shared" si="16"/>
        <v>10</v>
      </c>
      <c r="AI6">
        <f t="shared" si="17"/>
        <v>-15</v>
      </c>
      <c r="AQ6" t="s">
        <v>23</v>
      </c>
      <c r="AR6">
        <f>SUMIF(Q:Q, $AQ6, AF:AF)</f>
        <v>-43.7</v>
      </c>
      <c r="AS6">
        <f>SUMIF(R:R, $AQ6, AG:AG)</f>
        <v>-57.8</v>
      </c>
      <c r="AT6">
        <f>SUMIF(S:S, $AQ6, AH:AH)</f>
        <v>-30.099999999999998</v>
      </c>
      <c r="AU6">
        <f>SUMIF(S:S, $AQ6, AI:AI)</f>
        <v>-50.3</v>
      </c>
      <c r="AV6">
        <f>SUMIFS(AF:AF,$B:$B,$AQ6,Q:Q,"&lt;&gt;"&amp;$AQ6) + SUMIFS(AF:AF,$C:$C,$AQ6,Q:Q,"&lt;&gt;"&amp;$AQ6)</f>
        <v>9.100000000000005</v>
      </c>
      <c r="AW6">
        <f>SUMIFS(AG:AG,$B:$B,$AQ6,R:R,"&lt;&gt;"&amp;$AQ6) + SUMIFS(AG:AG,$C:$C,$AQ6,R:R,"&lt;&gt;"&amp;$AQ6)</f>
        <v>10.300000000000004</v>
      </c>
      <c r="AX6">
        <f>SUMIFS(AH:AH,$B:$B,$AQ6,F:F,"&lt;&gt;"&amp;$AQ6) + SUMIFS(AH:AH,$C:$C,$AQ6,F:F,"&lt;&gt;"&amp;$AQ6)</f>
        <v>27.300000000000004</v>
      </c>
      <c r="AY6">
        <f>SUMIFS(AI:AI,$B:$B,$AQ6,S:S,"&lt;&gt;"&amp;$AQ6) + SUMIFS(AI:AI,$C:$C,$AQ6,S:S,"&lt;&gt;"&amp;$AQ6)</f>
        <v>13.800000000000008</v>
      </c>
    </row>
    <row r="7" spans="1:51" x14ac:dyDescent="0.25">
      <c r="B7" t="s">
        <v>14</v>
      </c>
      <c r="C7" t="s">
        <v>15</v>
      </c>
      <c r="D7" s="2">
        <v>9</v>
      </c>
      <c r="E7" s="2">
        <v>1</v>
      </c>
      <c r="F7" t="s">
        <v>14</v>
      </c>
      <c r="G7" s="1">
        <v>58.62</v>
      </c>
      <c r="H7" s="1">
        <v>44.57</v>
      </c>
      <c r="I7" s="2">
        <v>-113</v>
      </c>
      <c r="J7" s="2">
        <v>103</v>
      </c>
      <c r="K7" s="2">
        <v>170</v>
      </c>
      <c r="L7" s="2">
        <v>-195</v>
      </c>
      <c r="M7" s="1">
        <f t="shared" si="18"/>
        <v>53.051643192488264</v>
      </c>
      <c r="N7" s="1">
        <f t="shared" si="19"/>
        <v>37.037037037037038</v>
      </c>
      <c r="O7" s="1">
        <f t="shared" si="10"/>
        <v>49.261083743842363</v>
      </c>
      <c r="P7" s="1">
        <f t="shared" si="11"/>
        <v>66.101694915254242</v>
      </c>
      <c r="Q7" t="str">
        <f t="shared" si="0"/>
        <v>Rays</v>
      </c>
      <c r="R7" t="str">
        <f t="shared" si="1"/>
        <v>Rays</v>
      </c>
      <c r="S7" t="str">
        <f t="shared" si="12"/>
        <v>Red Sox</v>
      </c>
      <c r="T7" s="3" t="str">
        <f t="shared" si="2"/>
        <v>W</v>
      </c>
      <c r="U7" t="str">
        <f t="shared" si="3"/>
        <v>W</v>
      </c>
      <c r="V7" s="3" t="str">
        <f t="shared" si="4"/>
        <v>W</v>
      </c>
      <c r="W7" t="str">
        <f t="shared" si="5"/>
        <v>L</v>
      </c>
      <c r="X7">
        <f t="shared" si="6"/>
        <v>11.3</v>
      </c>
      <c r="Y7">
        <f t="shared" si="7"/>
        <v>10</v>
      </c>
      <c r="Z7">
        <f t="shared" si="20"/>
        <v>11.3</v>
      </c>
      <c r="AA7">
        <f t="shared" si="13"/>
        <v>19.5</v>
      </c>
      <c r="AB7">
        <f t="shared" si="8"/>
        <v>10</v>
      </c>
      <c r="AC7">
        <f t="shared" si="9"/>
        <v>17</v>
      </c>
      <c r="AD7">
        <f t="shared" si="14"/>
        <v>10</v>
      </c>
      <c r="AE7">
        <f t="shared" si="15"/>
        <v>10</v>
      </c>
      <c r="AF7">
        <f t="shared" si="21"/>
        <v>10</v>
      </c>
      <c r="AG7">
        <f t="shared" si="22"/>
        <v>17</v>
      </c>
      <c r="AH7">
        <f t="shared" si="16"/>
        <v>10</v>
      </c>
      <c r="AI7">
        <f t="shared" si="17"/>
        <v>-19.5</v>
      </c>
      <c r="AQ7" t="s">
        <v>26</v>
      </c>
      <c r="AR7">
        <f>SUMIF(Q:Q, $AQ7, AF:AF)</f>
        <v>50.099999999999994</v>
      </c>
      <c r="AS7">
        <f>SUMIF(R:R, $AQ7, AG:AG)</f>
        <v>-10.600000000000001</v>
      </c>
      <c r="AT7">
        <f>SUMIF(S:S, $AQ7, AH:AH)</f>
        <v>8.4999999999999929</v>
      </c>
      <c r="AU7">
        <f>SUMIF(S:S, $AQ7, AI:AI)</f>
        <v>31.9</v>
      </c>
      <c r="AV7">
        <f>SUMIFS(AF:AF,$B:$B,$AQ7,Q:Q,"&lt;&gt;"&amp;$AQ7) + SUMIFS(AF:AF,$C:$C,$AQ7,Q:Q,"&lt;&gt;"&amp;$AQ7)</f>
        <v>-85.3</v>
      </c>
      <c r="AW7">
        <f>SUMIFS(AG:AG,$B:$B,$AQ7,R:R,"&lt;&gt;"&amp;$AQ7) + SUMIFS(AG:AG,$C:$C,$AQ7,R:R,"&lt;&gt;"&amp;$AQ7)</f>
        <v>-72.7</v>
      </c>
      <c r="AX7">
        <f>SUMIFS(AH:AH,$B:$B,$AQ7,F:F,"&lt;&gt;"&amp;$AQ7) + SUMIFS(AH:AH,$C:$C,$AQ7,F:F,"&lt;&gt;"&amp;$AQ7)</f>
        <v>-90.699999999999989</v>
      </c>
      <c r="AY7">
        <f>SUMIFS(AI:AI,$B:$B,$AQ7,S:S,"&lt;&gt;"&amp;$AQ7) + SUMIFS(AI:AI,$C:$C,$AQ7,S:S,"&lt;&gt;"&amp;$AQ7)</f>
        <v>-36.100000000000009</v>
      </c>
    </row>
    <row r="8" spans="1:51" x14ac:dyDescent="0.25">
      <c r="B8" t="s">
        <v>17</v>
      </c>
      <c r="C8" t="s">
        <v>16</v>
      </c>
      <c r="D8" s="2">
        <v>2</v>
      </c>
      <c r="E8" s="2">
        <v>7</v>
      </c>
      <c r="F8" t="s">
        <v>16</v>
      </c>
      <c r="G8" s="1">
        <v>56.7</v>
      </c>
      <c r="H8" s="1">
        <v>46.66</v>
      </c>
      <c r="I8" s="2">
        <v>105</v>
      </c>
      <c r="J8" s="2">
        <v>-115</v>
      </c>
      <c r="K8" s="2">
        <v>-154</v>
      </c>
      <c r="L8" s="2">
        <v>134</v>
      </c>
      <c r="M8" s="1">
        <f t="shared" si="18"/>
        <v>53.488372093023251</v>
      </c>
      <c r="N8" s="1">
        <f t="shared" si="19"/>
        <v>42.735042735042732</v>
      </c>
      <c r="O8" s="1">
        <f t="shared" si="10"/>
        <v>48.780487804878049</v>
      </c>
      <c r="P8" s="1">
        <f t="shared" si="11"/>
        <v>60.629921259842526</v>
      </c>
      <c r="Q8" t="str">
        <f t="shared" si="0"/>
        <v>White Sox</v>
      </c>
      <c r="R8" t="str">
        <f t="shared" si="1"/>
        <v>White Sox</v>
      </c>
      <c r="S8" t="str">
        <f t="shared" si="12"/>
        <v>Tigers</v>
      </c>
      <c r="T8" s="3" t="str">
        <f t="shared" si="2"/>
        <v>W</v>
      </c>
      <c r="U8" t="str">
        <f t="shared" si="3"/>
        <v>W</v>
      </c>
      <c r="V8" s="3" t="str">
        <f t="shared" si="4"/>
        <v>W</v>
      </c>
      <c r="W8" t="str">
        <f t="shared" si="5"/>
        <v>L</v>
      </c>
      <c r="X8">
        <f t="shared" si="6"/>
        <v>11.5</v>
      </c>
      <c r="Y8">
        <f t="shared" si="7"/>
        <v>10</v>
      </c>
      <c r="Z8">
        <f t="shared" si="20"/>
        <v>11.5</v>
      </c>
      <c r="AA8">
        <f t="shared" si="13"/>
        <v>15.4</v>
      </c>
      <c r="AB8">
        <f t="shared" si="8"/>
        <v>10</v>
      </c>
      <c r="AC8">
        <f t="shared" si="9"/>
        <v>13.4</v>
      </c>
      <c r="AD8">
        <f t="shared" si="14"/>
        <v>10</v>
      </c>
      <c r="AE8">
        <f t="shared" si="15"/>
        <v>10</v>
      </c>
      <c r="AF8">
        <f t="shared" si="21"/>
        <v>10</v>
      </c>
      <c r="AG8">
        <f t="shared" si="22"/>
        <v>13.4</v>
      </c>
      <c r="AH8">
        <f t="shared" si="16"/>
        <v>10</v>
      </c>
      <c r="AI8">
        <f t="shared" si="17"/>
        <v>-15.4</v>
      </c>
      <c r="AQ8" t="s">
        <v>5</v>
      </c>
      <c r="AR8">
        <f>SUMIF(Q:Q, $AQ8, AF:AF)</f>
        <v>28.5</v>
      </c>
      <c r="AS8">
        <f>SUMIF(R:R, $AQ8, AG:AG)</f>
        <v>48.3</v>
      </c>
      <c r="AT8">
        <f>SUMIF(S:S, $AQ8, AH:AH)</f>
        <v>78</v>
      </c>
      <c r="AU8">
        <f>SUMIF(S:S, $AQ8, AI:AI)</f>
        <v>26</v>
      </c>
      <c r="AV8">
        <f>SUMIFS(AF:AF,$B:$B,$AQ8,Q:Q,"&lt;&gt;"&amp;$AQ8) + SUMIFS(AF:AF,$C:$C,$AQ8,Q:Q,"&lt;&gt;"&amp;$AQ8)</f>
        <v>-6.1999999999999993</v>
      </c>
      <c r="AW8">
        <f>SUMIFS(AG:AG,$B:$B,$AQ8,R:R,"&lt;&gt;"&amp;$AQ8) + SUMIFS(AG:AG,$C:$C,$AQ8,R:R,"&lt;&gt;"&amp;$AQ8)</f>
        <v>10</v>
      </c>
      <c r="AX8">
        <f>SUMIFS(AH:AH,$B:$B,$AQ8,F:F,"&lt;&gt;"&amp;$AQ8) + SUMIFS(AH:AH,$C:$C,$AQ8,F:F,"&lt;&gt;"&amp;$AQ8)</f>
        <v>31.8</v>
      </c>
      <c r="AY8">
        <f>SUMIFS(AI:AI,$B:$B,$AQ8,S:S,"&lt;&gt;"&amp;$AQ8) + SUMIFS(AI:AI,$C:$C,$AQ8,S:S,"&lt;&gt;"&amp;$AQ8)</f>
        <v>-16.100000000000001</v>
      </c>
    </row>
    <row r="9" spans="1:51" x14ac:dyDescent="0.25">
      <c r="B9" t="s">
        <v>18</v>
      </c>
      <c r="C9" t="s">
        <v>19</v>
      </c>
      <c r="D9" s="2">
        <v>0</v>
      </c>
      <c r="E9" s="2">
        <v>15</v>
      </c>
      <c r="F9" t="s">
        <v>18</v>
      </c>
      <c r="G9" s="1">
        <v>56.38</v>
      </c>
      <c r="H9" s="1">
        <v>44.57</v>
      </c>
      <c r="I9" s="2">
        <v>-110</v>
      </c>
      <c r="J9" s="2">
        <v>100</v>
      </c>
      <c r="K9" s="2">
        <v>175</v>
      </c>
      <c r="L9" s="2">
        <v>-205</v>
      </c>
      <c r="M9" s="1">
        <f t="shared" si="18"/>
        <v>52.380952380952387</v>
      </c>
      <c r="N9" s="1">
        <f t="shared" si="19"/>
        <v>36.363636363636367</v>
      </c>
      <c r="O9" s="1">
        <f t="shared" si="10"/>
        <v>50</v>
      </c>
      <c r="P9" s="1">
        <f t="shared" si="11"/>
        <v>67.213114754098356</v>
      </c>
      <c r="Q9" t="str">
        <f t="shared" si="0"/>
        <v>Mets</v>
      </c>
      <c r="R9" t="str">
        <f t="shared" si="1"/>
        <v>Mets</v>
      </c>
      <c r="S9" t="str">
        <f t="shared" si="12"/>
        <v>Nationals</v>
      </c>
      <c r="T9" s="3" t="str">
        <f t="shared" si="2"/>
        <v>L</v>
      </c>
      <c r="U9" t="str">
        <f t="shared" si="3"/>
        <v>L</v>
      </c>
      <c r="V9" s="3" t="str">
        <f t="shared" si="4"/>
        <v>L</v>
      </c>
      <c r="W9" t="str">
        <f t="shared" si="5"/>
        <v>W</v>
      </c>
      <c r="X9">
        <f t="shared" si="6"/>
        <v>11</v>
      </c>
      <c r="Y9">
        <f t="shared" si="7"/>
        <v>10</v>
      </c>
      <c r="Z9">
        <f t="shared" si="20"/>
        <v>11</v>
      </c>
      <c r="AA9">
        <f t="shared" si="13"/>
        <v>20.5</v>
      </c>
      <c r="AB9">
        <f t="shared" si="8"/>
        <v>10</v>
      </c>
      <c r="AC9">
        <f t="shared" si="9"/>
        <v>17.5</v>
      </c>
      <c r="AD9">
        <f t="shared" si="14"/>
        <v>10</v>
      </c>
      <c r="AE9">
        <f t="shared" si="15"/>
        <v>10</v>
      </c>
      <c r="AF9">
        <f t="shared" si="21"/>
        <v>-11</v>
      </c>
      <c r="AG9">
        <f t="shared" si="22"/>
        <v>-10</v>
      </c>
      <c r="AH9">
        <f t="shared" si="16"/>
        <v>-11</v>
      </c>
      <c r="AI9">
        <f t="shared" si="17"/>
        <v>10</v>
      </c>
      <c r="AQ9" t="s">
        <v>30</v>
      </c>
      <c r="AR9">
        <f>SUMIF(Q:Q, $AQ9, AF:AF)</f>
        <v>24.1</v>
      </c>
      <c r="AS9">
        <f>SUMIF(R:R, $AQ9, AG:AG)</f>
        <v>32.5</v>
      </c>
      <c r="AT9">
        <f>SUMIF(S:S, $AQ9, AH:AH)</f>
        <v>-5.2000000000000011</v>
      </c>
      <c r="AU9">
        <f>SUMIF(S:S, $AQ9, AI:AI)</f>
        <v>40</v>
      </c>
      <c r="AV9">
        <f>SUMIFS(AF:AF,$B:$B,$AQ9,Q:Q,"&lt;&gt;"&amp;$AQ9) + SUMIFS(AF:AF,$C:$C,$AQ9,Q:Q,"&lt;&gt;"&amp;$AQ9)</f>
        <v>10.100000000000001</v>
      </c>
      <c r="AW9">
        <f>SUMIFS(AG:AG,$B:$B,$AQ9,R:R,"&lt;&gt;"&amp;$AQ9) + SUMIFS(AG:AG,$C:$C,$AQ9,R:R,"&lt;&gt;"&amp;$AQ9)</f>
        <v>56.2</v>
      </c>
      <c r="AX9">
        <f>SUMIFS(AH:AH,$B:$B,$AQ9,F:F,"&lt;&gt;"&amp;$AQ9) + SUMIFS(AH:AH,$C:$C,$AQ9,F:F,"&lt;&gt;"&amp;$AQ9)</f>
        <v>4.3999999999999986</v>
      </c>
      <c r="AY9">
        <f>SUMIFS(AI:AI,$B:$B,$AQ9,S:S,"&lt;&gt;"&amp;$AQ9) + SUMIFS(AI:AI,$C:$C,$AQ9,S:S,"&lt;&gt;"&amp;$AQ9)</f>
        <v>57.7</v>
      </c>
    </row>
    <row r="10" spans="1:51" x14ac:dyDescent="0.25">
      <c r="B10" t="s">
        <v>22</v>
      </c>
      <c r="C10" t="s">
        <v>23</v>
      </c>
      <c r="D10" s="2">
        <v>0</v>
      </c>
      <c r="E10" s="2">
        <v>4</v>
      </c>
      <c r="F10" t="s">
        <v>22</v>
      </c>
      <c r="G10" s="1">
        <v>59.69</v>
      </c>
      <c r="H10" s="1">
        <v>71.290000000000006</v>
      </c>
      <c r="I10" s="2">
        <v>169</v>
      </c>
      <c r="J10" s="2">
        <v>-179</v>
      </c>
      <c r="K10" s="2">
        <v>102</v>
      </c>
      <c r="L10" s="2">
        <v>-122</v>
      </c>
      <c r="M10" s="1">
        <f t="shared" si="18"/>
        <v>37.174721189591075</v>
      </c>
      <c r="N10" s="1">
        <f t="shared" si="19"/>
        <v>49.504950495049506</v>
      </c>
      <c r="O10" s="1">
        <f t="shared" si="10"/>
        <v>64.157706093189958</v>
      </c>
      <c r="P10" s="1">
        <f t="shared" si="11"/>
        <v>54.954954954954957</v>
      </c>
      <c r="Q10" t="str">
        <f t="shared" si="0"/>
        <v>Marlins</v>
      </c>
      <c r="R10" t="str">
        <f t="shared" si="1"/>
        <v>Marlins</v>
      </c>
      <c r="S10" t="str">
        <f t="shared" si="12"/>
        <v>Marlins</v>
      </c>
      <c r="T10" s="3" t="str">
        <f t="shared" si="2"/>
        <v>L</v>
      </c>
      <c r="U10" t="str">
        <f t="shared" si="3"/>
        <v>L</v>
      </c>
      <c r="V10" s="3" t="str">
        <f t="shared" si="4"/>
        <v>L</v>
      </c>
      <c r="W10" t="str">
        <f t="shared" si="5"/>
        <v>L</v>
      </c>
      <c r="X10">
        <f t="shared" si="6"/>
        <v>10</v>
      </c>
      <c r="Y10">
        <f t="shared" si="7"/>
        <v>10</v>
      </c>
      <c r="Z10">
        <f t="shared" si="20"/>
        <v>10</v>
      </c>
      <c r="AA10">
        <f t="shared" si="13"/>
        <v>10</v>
      </c>
      <c r="AB10">
        <f t="shared" si="8"/>
        <v>16.899999999999999</v>
      </c>
      <c r="AC10">
        <f t="shared" si="9"/>
        <v>10.199999999999999</v>
      </c>
      <c r="AD10">
        <f t="shared" si="14"/>
        <v>16.899999999999999</v>
      </c>
      <c r="AE10">
        <f t="shared" si="15"/>
        <v>10.199999999999999</v>
      </c>
      <c r="AF10">
        <f t="shared" si="21"/>
        <v>-10</v>
      </c>
      <c r="AG10">
        <f t="shared" si="22"/>
        <v>-10</v>
      </c>
      <c r="AH10">
        <f t="shared" si="16"/>
        <v>-10</v>
      </c>
      <c r="AI10">
        <f t="shared" si="17"/>
        <v>-10</v>
      </c>
      <c r="AQ10" t="s">
        <v>2</v>
      </c>
      <c r="AR10">
        <f>SUMIF(Q:Q, $AQ10, AF:AF)</f>
        <v>-65.599999999999994</v>
      </c>
      <c r="AS10">
        <f>SUMIF(R:R, $AQ10, AG:AG)</f>
        <v>-22.800000000000004</v>
      </c>
      <c r="AT10">
        <f>SUMIF(S:S, $AQ10, AH:AH)</f>
        <v>-50.8</v>
      </c>
      <c r="AU10">
        <f>SUMIF(S:S, $AQ10, AI:AI)</f>
        <v>9.0000000000000036</v>
      </c>
      <c r="AV10">
        <f>SUMIFS(AF:AF,$B:$B,$AQ10,Q:Q,"&lt;&gt;"&amp;$AQ10) + SUMIFS(AF:AF,$C:$C,$AQ10,Q:Q,"&lt;&gt;"&amp;$AQ10)</f>
        <v>8.6999999999999993</v>
      </c>
      <c r="AW10">
        <f>SUMIFS(AG:AG,$B:$B,$AQ10,R:R,"&lt;&gt;"&amp;$AQ10) + SUMIFS(AG:AG,$C:$C,$AQ10,R:R,"&lt;&gt;"&amp;$AQ10)</f>
        <v>-46.6</v>
      </c>
      <c r="AX10">
        <f>SUMIFS(AH:AH,$B:$B,$AQ10,F:F,"&lt;&gt;"&amp;$AQ10) + SUMIFS(AH:AH,$C:$C,$AQ10,F:F,"&lt;&gt;"&amp;$AQ10)</f>
        <v>9.9999999999994316E-2</v>
      </c>
      <c r="AY10">
        <f>SUMIFS(AI:AI,$B:$B,$AQ10,S:S,"&lt;&gt;"&amp;$AQ10) + SUMIFS(AI:AI,$C:$C,$AQ10,S:S,"&lt;&gt;"&amp;$AQ10)</f>
        <v>-20.8</v>
      </c>
    </row>
    <row r="11" spans="1:51" x14ac:dyDescent="0.25">
      <c r="B11" t="s">
        <v>24</v>
      </c>
      <c r="C11" t="s">
        <v>25</v>
      </c>
      <c r="D11" s="2">
        <v>2</v>
      </c>
      <c r="E11" s="2">
        <v>6</v>
      </c>
      <c r="F11" t="s">
        <v>25</v>
      </c>
      <c r="G11" s="1">
        <v>51.85</v>
      </c>
      <c r="H11" s="1">
        <v>64.010000000000005</v>
      </c>
      <c r="I11" s="2">
        <v>-118</v>
      </c>
      <c r="J11" s="2">
        <v>108</v>
      </c>
      <c r="K11" s="2">
        <v>160</v>
      </c>
      <c r="L11" s="2">
        <v>-180</v>
      </c>
      <c r="M11" s="1">
        <f t="shared" si="18"/>
        <v>48.07692307692308</v>
      </c>
      <c r="N11" s="1">
        <f t="shared" si="19"/>
        <v>64.285714285714292</v>
      </c>
      <c r="O11" s="1">
        <f t="shared" si="10"/>
        <v>54.128440366972477</v>
      </c>
      <c r="P11" s="1">
        <f t="shared" si="11"/>
        <v>38.461538461538467</v>
      </c>
      <c r="Q11" t="str">
        <f t="shared" si="0"/>
        <v>Athletics</v>
      </c>
      <c r="R11" t="str">
        <f t="shared" si="1"/>
        <v>Athletics</v>
      </c>
      <c r="S11" t="str">
        <f t="shared" si="12"/>
        <v>Athletics</v>
      </c>
      <c r="T11" s="3" t="str">
        <f t="shared" si="2"/>
        <v>W</v>
      </c>
      <c r="U11" t="str">
        <f t="shared" si="3"/>
        <v>W</v>
      </c>
      <c r="V11" s="3" t="str">
        <f t="shared" si="4"/>
        <v>W</v>
      </c>
      <c r="W11" t="str">
        <f t="shared" si="5"/>
        <v>W</v>
      </c>
      <c r="X11">
        <f t="shared" si="6"/>
        <v>10</v>
      </c>
      <c r="Y11">
        <f t="shared" si="7"/>
        <v>18</v>
      </c>
      <c r="Z11">
        <f t="shared" si="20"/>
        <v>10</v>
      </c>
      <c r="AA11">
        <f t="shared" si="13"/>
        <v>18</v>
      </c>
      <c r="AB11">
        <f t="shared" si="8"/>
        <v>10.8</v>
      </c>
      <c r="AC11">
        <f t="shared" si="9"/>
        <v>10</v>
      </c>
      <c r="AD11">
        <f t="shared" si="14"/>
        <v>10.8</v>
      </c>
      <c r="AE11">
        <f t="shared" si="15"/>
        <v>10</v>
      </c>
      <c r="AF11">
        <f t="shared" si="21"/>
        <v>10.8</v>
      </c>
      <c r="AG11">
        <f t="shared" si="22"/>
        <v>10</v>
      </c>
      <c r="AH11">
        <f t="shared" si="16"/>
        <v>10.8</v>
      </c>
      <c r="AI11">
        <f t="shared" si="17"/>
        <v>10</v>
      </c>
      <c r="AQ11" t="s">
        <v>10</v>
      </c>
      <c r="AR11">
        <f>SUMIF(Q:Q, $AQ11, AF:AF)</f>
        <v>-29.8</v>
      </c>
      <c r="AS11">
        <f>SUMIF(R:R, $AQ11, AG:AG)</f>
        <v>-5.6999999999999993</v>
      </c>
      <c r="AT11">
        <f>SUMIF(S:S, $AQ11, AH:AH)</f>
        <v>-32.799999999999997</v>
      </c>
      <c r="AU11">
        <f>SUMIF(S:S, $AQ11, AI:AI)</f>
        <v>-18.899999999999999</v>
      </c>
      <c r="AV11">
        <f>SUMIFS(AF:AF,$B:$B,$AQ11,Q:Q,"&lt;&gt;"&amp;$AQ11) + SUMIFS(AF:AF,$C:$C,$AQ11,Q:Q,"&lt;&gt;"&amp;$AQ11)</f>
        <v>-13.300000000000004</v>
      </c>
      <c r="AW11">
        <f>SUMIFS(AG:AG,$B:$B,$AQ11,R:R,"&lt;&gt;"&amp;$AQ11) + SUMIFS(AG:AG,$C:$C,$AQ11,R:R,"&lt;&gt;"&amp;$AQ11)</f>
        <v>-0.49999999999999289</v>
      </c>
      <c r="AX11">
        <f>SUMIFS(AH:AH,$B:$B,$AQ11,F:F,"&lt;&gt;"&amp;$AQ11) + SUMIFS(AH:AH,$C:$C,$AQ11,F:F,"&lt;&gt;"&amp;$AQ11)</f>
        <v>-3.3000000000000007</v>
      </c>
      <c r="AY11">
        <f>SUMIFS(AI:AI,$B:$B,$AQ11,S:S,"&lt;&gt;"&amp;$AQ11) + SUMIFS(AI:AI,$C:$C,$AQ11,S:S,"&lt;&gt;"&amp;$AQ11)</f>
        <v>-17.699999999999996</v>
      </c>
    </row>
    <row r="12" spans="1:51" x14ac:dyDescent="0.25">
      <c r="B12" t="s">
        <v>26</v>
      </c>
      <c r="C12" t="s">
        <v>27</v>
      </c>
      <c r="D12" s="2">
        <v>7</v>
      </c>
      <c r="E12" s="2">
        <v>4</v>
      </c>
      <c r="F12" t="s">
        <v>26</v>
      </c>
      <c r="G12" s="1">
        <v>55.24</v>
      </c>
      <c r="H12" s="1">
        <v>42.25</v>
      </c>
      <c r="I12" s="2">
        <v>-128</v>
      </c>
      <c r="J12" s="2">
        <v>118</v>
      </c>
      <c r="K12" s="2">
        <v>160</v>
      </c>
      <c r="L12" s="2">
        <v>-180</v>
      </c>
      <c r="M12" s="1">
        <f t="shared" si="18"/>
        <v>56.140350877192979</v>
      </c>
      <c r="N12" s="1">
        <f t="shared" si="19"/>
        <v>38.461538461538467</v>
      </c>
      <c r="O12" s="1">
        <f t="shared" si="10"/>
        <v>45.871559633027523</v>
      </c>
      <c r="P12" s="1">
        <f t="shared" si="11"/>
        <v>64.285714285714292</v>
      </c>
      <c r="Q12" t="str">
        <f t="shared" si="0"/>
        <v>Brewers</v>
      </c>
      <c r="R12" t="str">
        <f t="shared" si="1"/>
        <v>Brewers</v>
      </c>
      <c r="S12" t="str">
        <f t="shared" si="12"/>
        <v>Pirates</v>
      </c>
      <c r="T12" s="3" t="str">
        <f t="shared" si="2"/>
        <v>W</v>
      </c>
      <c r="U12" t="str">
        <f t="shared" si="3"/>
        <v>W</v>
      </c>
      <c r="V12" s="3" t="str">
        <f t="shared" si="4"/>
        <v>W</v>
      </c>
      <c r="W12" t="str">
        <f t="shared" si="5"/>
        <v>L</v>
      </c>
      <c r="X12">
        <f t="shared" si="6"/>
        <v>12.8</v>
      </c>
      <c r="Y12">
        <f t="shared" si="7"/>
        <v>10</v>
      </c>
      <c r="Z12">
        <f t="shared" si="20"/>
        <v>12.8</v>
      </c>
      <c r="AA12">
        <f t="shared" si="13"/>
        <v>18</v>
      </c>
      <c r="AB12">
        <f t="shared" si="8"/>
        <v>10</v>
      </c>
      <c r="AC12">
        <f t="shared" si="9"/>
        <v>16</v>
      </c>
      <c r="AD12">
        <f t="shared" si="14"/>
        <v>10</v>
      </c>
      <c r="AE12">
        <f t="shared" si="15"/>
        <v>10</v>
      </c>
      <c r="AF12">
        <f t="shared" si="21"/>
        <v>10</v>
      </c>
      <c r="AG12">
        <f t="shared" si="22"/>
        <v>16</v>
      </c>
      <c r="AH12">
        <f t="shared" si="16"/>
        <v>10</v>
      </c>
      <c r="AI12">
        <f t="shared" si="17"/>
        <v>-18</v>
      </c>
      <c r="AQ12" t="s">
        <v>32</v>
      </c>
      <c r="AR12">
        <f>SUMIF(Q:Q, $AQ12, AF:AF)</f>
        <v>4.6000000000000085</v>
      </c>
      <c r="AS12">
        <f>SUMIF(R:R, $AQ12, AG:AG)</f>
        <v>17.099999999999998</v>
      </c>
      <c r="AT12">
        <f>SUMIF(S:S, $AQ12, AH:AH)</f>
        <v>20.599999999999994</v>
      </c>
      <c r="AU12">
        <f>SUMIF(S:S, $AQ12, AI:AI)</f>
        <v>12.200000000000003</v>
      </c>
      <c r="AV12">
        <f>SUMIFS(AF:AF,$B:$B,$AQ12,Q:Q,"&lt;&gt;"&amp;$AQ12) + SUMIFS(AF:AF,$C:$C,$AQ12,Q:Q,"&lt;&gt;"&amp;$AQ12)</f>
        <v>-6.8000000000000007</v>
      </c>
      <c r="AW12">
        <f>SUMIFS(AG:AG,$B:$B,$AQ12,R:R,"&lt;&gt;"&amp;$AQ12) + SUMIFS(AG:AG,$C:$C,$AQ12,R:R,"&lt;&gt;"&amp;$AQ12)</f>
        <v>9.6999999999999993</v>
      </c>
      <c r="AX12">
        <f>SUMIFS(AH:AH,$B:$B,$AQ12,F:F,"&lt;&gt;"&amp;$AQ12) + SUMIFS(AH:AH,$C:$C,$AQ12,F:F,"&lt;&gt;"&amp;$AQ12)</f>
        <v>4.9999999999999982</v>
      </c>
      <c r="AY12">
        <f>SUMIFS(AI:AI,$B:$B,$AQ12,S:S,"&lt;&gt;"&amp;$AQ12) + SUMIFS(AI:AI,$C:$C,$AQ12,S:S,"&lt;&gt;"&amp;$AQ12)</f>
        <v>2</v>
      </c>
    </row>
    <row r="13" spans="1:51" x14ac:dyDescent="0.25">
      <c r="B13" t="s">
        <v>28</v>
      </c>
      <c r="C13" t="s">
        <v>29</v>
      </c>
      <c r="D13" s="2">
        <v>5</v>
      </c>
      <c r="E13" s="2">
        <v>12</v>
      </c>
      <c r="F13" t="s">
        <v>28</v>
      </c>
      <c r="G13" s="1">
        <v>54.57</v>
      </c>
      <c r="H13" s="1">
        <v>65.81</v>
      </c>
      <c r="I13" s="2">
        <v>208</v>
      </c>
      <c r="J13" s="2">
        <v>-226</v>
      </c>
      <c r="K13" s="2">
        <v>131</v>
      </c>
      <c r="L13" s="2">
        <v>-151</v>
      </c>
      <c r="M13" s="1">
        <f t="shared" si="18"/>
        <v>32.467532467532465</v>
      </c>
      <c r="N13" s="1">
        <f t="shared" si="19"/>
        <v>43.290043290043286</v>
      </c>
      <c r="O13" s="1">
        <f t="shared" si="10"/>
        <v>69.325153374233125</v>
      </c>
      <c r="P13" s="1">
        <f t="shared" si="11"/>
        <v>60.159362549800797</v>
      </c>
      <c r="Q13" t="str">
        <f t="shared" si="0"/>
        <v>Royals</v>
      </c>
      <c r="R13" t="str">
        <f t="shared" si="1"/>
        <v>Royals</v>
      </c>
      <c r="S13" t="str">
        <f t="shared" si="12"/>
        <v>Royals</v>
      </c>
      <c r="T13" s="3" t="str">
        <f t="shared" si="2"/>
        <v>L</v>
      </c>
      <c r="U13" t="str">
        <f t="shared" si="3"/>
        <v>L</v>
      </c>
      <c r="V13" s="3" t="str">
        <f t="shared" si="4"/>
        <v>L</v>
      </c>
      <c r="W13" t="str">
        <f t="shared" si="5"/>
        <v>L</v>
      </c>
      <c r="X13">
        <f t="shared" si="6"/>
        <v>10</v>
      </c>
      <c r="Y13">
        <f t="shared" si="7"/>
        <v>10</v>
      </c>
      <c r="Z13">
        <f t="shared" si="20"/>
        <v>10</v>
      </c>
      <c r="AA13">
        <f t="shared" si="13"/>
        <v>10</v>
      </c>
      <c r="AB13">
        <f t="shared" si="8"/>
        <v>20.8</v>
      </c>
      <c r="AC13">
        <f t="shared" si="9"/>
        <v>13.1</v>
      </c>
      <c r="AD13">
        <f t="shared" si="14"/>
        <v>20.8</v>
      </c>
      <c r="AE13">
        <f t="shared" si="15"/>
        <v>13.1</v>
      </c>
      <c r="AF13">
        <f t="shared" si="21"/>
        <v>-10</v>
      </c>
      <c r="AG13">
        <f t="shared" si="22"/>
        <v>-10</v>
      </c>
      <c r="AH13">
        <f t="shared" si="16"/>
        <v>-10</v>
      </c>
      <c r="AI13">
        <f t="shared" si="17"/>
        <v>-10</v>
      </c>
      <c r="AQ13" t="s">
        <v>29</v>
      </c>
      <c r="AR13">
        <f>SUMIF(Q:Q, $AQ13, AF:AF)</f>
        <v>-52.300000000000004</v>
      </c>
      <c r="AS13">
        <f>SUMIF(R:R, $AQ13, AG:AG)</f>
        <v>-23.799999999999997</v>
      </c>
      <c r="AT13">
        <f>SUMIF(S:S, $AQ13, AH:AH)</f>
        <v>-36.700000000000003</v>
      </c>
      <c r="AU13">
        <f>SUMIF(S:S, $AQ13, AI:AI)</f>
        <v>-19</v>
      </c>
      <c r="AV13">
        <f>SUMIFS(AF:AF,$B:$B,$AQ13,Q:Q,"&lt;&gt;"&amp;$AQ13) + SUMIFS(AF:AF,$C:$C,$AQ13,Q:Q,"&lt;&gt;"&amp;$AQ13)</f>
        <v>-40.800000000000004</v>
      </c>
      <c r="AW13">
        <f>SUMIFS(AG:AG,$B:$B,$AQ13,R:R,"&lt;&gt;"&amp;$AQ13) + SUMIFS(AG:AG,$C:$C,$AQ13,R:R,"&lt;&gt;"&amp;$AQ13)</f>
        <v>-10.899999999999997</v>
      </c>
      <c r="AX13">
        <f>SUMIFS(AH:AH,$B:$B,$AQ13,F:F,"&lt;&gt;"&amp;$AQ13) + SUMIFS(AH:AH,$C:$C,$AQ13,F:F,"&lt;&gt;"&amp;$AQ13)</f>
        <v>-5.8999999999999986</v>
      </c>
      <c r="AY13">
        <f>SUMIFS(AI:AI,$B:$B,$AQ13,S:S,"&lt;&gt;"&amp;$AQ13) + SUMIFS(AI:AI,$C:$C,$AQ13,S:S,"&lt;&gt;"&amp;$AQ13)</f>
        <v>-6.6</v>
      </c>
    </row>
    <row r="14" spans="1:51" x14ac:dyDescent="0.25">
      <c r="B14" t="s">
        <v>30</v>
      </c>
      <c r="C14" t="s">
        <v>31</v>
      </c>
      <c r="D14" s="2">
        <v>9</v>
      </c>
      <c r="E14" s="2">
        <v>0</v>
      </c>
      <c r="F14" t="s">
        <v>30</v>
      </c>
      <c r="G14" s="1">
        <v>69.75</v>
      </c>
      <c r="H14" s="1">
        <v>57.88</v>
      </c>
      <c r="I14" s="2">
        <v>-260</v>
      </c>
      <c r="J14" s="2">
        <v>237</v>
      </c>
      <c r="K14" s="2">
        <v>-140</v>
      </c>
      <c r="L14" s="2">
        <v>120</v>
      </c>
      <c r="M14" s="1">
        <f t="shared" si="18"/>
        <v>72.222222222222214</v>
      </c>
      <c r="N14" s="1">
        <f t="shared" si="19"/>
        <v>58.333333333333336</v>
      </c>
      <c r="O14" s="1">
        <f t="shared" si="10"/>
        <v>29.673590504451035</v>
      </c>
      <c r="P14" s="1">
        <f t="shared" si="11"/>
        <v>45.454545454545453</v>
      </c>
      <c r="Q14" t="str">
        <f t="shared" si="0"/>
        <v>Reds</v>
      </c>
      <c r="R14" t="str">
        <f t="shared" si="1"/>
        <v>Cubs</v>
      </c>
      <c r="S14" t="str">
        <f t="shared" si="12"/>
        <v>Cubs</v>
      </c>
      <c r="T14" s="3" t="str">
        <f t="shared" si="2"/>
        <v>L</v>
      </c>
      <c r="U14" t="str">
        <f t="shared" si="3"/>
        <v>W</v>
      </c>
      <c r="V14" s="3" t="str">
        <f t="shared" si="4"/>
        <v>W</v>
      </c>
      <c r="W14" t="str">
        <f t="shared" si="5"/>
        <v>W</v>
      </c>
      <c r="X14">
        <f t="shared" si="6"/>
        <v>10</v>
      </c>
      <c r="Y14">
        <f t="shared" si="7"/>
        <v>14</v>
      </c>
      <c r="Z14">
        <f t="shared" si="20"/>
        <v>26</v>
      </c>
      <c r="AA14">
        <f t="shared" si="13"/>
        <v>14</v>
      </c>
      <c r="AB14">
        <f t="shared" si="8"/>
        <v>23.7</v>
      </c>
      <c r="AC14">
        <f t="shared" si="9"/>
        <v>10</v>
      </c>
      <c r="AD14">
        <f t="shared" si="14"/>
        <v>10</v>
      </c>
      <c r="AE14">
        <f t="shared" si="15"/>
        <v>10</v>
      </c>
      <c r="AF14">
        <f t="shared" si="21"/>
        <v>-10</v>
      </c>
      <c r="AG14">
        <f t="shared" si="22"/>
        <v>10</v>
      </c>
      <c r="AH14">
        <f t="shared" si="16"/>
        <v>10</v>
      </c>
      <c r="AI14">
        <f t="shared" si="17"/>
        <v>10</v>
      </c>
      <c r="AQ14" t="s">
        <v>3</v>
      </c>
      <c r="AR14">
        <f>SUMIF(Q:Q, $AQ14, AF:AF)</f>
        <v>7.8999999999999986</v>
      </c>
      <c r="AS14">
        <f>SUMIF(R:R, $AQ14, AG:AG)</f>
        <v>-5.9999999999999982</v>
      </c>
      <c r="AT14">
        <f>SUMIF(S:S, $AQ14, AH:AH)</f>
        <v>78.7</v>
      </c>
      <c r="AU14">
        <f>SUMIF(S:S, $AQ14, AI:AI)</f>
        <v>-51.699999999999996</v>
      </c>
      <c r="AV14">
        <f>SUMIFS(AF:AF,$B:$B,$AQ14,Q:Q,"&lt;&gt;"&amp;$AQ14) + SUMIFS(AF:AF,$C:$C,$AQ14,Q:Q,"&lt;&gt;"&amp;$AQ14)</f>
        <v>90</v>
      </c>
      <c r="AW14">
        <f>SUMIFS(AG:AG,$B:$B,$AQ14,R:R,"&lt;&gt;"&amp;$AQ14) + SUMIFS(AG:AG,$C:$C,$AQ14,R:R,"&lt;&gt;"&amp;$AQ14)</f>
        <v>110.4</v>
      </c>
      <c r="AX14">
        <f>SUMIFS(AH:AH,$B:$B,$AQ14,F:F,"&lt;&gt;"&amp;$AQ14) + SUMIFS(AH:AH,$C:$C,$AQ14,F:F,"&lt;&gt;"&amp;$AQ14)</f>
        <v>72.3</v>
      </c>
      <c r="AY14">
        <f>SUMIFS(AI:AI,$B:$B,$AQ14,S:S,"&lt;&gt;"&amp;$AQ14) + SUMIFS(AI:AI,$C:$C,$AQ14,S:S,"&lt;&gt;"&amp;$AQ14)</f>
        <v>72.2</v>
      </c>
    </row>
    <row r="15" spans="1:51" x14ac:dyDescent="0.25">
      <c r="B15" t="s">
        <v>4</v>
      </c>
      <c r="C15" t="s">
        <v>5</v>
      </c>
      <c r="D15" s="2">
        <v>3</v>
      </c>
      <c r="E15" s="2">
        <v>12</v>
      </c>
      <c r="F15" t="s">
        <v>5</v>
      </c>
      <c r="G15" s="1">
        <v>59.23</v>
      </c>
      <c r="H15" s="1">
        <v>69.430000000000007</v>
      </c>
      <c r="I15" s="2">
        <v>-144</v>
      </c>
      <c r="J15" s="2">
        <v>134</v>
      </c>
      <c r="K15" s="2">
        <v>115</v>
      </c>
      <c r="L15" s="2">
        <v>-135</v>
      </c>
      <c r="M15" s="1">
        <f t="shared" si="18"/>
        <v>42.735042735042732</v>
      </c>
      <c r="N15" s="1">
        <f t="shared" si="19"/>
        <v>57.446808510638306</v>
      </c>
      <c r="O15" s="1">
        <f t="shared" si="10"/>
        <v>59.016393442622949</v>
      </c>
      <c r="P15" s="1">
        <f t="shared" si="11"/>
        <v>46.511627906976742</v>
      </c>
      <c r="Q15" t="str">
        <f t="shared" si="0"/>
        <v>Cardinals</v>
      </c>
      <c r="R15" t="str">
        <f t="shared" si="1"/>
        <v>Cardinals</v>
      </c>
      <c r="S15" t="str">
        <f t="shared" si="12"/>
        <v>Cardinals</v>
      </c>
      <c r="T15" s="3" t="str">
        <f t="shared" si="2"/>
        <v>W</v>
      </c>
      <c r="U15" t="str">
        <f t="shared" si="3"/>
        <v>W</v>
      </c>
      <c r="V15" s="3" t="str">
        <f t="shared" si="4"/>
        <v>W</v>
      </c>
      <c r="W15" t="str">
        <f t="shared" si="5"/>
        <v>W</v>
      </c>
      <c r="X15">
        <f t="shared" si="6"/>
        <v>10</v>
      </c>
      <c r="Y15">
        <f t="shared" si="7"/>
        <v>13.5</v>
      </c>
      <c r="Z15">
        <f t="shared" si="20"/>
        <v>10</v>
      </c>
      <c r="AA15">
        <f t="shared" si="13"/>
        <v>13.5</v>
      </c>
      <c r="AB15">
        <f t="shared" si="8"/>
        <v>13.4</v>
      </c>
      <c r="AC15">
        <f t="shared" si="9"/>
        <v>10</v>
      </c>
      <c r="AD15">
        <f t="shared" si="14"/>
        <v>13.4</v>
      </c>
      <c r="AE15">
        <f t="shared" si="15"/>
        <v>10</v>
      </c>
      <c r="AF15">
        <f t="shared" ref="AF15:AF83" si="23">IF(T15="W", AB15, -X15)</f>
        <v>13.4</v>
      </c>
      <c r="AG15">
        <f t="shared" ref="AG15:AG83" si="24">IF(U15="W", AC15, -Y15)</f>
        <v>10</v>
      </c>
      <c r="AH15">
        <f t="shared" si="16"/>
        <v>13.4</v>
      </c>
      <c r="AI15">
        <f t="shared" si="17"/>
        <v>10</v>
      </c>
      <c r="AQ15" t="s">
        <v>22</v>
      </c>
      <c r="AR15">
        <f>SUMIF(Q:Q, $AQ15, AF:AF)</f>
        <v>-17.099999999999994</v>
      </c>
      <c r="AS15">
        <f>SUMIF(R:R, $AQ15, AG:AG)</f>
        <v>3.7000000000000028</v>
      </c>
      <c r="AT15">
        <f>SUMIF(S:S, $AQ15, AH:AH)</f>
        <v>79.399999999999991</v>
      </c>
      <c r="AU15">
        <f>SUMIF(S:S, $AQ15, AI:AI)</f>
        <v>17</v>
      </c>
      <c r="AV15">
        <f>SUMIFS(AF:AF,$B:$B,$AQ15,Q:Q,"&lt;&gt;"&amp;$AQ15) + SUMIFS(AF:AF,$C:$C,$AQ15,Q:Q,"&lt;&gt;"&amp;$AQ15)</f>
        <v>0</v>
      </c>
      <c r="AW15">
        <f>SUMIFS(AG:AG,$B:$B,$AQ15,R:R,"&lt;&gt;"&amp;$AQ15) + SUMIFS(AG:AG,$C:$C,$AQ15,R:R,"&lt;&gt;"&amp;$AQ15)</f>
        <v>10.7</v>
      </c>
      <c r="AX15">
        <f>SUMIFS(AH:AH,$B:$B,$AQ15,F:F,"&lt;&gt;"&amp;$AQ15) + SUMIFS(AH:AH,$C:$C,$AQ15,F:F,"&lt;&gt;"&amp;$AQ15)</f>
        <v>31.6</v>
      </c>
      <c r="AY15">
        <f>SUMIFS(AI:AI,$B:$B,$AQ15,S:S,"&lt;&gt;"&amp;$AQ15) + SUMIFS(AI:AI,$C:$C,$AQ15,S:S,"&lt;&gt;"&amp;$AQ15)</f>
        <v>28</v>
      </c>
    </row>
    <row r="16" spans="1:51" x14ac:dyDescent="0.25">
      <c r="B16" t="s">
        <v>32</v>
      </c>
      <c r="C16" t="s">
        <v>33</v>
      </c>
      <c r="D16" s="2">
        <v>3</v>
      </c>
      <c r="E16" s="2">
        <v>1</v>
      </c>
      <c r="F16" t="s">
        <v>32</v>
      </c>
      <c r="G16" s="1">
        <v>53.75</v>
      </c>
      <c r="H16" s="1">
        <v>43.09</v>
      </c>
      <c r="I16" s="2">
        <v>-151</v>
      </c>
      <c r="J16" s="2">
        <v>141</v>
      </c>
      <c r="K16" s="2">
        <v>132</v>
      </c>
      <c r="L16" s="2">
        <v>-152</v>
      </c>
      <c r="M16" s="1">
        <f t="shared" si="18"/>
        <v>60.159362549800797</v>
      </c>
      <c r="N16" s="1">
        <f t="shared" si="19"/>
        <v>43.103448275862064</v>
      </c>
      <c r="O16" s="1">
        <f t="shared" si="10"/>
        <v>41.49377593360996</v>
      </c>
      <c r="P16" s="1">
        <f t="shared" si="11"/>
        <v>60.317460317460316</v>
      </c>
      <c r="Q16" t="str">
        <f t="shared" si="0"/>
        <v>Rangers</v>
      </c>
      <c r="R16" t="str">
        <f t="shared" si="1"/>
        <v>Giants</v>
      </c>
      <c r="S16" t="str">
        <f t="shared" si="12"/>
        <v>Rangers</v>
      </c>
      <c r="T16" s="3" t="str">
        <f t="shared" si="2"/>
        <v>L</v>
      </c>
      <c r="U16" t="str">
        <f t="shared" si="3"/>
        <v>W</v>
      </c>
      <c r="V16" s="3" t="str">
        <f t="shared" si="4"/>
        <v>W</v>
      </c>
      <c r="W16" t="str">
        <f t="shared" si="5"/>
        <v>L</v>
      </c>
      <c r="X16">
        <f t="shared" si="6"/>
        <v>10</v>
      </c>
      <c r="Y16">
        <f t="shared" si="7"/>
        <v>10</v>
      </c>
      <c r="Z16">
        <f t="shared" si="20"/>
        <v>15.1</v>
      </c>
      <c r="AA16">
        <f t="shared" si="13"/>
        <v>15.2</v>
      </c>
      <c r="AB16">
        <f t="shared" si="8"/>
        <v>14.1</v>
      </c>
      <c r="AC16">
        <f t="shared" si="9"/>
        <v>13.2</v>
      </c>
      <c r="AD16">
        <f t="shared" si="14"/>
        <v>10</v>
      </c>
      <c r="AE16">
        <f t="shared" si="15"/>
        <v>10</v>
      </c>
      <c r="AF16">
        <f t="shared" si="23"/>
        <v>-10</v>
      </c>
      <c r="AG16">
        <f t="shared" si="24"/>
        <v>13.2</v>
      </c>
      <c r="AH16">
        <f t="shared" si="16"/>
        <v>10</v>
      </c>
      <c r="AI16">
        <f t="shared" si="17"/>
        <v>-15.2</v>
      </c>
      <c r="AQ16" t="s">
        <v>18</v>
      </c>
      <c r="AR16">
        <f>SUMIF(Q:Q, $AQ16, AF:AF)</f>
        <v>75.199999999999989</v>
      </c>
      <c r="AS16">
        <f>SUMIF(R:R, $AQ16, AG:AG)</f>
        <v>83.9</v>
      </c>
      <c r="AT16">
        <f>SUMIF(S:S, $AQ16, AH:AH)</f>
        <v>24.599999999999994</v>
      </c>
      <c r="AU16">
        <f>SUMIF(S:S, $AQ16, AI:AI)</f>
        <v>88.2</v>
      </c>
      <c r="AV16">
        <f>SUMIFS(AF:AF,$B:$B,$AQ16,Q:Q,"&lt;&gt;"&amp;$AQ16) + SUMIFS(AF:AF,$C:$C,$AQ16,Q:Q,"&lt;&gt;"&amp;$AQ16)</f>
        <v>54.2</v>
      </c>
      <c r="AW16">
        <f>SUMIFS(AG:AG,$B:$B,$AQ16,R:R,"&lt;&gt;"&amp;$AQ16) + SUMIFS(AG:AG,$C:$C,$AQ16,R:R,"&lt;&gt;"&amp;$AQ16)</f>
        <v>30.3</v>
      </c>
      <c r="AX16">
        <f>SUMIFS(AH:AH,$B:$B,$AQ16,F:F,"&lt;&gt;"&amp;$AQ16) + SUMIFS(AH:AH,$C:$C,$AQ16,F:F,"&lt;&gt;"&amp;$AQ16)</f>
        <v>-7.5000000000000036</v>
      </c>
      <c r="AY16">
        <f>SUMIFS(AI:AI,$B:$B,$AQ16,S:S,"&lt;&gt;"&amp;$AQ16) + SUMIFS(AI:AI,$C:$C,$AQ16,S:S,"&lt;&gt;"&amp;$AQ16)</f>
        <v>33.299999999999997</v>
      </c>
    </row>
    <row r="17" spans="2:51" x14ac:dyDescent="0.25">
      <c r="B17" t="s">
        <v>6</v>
      </c>
      <c r="C17" t="s">
        <v>7</v>
      </c>
      <c r="D17" s="2">
        <v>1</v>
      </c>
      <c r="E17" s="2">
        <v>3</v>
      </c>
      <c r="F17" t="s">
        <v>7</v>
      </c>
      <c r="G17" s="1">
        <v>78.86</v>
      </c>
      <c r="H17" s="1">
        <v>67.27</v>
      </c>
      <c r="I17" s="2">
        <v>114</v>
      </c>
      <c r="J17" s="2">
        <v>-124</v>
      </c>
      <c r="K17" s="2">
        <v>-150</v>
      </c>
      <c r="L17" s="2">
        <v>130</v>
      </c>
      <c r="M17" s="1">
        <f t="shared" si="18"/>
        <v>55.357142857142861</v>
      </c>
      <c r="N17" s="1">
        <f t="shared" si="19"/>
        <v>43.478260869565219</v>
      </c>
      <c r="O17" s="1">
        <f t="shared" si="10"/>
        <v>46.728971962616825</v>
      </c>
      <c r="P17" s="1">
        <f t="shared" si="11"/>
        <v>60</v>
      </c>
      <c r="Q17" t="str">
        <f t="shared" si="0"/>
        <v>Astros</v>
      </c>
      <c r="R17" t="str">
        <f t="shared" si="1"/>
        <v>Astros</v>
      </c>
      <c r="S17" t="str">
        <f t="shared" si="12"/>
        <v>Astros</v>
      </c>
      <c r="T17" s="3" t="str">
        <f t="shared" si="2"/>
        <v>W</v>
      </c>
      <c r="U17" t="str">
        <f t="shared" si="3"/>
        <v>W</v>
      </c>
      <c r="V17" s="3" t="str">
        <f t="shared" si="4"/>
        <v>W</v>
      </c>
      <c r="W17" t="str">
        <f t="shared" si="5"/>
        <v>W</v>
      </c>
      <c r="X17">
        <f t="shared" si="6"/>
        <v>12.4</v>
      </c>
      <c r="Y17">
        <f t="shared" si="7"/>
        <v>10</v>
      </c>
      <c r="Z17">
        <f t="shared" si="20"/>
        <v>12.4</v>
      </c>
      <c r="AA17">
        <f t="shared" si="13"/>
        <v>10</v>
      </c>
      <c r="AB17">
        <f t="shared" si="8"/>
        <v>10</v>
      </c>
      <c r="AC17">
        <f t="shared" si="9"/>
        <v>13</v>
      </c>
      <c r="AD17">
        <f t="shared" si="14"/>
        <v>10</v>
      </c>
      <c r="AE17">
        <f t="shared" si="15"/>
        <v>13</v>
      </c>
      <c r="AF17">
        <f t="shared" si="23"/>
        <v>10</v>
      </c>
      <c r="AG17">
        <f t="shared" si="24"/>
        <v>13</v>
      </c>
      <c r="AH17">
        <f t="shared" si="16"/>
        <v>10</v>
      </c>
      <c r="AI17">
        <f t="shared" si="17"/>
        <v>13</v>
      </c>
      <c r="AQ17" t="s">
        <v>19</v>
      </c>
      <c r="AR17">
        <f>SUMIF(Q:Q, $AQ17, AF:AF)</f>
        <v>-49.6</v>
      </c>
      <c r="AS17">
        <f>SUMIF(R:R, $AQ17, AG:AG)</f>
        <v>-77.399999999999991</v>
      </c>
      <c r="AT17">
        <f>SUMIF(S:S, $AQ17, AH:AH)</f>
        <v>15.799999999999997</v>
      </c>
      <c r="AU17">
        <f>SUMIF(S:S, $AQ17, AI:AI)</f>
        <v>8.399999999999995</v>
      </c>
      <c r="AV17">
        <f>SUMIFS(AF:AF,$B:$B,$AQ17,Q:Q,"&lt;&gt;"&amp;$AQ17) + SUMIFS(AF:AF,$C:$C,$AQ17,Q:Q,"&lt;&gt;"&amp;$AQ17)</f>
        <v>12.100000000000001</v>
      </c>
      <c r="AW17">
        <f>SUMIFS(AG:AG,$B:$B,$AQ17,R:R,"&lt;&gt;"&amp;$AQ17) + SUMIFS(AG:AG,$C:$C,$AQ17,R:R,"&lt;&gt;"&amp;$AQ17)</f>
        <v>-26.799999999999997</v>
      </c>
      <c r="AX17">
        <f>SUMIFS(AH:AH,$B:$B,$AQ17,F:F,"&lt;&gt;"&amp;$AQ17) + SUMIFS(AH:AH,$C:$C,$AQ17,F:F,"&lt;&gt;"&amp;$AQ17)</f>
        <v>11.399999999999995</v>
      </c>
      <c r="AY17">
        <f>SUMIFS(AI:AI,$B:$B,$AQ17,S:S,"&lt;&gt;"&amp;$AQ17) + SUMIFS(AI:AI,$C:$C,$AQ17,S:S,"&lt;&gt;"&amp;$AQ17)</f>
        <v>61</v>
      </c>
    </row>
    <row r="18" spans="2:51" x14ac:dyDescent="0.25">
      <c r="B18" t="s">
        <v>10</v>
      </c>
      <c r="C18" t="s">
        <v>11</v>
      </c>
      <c r="D18" s="2">
        <v>7</v>
      </c>
      <c r="E18" s="2">
        <v>3</v>
      </c>
      <c r="F18" t="s">
        <v>10</v>
      </c>
      <c r="G18" s="1">
        <v>52.27</v>
      </c>
      <c r="H18" s="1">
        <v>40.46</v>
      </c>
      <c r="I18" s="2">
        <v>-210</v>
      </c>
      <c r="J18" s="2">
        <v>194</v>
      </c>
      <c r="K18" s="2">
        <v>-110</v>
      </c>
      <c r="L18" s="2">
        <v>-110</v>
      </c>
      <c r="M18" s="1">
        <f t="shared" si="18"/>
        <v>67.741935483870961</v>
      </c>
      <c r="N18" s="1">
        <f t="shared" si="19"/>
        <v>52.380952380952387</v>
      </c>
      <c r="O18" s="1">
        <f t="shared" si="10"/>
        <v>34.013605442176868</v>
      </c>
      <c r="P18" s="1">
        <f t="shared" si="11"/>
        <v>52.380952380952387</v>
      </c>
      <c r="Q18" t="str">
        <f t="shared" si="0"/>
        <v>Padres</v>
      </c>
      <c r="R18" t="str">
        <f t="shared" si="1"/>
        <v>Padres</v>
      </c>
      <c r="S18" t="str">
        <f t="shared" si="12"/>
        <v>Padres</v>
      </c>
      <c r="T18" s="3" t="str">
        <f t="shared" si="2"/>
        <v>L</v>
      </c>
      <c r="U18" t="str">
        <f t="shared" si="3"/>
        <v>L</v>
      </c>
      <c r="V18" s="3" t="str">
        <f t="shared" si="4"/>
        <v>W</v>
      </c>
      <c r="W18" t="str">
        <f t="shared" si="5"/>
        <v>L</v>
      </c>
      <c r="X18">
        <f t="shared" si="6"/>
        <v>10</v>
      </c>
      <c r="Y18">
        <f t="shared" si="7"/>
        <v>11</v>
      </c>
      <c r="Z18">
        <f t="shared" si="20"/>
        <v>21</v>
      </c>
      <c r="AA18">
        <f t="shared" si="13"/>
        <v>11</v>
      </c>
      <c r="AB18">
        <f t="shared" si="8"/>
        <v>19.399999999999999</v>
      </c>
      <c r="AC18">
        <f t="shared" si="9"/>
        <v>10</v>
      </c>
      <c r="AD18">
        <f t="shared" si="14"/>
        <v>10</v>
      </c>
      <c r="AE18">
        <f t="shared" si="15"/>
        <v>10</v>
      </c>
      <c r="AF18">
        <f t="shared" si="23"/>
        <v>-10</v>
      </c>
      <c r="AG18">
        <f t="shared" si="24"/>
        <v>-11</v>
      </c>
      <c r="AH18">
        <f t="shared" si="16"/>
        <v>10</v>
      </c>
      <c r="AI18">
        <f t="shared" si="17"/>
        <v>-11</v>
      </c>
      <c r="AQ18" t="s">
        <v>51</v>
      </c>
      <c r="AR18">
        <f>SUMIF(Q:Q, $AQ18, AF:AF)</f>
        <v>23.199999999999996</v>
      </c>
      <c r="AS18">
        <f>SUMIF(R:R, $AQ18, AG:AG)</f>
        <v>22.5</v>
      </c>
      <c r="AT18">
        <f>SUMIF(S:S, $AQ18, AH:AH)</f>
        <v>37.300000000000004</v>
      </c>
      <c r="AU18">
        <f>SUMIF(S:S, $AQ18, AI:AI)</f>
        <v>8.9000000000000021</v>
      </c>
      <c r="AV18">
        <f>SUMIFS(AF:AF,$B:$B,$AQ18,Q:Q,"&lt;&gt;"&amp;$AQ18) + SUMIFS(AF:AF,$C:$C,$AQ18,Q:Q,"&lt;&gt;"&amp;$AQ18)</f>
        <v>-43.1</v>
      </c>
      <c r="AW18">
        <f>SUMIFS(AG:AG,$B:$B,$AQ18,R:R,"&lt;&gt;"&amp;$AQ18) + SUMIFS(AG:AG,$C:$C,$AQ18,R:R,"&lt;&gt;"&amp;$AQ18)</f>
        <v>-43</v>
      </c>
      <c r="AX18">
        <f>SUMIFS(AH:AH,$B:$B,$AQ18,F:F,"&lt;&gt;"&amp;$AQ18) + SUMIFS(AH:AH,$C:$C,$AQ18,F:F,"&lt;&gt;"&amp;$AQ18)</f>
        <v>-34.799999999999997</v>
      </c>
      <c r="AY18">
        <f>SUMIFS(AI:AI,$B:$B,$AQ18,S:S,"&lt;&gt;"&amp;$AQ18) + SUMIFS(AI:AI,$C:$C,$AQ18,S:S,"&lt;&gt;"&amp;$AQ18)</f>
        <v>-62.599999999999994</v>
      </c>
    </row>
    <row r="19" spans="2:51" x14ac:dyDescent="0.25">
      <c r="B19" t="s">
        <v>2</v>
      </c>
      <c r="C19" t="s">
        <v>3</v>
      </c>
      <c r="D19" s="2">
        <v>5</v>
      </c>
      <c r="E19" s="2">
        <v>2</v>
      </c>
      <c r="F19" t="s">
        <v>2</v>
      </c>
      <c r="G19" s="1">
        <v>52.43</v>
      </c>
      <c r="H19" s="1">
        <v>40.479999999999997</v>
      </c>
      <c r="I19" s="2">
        <v>-166</v>
      </c>
      <c r="J19" s="2">
        <v>156</v>
      </c>
      <c r="K19" s="2">
        <v>125</v>
      </c>
      <c r="L19" s="2">
        <v>-145</v>
      </c>
      <c r="M19" s="1">
        <f t="shared" si="18"/>
        <v>62.406015037593988</v>
      </c>
      <c r="N19" s="1">
        <f t="shared" si="19"/>
        <v>44.444444444444443</v>
      </c>
      <c r="O19" s="1">
        <f t="shared" si="10"/>
        <v>39.0625</v>
      </c>
      <c r="P19" s="1">
        <f t="shared" si="11"/>
        <v>59.183673469387756</v>
      </c>
      <c r="Q19" t="str">
        <f t="shared" si="0"/>
        <v>Mariners</v>
      </c>
      <c r="R19" t="str">
        <f t="shared" si="1"/>
        <v>Mariners</v>
      </c>
      <c r="S19" t="str">
        <f t="shared" si="12"/>
        <v>Mariners</v>
      </c>
      <c r="T19" s="3" t="str">
        <f t="shared" si="2"/>
        <v>L</v>
      </c>
      <c r="U19" t="str">
        <f t="shared" si="3"/>
        <v>L</v>
      </c>
      <c r="V19" s="3" t="str">
        <f t="shared" si="4"/>
        <v>W</v>
      </c>
      <c r="W19" t="str">
        <f t="shared" si="5"/>
        <v>L</v>
      </c>
      <c r="X19">
        <f t="shared" si="6"/>
        <v>10</v>
      </c>
      <c r="Y19">
        <f t="shared" si="7"/>
        <v>14.5</v>
      </c>
      <c r="Z19">
        <f t="shared" si="20"/>
        <v>16.600000000000001</v>
      </c>
      <c r="AA19">
        <f t="shared" si="13"/>
        <v>14.5</v>
      </c>
      <c r="AB19">
        <f t="shared" si="8"/>
        <v>15.6</v>
      </c>
      <c r="AC19">
        <f t="shared" si="9"/>
        <v>10</v>
      </c>
      <c r="AD19">
        <f t="shared" si="14"/>
        <v>10</v>
      </c>
      <c r="AE19">
        <f t="shared" si="15"/>
        <v>10</v>
      </c>
      <c r="AF19">
        <f t="shared" si="23"/>
        <v>-10</v>
      </c>
      <c r="AG19">
        <f t="shared" si="24"/>
        <v>-14.5</v>
      </c>
      <c r="AH19">
        <f t="shared" si="16"/>
        <v>10</v>
      </c>
      <c r="AI19">
        <f t="shared" si="17"/>
        <v>-14.5</v>
      </c>
      <c r="AQ19" t="s">
        <v>11</v>
      </c>
      <c r="AR19">
        <f>SUMIF(Q:Q, $AQ19, AF:AF)</f>
        <v>86</v>
      </c>
      <c r="AS19">
        <f>SUMIF(R:R, $AQ19, AG:AG)</f>
        <v>102</v>
      </c>
      <c r="AT19">
        <f>SUMIF(S:S, $AQ19, AH:AH)</f>
        <v>-32.599999999999994</v>
      </c>
      <c r="AU19">
        <f>SUMIF(S:S, $AQ19, AI:AI)</f>
        <v>117.5</v>
      </c>
      <c r="AV19">
        <f>SUMIFS(AF:AF,$B:$B,$AQ19,Q:Q,"&lt;&gt;"&amp;$AQ19) + SUMIFS(AF:AF,$C:$C,$AQ19,Q:Q,"&lt;&gt;"&amp;$AQ19)</f>
        <v>-13.5</v>
      </c>
      <c r="AW19">
        <f>SUMIFS(AG:AG,$B:$B,$AQ19,R:R,"&lt;&gt;"&amp;$AQ19) + SUMIFS(AG:AG,$C:$C,$AQ19,R:R,"&lt;&gt;"&amp;$AQ19)</f>
        <v>-1.5</v>
      </c>
      <c r="AX19">
        <f>SUMIFS(AH:AH,$B:$B,$AQ19,F:F,"&lt;&gt;"&amp;$AQ19) + SUMIFS(AH:AH,$C:$C,$AQ19,F:F,"&lt;&gt;"&amp;$AQ19)</f>
        <v>-69.800000000000011</v>
      </c>
      <c r="AY19">
        <f>SUMIFS(AI:AI,$B:$B,$AQ19,S:S,"&lt;&gt;"&amp;$AQ19) + SUMIFS(AI:AI,$C:$C,$AQ19,S:S,"&lt;&gt;"&amp;$AQ19)</f>
        <v>13</v>
      </c>
    </row>
    <row r="20" spans="2:51" x14ac:dyDescent="0.25">
      <c r="B20" t="s">
        <v>30</v>
      </c>
      <c r="C20" t="s">
        <v>18</v>
      </c>
      <c r="D20" s="2">
        <v>2</v>
      </c>
      <c r="E20" s="2">
        <v>1</v>
      </c>
      <c r="F20" t="s">
        <v>18</v>
      </c>
      <c r="G20" s="1">
        <v>65.02</v>
      </c>
      <c r="H20" s="1">
        <v>76.73</v>
      </c>
      <c r="I20" s="2">
        <v>-116</v>
      </c>
      <c r="J20" s="2">
        <v>106</v>
      </c>
      <c r="K20" s="2">
        <v>171</v>
      </c>
      <c r="L20" s="2">
        <v>-196</v>
      </c>
      <c r="M20" s="1">
        <f t="shared" si="18"/>
        <v>48.543689320388353</v>
      </c>
      <c r="N20" s="1">
        <f t="shared" si="19"/>
        <v>66.21621621621621</v>
      </c>
      <c r="O20" s="1">
        <f t="shared" si="10"/>
        <v>53.703703703703709</v>
      </c>
      <c r="P20" s="1">
        <f t="shared" si="11"/>
        <v>36.900369003690038</v>
      </c>
      <c r="Q20" t="str">
        <f t="shared" si="0"/>
        <v>Mets</v>
      </c>
      <c r="R20" t="str">
        <f t="shared" si="1"/>
        <v>Mets</v>
      </c>
      <c r="S20" t="str">
        <f t="shared" si="12"/>
        <v>Mets</v>
      </c>
      <c r="T20" s="3" t="str">
        <f t="shared" si="2"/>
        <v>L</v>
      </c>
      <c r="U20" t="str">
        <f t="shared" si="3"/>
        <v>W</v>
      </c>
      <c r="V20" s="3" t="str">
        <f t="shared" si="4"/>
        <v>L</v>
      </c>
      <c r="W20" t="str">
        <f t="shared" si="5"/>
        <v>W</v>
      </c>
      <c r="X20">
        <f t="shared" si="6"/>
        <v>10</v>
      </c>
      <c r="Y20">
        <f t="shared" si="7"/>
        <v>19.600000000000001</v>
      </c>
      <c r="Z20">
        <f t="shared" si="20"/>
        <v>10</v>
      </c>
      <c r="AA20">
        <f t="shared" si="13"/>
        <v>19.600000000000001</v>
      </c>
      <c r="AB20">
        <f t="shared" si="8"/>
        <v>10.6</v>
      </c>
      <c r="AC20">
        <f t="shared" si="9"/>
        <v>10</v>
      </c>
      <c r="AD20">
        <f t="shared" si="14"/>
        <v>10.6</v>
      </c>
      <c r="AE20">
        <f t="shared" si="15"/>
        <v>10</v>
      </c>
      <c r="AF20">
        <f t="shared" si="23"/>
        <v>-10</v>
      </c>
      <c r="AG20">
        <f t="shared" si="24"/>
        <v>10</v>
      </c>
      <c r="AH20">
        <f t="shared" si="16"/>
        <v>-10</v>
      </c>
      <c r="AI20">
        <f t="shared" si="17"/>
        <v>10</v>
      </c>
      <c r="AQ20" t="s">
        <v>12</v>
      </c>
      <c r="AR20">
        <f>SUMIF(Q:Q, $AQ20, AF:AF)</f>
        <v>-13.399999999999999</v>
      </c>
      <c r="AS20">
        <f>SUMIF(R:R, $AQ20, AG:AG)</f>
        <v>-48.1</v>
      </c>
      <c r="AT20">
        <f>SUMIF(S:S, $AQ20, AH:AH)</f>
        <v>10</v>
      </c>
      <c r="AU20">
        <f>SUMIF(S:S, $AQ20, AI:AI)</f>
        <v>-19.600000000000001</v>
      </c>
      <c r="AV20">
        <f>SUMIFS(AF:AF,$B:$B,$AQ20,Q:Q,"&lt;&gt;"&amp;$AQ20) + SUMIFS(AF:AF,$C:$C,$AQ20,Q:Q,"&lt;&gt;"&amp;$AQ20)</f>
        <v>31.1</v>
      </c>
      <c r="AW20">
        <f>SUMIFS(AG:AG,$B:$B,$AQ20,R:R,"&lt;&gt;"&amp;$AQ20) + SUMIFS(AG:AG,$C:$C,$AQ20,R:R,"&lt;&gt;"&amp;$AQ20)</f>
        <v>37.200000000000003</v>
      </c>
      <c r="AX20">
        <f>SUMIFS(AH:AH,$B:$B,$AQ20,F:F,"&lt;&gt;"&amp;$AQ20) + SUMIFS(AH:AH,$C:$C,$AQ20,F:F,"&lt;&gt;"&amp;$AQ20)</f>
        <v>32.900000000000006</v>
      </c>
      <c r="AY20">
        <f>SUMIFS(AI:AI,$B:$B,$AQ20,S:S,"&lt;&gt;"&amp;$AQ20) + SUMIFS(AI:AI,$C:$C,$AQ20,S:S,"&lt;&gt;"&amp;$AQ20)</f>
        <v>67.7</v>
      </c>
    </row>
    <row r="21" spans="2:51" x14ac:dyDescent="0.25">
      <c r="B21" t="s">
        <v>7</v>
      </c>
      <c r="C21" t="s">
        <v>25</v>
      </c>
      <c r="D21" s="2">
        <v>3</v>
      </c>
      <c r="E21" s="2">
        <v>4</v>
      </c>
      <c r="F21" t="s">
        <v>7</v>
      </c>
      <c r="G21" s="1">
        <v>57.45</v>
      </c>
      <c r="H21" s="1">
        <v>44.73</v>
      </c>
      <c r="I21" s="2">
        <v>-217</v>
      </c>
      <c r="J21" s="2">
        <v>200</v>
      </c>
      <c r="K21" s="2">
        <v>-117</v>
      </c>
      <c r="L21" s="2">
        <v>-103</v>
      </c>
      <c r="M21" s="1">
        <f t="shared" si="18"/>
        <v>68.454258675078862</v>
      </c>
      <c r="N21" s="1">
        <f t="shared" si="19"/>
        <v>53.917050691244242</v>
      </c>
      <c r="O21" s="1">
        <f t="shared" si="10"/>
        <v>33.333333333333329</v>
      </c>
      <c r="P21" s="1">
        <f t="shared" si="11"/>
        <v>50.738916256157637</v>
      </c>
      <c r="Q21" t="str">
        <f t="shared" si="0"/>
        <v>Athletics</v>
      </c>
      <c r="R21" t="str">
        <f t="shared" si="1"/>
        <v>Athletics</v>
      </c>
      <c r="S21" t="str">
        <f t="shared" si="12"/>
        <v>Athletics</v>
      </c>
      <c r="T21" s="3" t="str">
        <f t="shared" si="2"/>
        <v>W</v>
      </c>
      <c r="U21" t="str">
        <f t="shared" si="3"/>
        <v>W</v>
      </c>
      <c r="V21" s="3" t="str">
        <f t="shared" si="4"/>
        <v>L</v>
      </c>
      <c r="W21" t="str">
        <f t="shared" si="5"/>
        <v>W</v>
      </c>
      <c r="X21">
        <f t="shared" si="6"/>
        <v>10</v>
      </c>
      <c r="Y21">
        <f t="shared" si="7"/>
        <v>10.3</v>
      </c>
      <c r="Z21">
        <f t="shared" si="20"/>
        <v>21.7</v>
      </c>
      <c r="AA21">
        <f t="shared" si="13"/>
        <v>10.3</v>
      </c>
      <c r="AB21">
        <f t="shared" si="8"/>
        <v>20</v>
      </c>
      <c r="AC21">
        <f t="shared" si="9"/>
        <v>10</v>
      </c>
      <c r="AD21">
        <f t="shared" si="14"/>
        <v>10</v>
      </c>
      <c r="AE21">
        <f t="shared" si="15"/>
        <v>10</v>
      </c>
      <c r="AF21">
        <f t="shared" si="23"/>
        <v>20</v>
      </c>
      <c r="AG21">
        <f t="shared" si="24"/>
        <v>10</v>
      </c>
      <c r="AH21">
        <f t="shared" si="16"/>
        <v>-21.7</v>
      </c>
      <c r="AI21">
        <f t="shared" si="17"/>
        <v>10</v>
      </c>
      <c r="AQ21" t="s">
        <v>27</v>
      </c>
      <c r="AR21">
        <f>SUMIF(Q:Q, $AQ21, AF:AF)</f>
        <v>25.7</v>
      </c>
      <c r="AS21">
        <f>SUMIF(R:R, $AQ21, AG:AG)</f>
        <v>27</v>
      </c>
      <c r="AT21">
        <f>SUMIF(S:S, $AQ21, AH:AH)</f>
        <v>8.5</v>
      </c>
      <c r="AU21">
        <f>SUMIF(S:S, $AQ21, AI:AI)</f>
        <v>3.899999999999995</v>
      </c>
      <c r="AV21">
        <f>SUMIFS(AF:AF,$B:$B,$AQ21,Q:Q,"&lt;&gt;"&amp;$AQ21) + SUMIFS(AF:AF,$C:$C,$AQ21,Q:Q,"&lt;&gt;"&amp;$AQ21)</f>
        <v>-19.100000000000001</v>
      </c>
      <c r="AW21">
        <f>SUMIFS(AG:AG,$B:$B,$AQ21,R:R,"&lt;&gt;"&amp;$AQ21) + SUMIFS(AG:AG,$C:$C,$AQ21,R:R,"&lt;&gt;"&amp;$AQ21)</f>
        <v>13.600000000000001</v>
      </c>
      <c r="AX21">
        <f>SUMIFS(AH:AH,$B:$B,$AQ21,F:F,"&lt;&gt;"&amp;$AQ21) + SUMIFS(AH:AH,$C:$C,$AQ21,F:F,"&lt;&gt;"&amp;$AQ21)</f>
        <v>-36.799999999999997</v>
      </c>
      <c r="AY21">
        <f>SUMIFS(AI:AI,$B:$B,$AQ21,S:S,"&lt;&gt;"&amp;$AQ21) + SUMIFS(AI:AI,$C:$C,$AQ21,S:S,"&lt;&gt;"&amp;$AQ21)</f>
        <v>2.5</v>
      </c>
    </row>
    <row r="22" spans="2:51" x14ac:dyDescent="0.25">
      <c r="B22" t="s">
        <v>28</v>
      </c>
      <c r="C22" t="s">
        <v>17</v>
      </c>
      <c r="D22" s="2">
        <v>6</v>
      </c>
      <c r="E22" s="2">
        <v>2</v>
      </c>
      <c r="F22" t="s">
        <v>28</v>
      </c>
      <c r="G22" s="1">
        <v>58.23</v>
      </c>
      <c r="H22" s="1">
        <v>67.760000000000005</v>
      </c>
      <c r="I22" s="2">
        <v>-114</v>
      </c>
      <c r="J22" s="2">
        <v>104</v>
      </c>
      <c r="K22" s="2">
        <v>167</v>
      </c>
      <c r="L22" s="2">
        <v>-192</v>
      </c>
      <c r="M22" s="1">
        <f t="shared" si="18"/>
        <v>53.271028037383175</v>
      </c>
      <c r="N22" s="1">
        <f t="shared" si="19"/>
        <v>37.453183520599254</v>
      </c>
      <c r="O22" s="1">
        <f t="shared" si="10"/>
        <v>49.019607843137251</v>
      </c>
      <c r="P22" s="1">
        <f t="shared" si="11"/>
        <v>65.753424657534239</v>
      </c>
      <c r="Q22" t="str">
        <f t="shared" si="0"/>
        <v>Royals</v>
      </c>
      <c r="R22" t="str">
        <f t="shared" si="1"/>
        <v>Royals</v>
      </c>
      <c r="S22" t="str">
        <f t="shared" si="12"/>
        <v>Royals</v>
      </c>
      <c r="T22" s="3" t="str">
        <f t="shared" si="2"/>
        <v>W</v>
      </c>
      <c r="U22" t="str">
        <f t="shared" si="3"/>
        <v>W</v>
      </c>
      <c r="V22" s="3" t="str">
        <f t="shared" si="4"/>
        <v>W</v>
      </c>
      <c r="W22" t="str">
        <f t="shared" si="5"/>
        <v>W</v>
      </c>
      <c r="X22">
        <f t="shared" si="6"/>
        <v>11.4</v>
      </c>
      <c r="Y22">
        <f t="shared" si="7"/>
        <v>10</v>
      </c>
      <c r="Z22">
        <f t="shared" si="20"/>
        <v>11.4</v>
      </c>
      <c r="AA22">
        <f t="shared" si="13"/>
        <v>10</v>
      </c>
      <c r="AB22">
        <f t="shared" si="8"/>
        <v>10</v>
      </c>
      <c r="AC22">
        <f t="shared" si="9"/>
        <v>16.7</v>
      </c>
      <c r="AD22">
        <f t="shared" si="14"/>
        <v>10</v>
      </c>
      <c r="AE22">
        <f t="shared" si="15"/>
        <v>16.7</v>
      </c>
      <c r="AF22">
        <f t="shared" si="23"/>
        <v>10</v>
      </c>
      <c r="AG22">
        <f t="shared" si="24"/>
        <v>16.7</v>
      </c>
      <c r="AH22">
        <f t="shared" si="16"/>
        <v>10</v>
      </c>
      <c r="AI22">
        <f t="shared" si="17"/>
        <v>16.7</v>
      </c>
      <c r="AQ22" t="s">
        <v>33</v>
      </c>
      <c r="AR22">
        <f>SUMIF(Q:Q, $AQ22, AF:AF)</f>
        <v>-93.600000000000009</v>
      </c>
      <c r="AS22">
        <f>SUMIF(R:R, $AQ22, AG:AG)</f>
        <v>-55</v>
      </c>
      <c r="AT22">
        <f>SUMIF(S:S, $AQ22, AH:AH)</f>
        <v>50.300000000000004</v>
      </c>
      <c r="AU22">
        <f>SUMIF(S:S, $AQ22, AI:AI)</f>
        <v>-90.300000000000011</v>
      </c>
      <c r="AV22">
        <f>SUMIFS(AF:AF,$B:$B,$AQ22,Q:Q,"&lt;&gt;"&amp;$AQ22) + SUMIFS(AF:AF,$C:$C,$AQ22,Q:Q,"&lt;&gt;"&amp;$AQ22)</f>
        <v>66</v>
      </c>
      <c r="AW22">
        <f>SUMIFS(AG:AG,$B:$B,$AQ22,R:R,"&lt;&gt;"&amp;$AQ22) + SUMIFS(AG:AG,$C:$C,$AQ22,R:R,"&lt;&gt;"&amp;$AQ22)</f>
        <v>66.8</v>
      </c>
      <c r="AX22">
        <f>SUMIFS(AH:AH,$B:$B,$AQ22,F:F,"&lt;&gt;"&amp;$AQ22) + SUMIFS(AH:AH,$C:$C,$AQ22,F:F,"&lt;&gt;"&amp;$AQ22)</f>
        <v>106.8</v>
      </c>
      <c r="AY22">
        <f>SUMIFS(AI:AI,$B:$B,$AQ22,S:S,"&lt;&gt;"&amp;$AQ22) + SUMIFS(AI:AI,$C:$C,$AQ22,S:S,"&lt;&gt;"&amp;$AQ22)</f>
        <v>42.5</v>
      </c>
    </row>
    <row r="23" spans="2:51" x14ac:dyDescent="0.25">
      <c r="B23" t="s">
        <v>5</v>
      </c>
      <c r="C23" t="s">
        <v>27</v>
      </c>
      <c r="D23" s="2">
        <v>5</v>
      </c>
      <c r="E23" s="2">
        <v>2</v>
      </c>
      <c r="F23" t="s">
        <v>5</v>
      </c>
      <c r="G23" s="1">
        <v>54.32</v>
      </c>
      <c r="H23" s="1">
        <v>42.44</v>
      </c>
      <c r="I23" s="2">
        <v>-165</v>
      </c>
      <c r="J23" s="2">
        <v>155</v>
      </c>
      <c r="K23" s="2">
        <v>117</v>
      </c>
      <c r="L23" s="2">
        <v>-137</v>
      </c>
      <c r="M23" s="1">
        <f t="shared" si="18"/>
        <v>62.264150943396224</v>
      </c>
      <c r="N23" s="1">
        <f t="shared" si="19"/>
        <v>46.082949308755758</v>
      </c>
      <c r="O23" s="1">
        <f t="shared" si="10"/>
        <v>39.215686274509807</v>
      </c>
      <c r="P23" s="1">
        <f t="shared" si="11"/>
        <v>57.805907172995788</v>
      </c>
      <c r="Q23" t="str">
        <f t="shared" si="0"/>
        <v>Pirates</v>
      </c>
      <c r="R23" t="str">
        <f t="shared" si="1"/>
        <v>Cardinals</v>
      </c>
      <c r="S23" t="str">
        <f t="shared" si="12"/>
        <v>Pirates</v>
      </c>
      <c r="T23" s="3" t="str">
        <f t="shared" si="2"/>
        <v>L</v>
      </c>
      <c r="U23" t="str">
        <f t="shared" si="3"/>
        <v>W</v>
      </c>
      <c r="V23" s="3" t="str">
        <f t="shared" si="4"/>
        <v>W</v>
      </c>
      <c r="W23" t="str">
        <f t="shared" si="5"/>
        <v>L</v>
      </c>
      <c r="X23">
        <f t="shared" si="6"/>
        <v>10</v>
      </c>
      <c r="Y23">
        <f t="shared" si="7"/>
        <v>10</v>
      </c>
      <c r="Z23">
        <f t="shared" si="20"/>
        <v>16.5</v>
      </c>
      <c r="AA23">
        <f t="shared" si="13"/>
        <v>13.7</v>
      </c>
      <c r="AB23">
        <f t="shared" si="8"/>
        <v>15.5</v>
      </c>
      <c r="AC23">
        <f t="shared" si="9"/>
        <v>11.7</v>
      </c>
      <c r="AD23">
        <f t="shared" si="14"/>
        <v>10</v>
      </c>
      <c r="AE23">
        <f t="shared" si="15"/>
        <v>10</v>
      </c>
      <c r="AF23">
        <f t="shared" si="23"/>
        <v>-10</v>
      </c>
      <c r="AG23">
        <f t="shared" si="24"/>
        <v>11.7</v>
      </c>
      <c r="AH23">
        <f t="shared" si="16"/>
        <v>10</v>
      </c>
      <c r="AI23">
        <f t="shared" si="17"/>
        <v>-13.7</v>
      </c>
      <c r="AQ23" t="s">
        <v>14</v>
      </c>
      <c r="AR23">
        <f>SUMIF(Q:Q, $AQ23, AF:AF)</f>
        <v>-6.6999999999999993</v>
      </c>
      <c r="AS23">
        <f>SUMIF(R:R, $AQ23, AG:AG)</f>
        <v>0.60000000000000142</v>
      </c>
      <c r="AT23">
        <f>SUMIF(S:S, $AQ23, AH:AH)</f>
        <v>-17.8</v>
      </c>
      <c r="AU23">
        <f>SUMIF(S:S, $AQ23, AI:AI)</f>
        <v>-33.099999999999994</v>
      </c>
      <c r="AV23">
        <f>SUMIFS(AF:AF,$B:$B,$AQ23,Q:Q,"&lt;&gt;"&amp;$AQ23) + SUMIFS(AF:AF,$C:$C,$AQ23,Q:Q,"&lt;&gt;"&amp;$AQ23)</f>
        <v>10.5</v>
      </c>
      <c r="AW23">
        <f>SUMIFS(AG:AG,$B:$B,$AQ23,R:R,"&lt;&gt;"&amp;$AQ23) + SUMIFS(AG:AG,$C:$C,$AQ23,R:R,"&lt;&gt;"&amp;$AQ23)</f>
        <v>17.399999999999999</v>
      </c>
      <c r="AX23">
        <f>SUMIFS(AH:AH,$B:$B,$AQ23,F:F,"&lt;&gt;"&amp;$AQ23) + SUMIFS(AH:AH,$C:$C,$AQ23,F:F,"&lt;&gt;"&amp;$AQ23)</f>
        <v>33.700000000000003</v>
      </c>
      <c r="AY23">
        <f>SUMIFS(AI:AI,$B:$B,$AQ23,S:S,"&lt;&gt;"&amp;$AQ23) + SUMIFS(AI:AI,$C:$C,$AQ23,S:S,"&lt;&gt;"&amp;$AQ23)</f>
        <v>-18.8</v>
      </c>
    </row>
    <row r="24" spans="2:51" x14ac:dyDescent="0.25">
      <c r="B24" t="s">
        <v>6</v>
      </c>
      <c r="C24" t="s">
        <v>4</v>
      </c>
      <c r="D24" s="2">
        <v>2</v>
      </c>
      <c r="E24" s="2">
        <v>3</v>
      </c>
      <c r="F24" t="s">
        <v>4</v>
      </c>
      <c r="G24" s="1">
        <v>59.28</v>
      </c>
      <c r="H24" s="1">
        <v>47.8</v>
      </c>
      <c r="I24" s="2">
        <v>110</v>
      </c>
      <c r="J24" s="2">
        <v>-120</v>
      </c>
      <c r="K24" s="2">
        <v>-150</v>
      </c>
      <c r="L24" s="2">
        <v>130</v>
      </c>
      <c r="M24" s="1">
        <f t="shared" si="18"/>
        <v>54.54545454545454</v>
      </c>
      <c r="N24" s="1">
        <f t="shared" si="19"/>
        <v>43.478260869565219</v>
      </c>
      <c r="O24" s="1">
        <f t="shared" si="10"/>
        <v>47.619047619047613</v>
      </c>
      <c r="P24" s="1">
        <f t="shared" si="11"/>
        <v>60</v>
      </c>
      <c r="Q24" t="str">
        <f t="shared" si="0"/>
        <v>Rockies</v>
      </c>
      <c r="R24" t="str">
        <f t="shared" si="1"/>
        <v>Rockies</v>
      </c>
      <c r="S24" t="str">
        <f t="shared" si="12"/>
        <v>Angels</v>
      </c>
      <c r="T24" s="3" t="str">
        <f t="shared" si="2"/>
        <v>W</v>
      </c>
      <c r="U24" t="str">
        <f t="shared" si="3"/>
        <v>L</v>
      </c>
      <c r="V24" s="3" t="str">
        <f t="shared" si="4"/>
        <v>W</v>
      </c>
      <c r="W24" t="str">
        <f t="shared" si="5"/>
        <v>W</v>
      </c>
      <c r="X24">
        <f t="shared" si="6"/>
        <v>12</v>
      </c>
      <c r="Y24">
        <f t="shared" si="7"/>
        <v>10</v>
      </c>
      <c r="Z24">
        <f t="shared" si="20"/>
        <v>12</v>
      </c>
      <c r="AA24">
        <f t="shared" si="13"/>
        <v>15</v>
      </c>
      <c r="AB24">
        <f t="shared" si="8"/>
        <v>10</v>
      </c>
      <c r="AC24">
        <f t="shared" si="9"/>
        <v>13</v>
      </c>
      <c r="AD24">
        <f t="shared" si="14"/>
        <v>10</v>
      </c>
      <c r="AE24">
        <f t="shared" si="15"/>
        <v>10</v>
      </c>
      <c r="AF24">
        <f t="shared" si="23"/>
        <v>10</v>
      </c>
      <c r="AG24">
        <f t="shared" si="24"/>
        <v>-10</v>
      </c>
      <c r="AH24">
        <f t="shared" si="16"/>
        <v>10</v>
      </c>
      <c r="AI24">
        <f t="shared" si="17"/>
        <v>10</v>
      </c>
      <c r="AQ24" t="s">
        <v>15</v>
      </c>
      <c r="AR24">
        <f>SUMIF(Q:Q, $AQ24, AF:AF)</f>
        <v>22.4</v>
      </c>
      <c r="AS24">
        <f>SUMIF(R:R, $AQ24, AG:AG)</f>
        <v>-6.9</v>
      </c>
      <c r="AT24">
        <f>SUMIF(S:S, $AQ24, AH:AH)</f>
        <v>-32.900000000000006</v>
      </c>
      <c r="AU24">
        <f>SUMIF(S:S, $AQ24, AI:AI)</f>
        <v>-58</v>
      </c>
      <c r="AV24">
        <f>SUMIFS(AF:AF,$B:$B,$AQ24,Q:Q,"&lt;&gt;"&amp;$AQ24) + SUMIFS(AF:AF,$C:$C,$AQ24,Q:Q,"&lt;&gt;"&amp;$AQ24)</f>
        <v>-28</v>
      </c>
      <c r="AW24">
        <f>SUMIFS(AG:AG,$B:$B,$AQ24,R:R,"&lt;&gt;"&amp;$AQ24) + SUMIFS(AG:AG,$C:$C,$AQ24,R:R,"&lt;&gt;"&amp;$AQ24)</f>
        <v>22.299999999999997</v>
      </c>
      <c r="AX24">
        <f>SUMIFS(AH:AH,$B:$B,$AQ24,F:F,"&lt;&gt;"&amp;$AQ24) + SUMIFS(AH:AH,$C:$C,$AQ24,F:F,"&lt;&gt;"&amp;$AQ24)</f>
        <v>-87.3</v>
      </c>
      <c r="AY24">
        <f>SUMIFS(AI:AI,$B:$B,$AQ24,S:S,"&lt;&gt;"&amp;$AQ24) + SUMIFS(AI:AI,$C:$C,$AQ24,S:S,"&lt;&gt;"&amp;$AQ24)</f>
        <v>-18.299999999999994</v>
      </c>
    </row>
    <row r="25" spans="2:51" x14ac:dyDescent="0.25">
      <c r="B25" t="s">
        <v>11</v>
      </c>
      <c r="C25" t="s">
        <v>3</v>
      </c>
      <c r="D25" s="2">
        <v>2</v>
      </c>
      <c r="E25" s="2">
        <v>1</v>
      </c>
      <c r="F25" t="s">
        <v>3</v>
      </c>
      <c r="G25" s="1">
        <v>59.65</v>
      </c>
      <c r="H25" s="1">
        <v>48.15</v>
      </c>
      <c r="I25" s="2">
        <v>105</v>
      </c>
      <c r="J25" s="2">
        <v>-115</v>
      </c>
      <c r="K25" s="2">
        <v>-157</v>
      </c>
      <c r="L25" s="2">
        <v>137</v>
      </c>
      <c r="M25" s="1">
        <f t="shared" si="18"/>
        <v>53.488372093023251</v>
      </c>
      <c r="N25" s="1">
        <f t="shared" si="19"/>
        <v>42.194092827004219</v>
      </c>
      <c r="O25" s="1">
        <f t="shared" si="10"/>
        <v>48.780487804878049</v>
      </c>
      <c r="P25" s="1">
        <f t="shared" si="11"/>
        <v>61.089494163424128</v>
      </c>
      <c r="Q25" t="str">
        <f t="shared" si="0"/>
        <v>Mariners</v>
      </c>
      <c r="R25" t="str">
        <f t="shared" si="1"/>
        <v>Mariners</v>
      </c>
      <c r="S25" t="str">
        <f t="shared" si="12"/>
        <v>Padres</v>
      </c>
      <c r="T25" s="3" t="str">
        <f t="shared" si="2"/>
        <v>L</v>
      </c>
      <c r="U25" t="str">
        <f t="shared" si="3"/>
        <v>L</v>
      </c>
      <c r="V25" s="3" t="str">
        <f t="shared" si="4"/>
        <v>L</v>
      </c>
      <c r="W25" t="str">
        <f t="shared" si="5"/>
        <v>W</v>
      </c>
      <c r="X25">
        <f t="shared" si="6"/>
        <v>11.5</v>
      </c>
      <c r="Y25">
        <f t="shared" si="7"/>
        <v>10</v>
      </c>
      <c r="Z25">
        <f t="shared" si="20"/>
        <v>11.5</v>
      </c>
      <c r="AA25">
        <f t="shared" si="13"/>
        <v>15.7</v>
      </c>
      <c r="AB25">
        <f t="shared" si="8"/>
        <v>10</v>
      </c>
      <c r="AC25">
        <f t="shared" si="9"/>
        <v>13.7</v>
      </c>
      <c r="AD25">
        <f t="shared" si="14"/>
        <v>10</v>
      </c>
      <c r="AE25">
        <f t="shared" si="15"/>
        <v>10</v>
      </c>
      <c r="AF25">
        <f t="shared" si="23"/>
        <v>-11.5</v>
      </c>
      <c r="AG25">
        <f t="shared" si="24"/>
        <v>-10</v>
      </c>
      <c r="AH25">
        <f t="shared" si="16"/>
        <v>-11.5</v>
      </c>
      <c r="AI25">
        <f t="shared" si="17"/>
        <v>10</v>
      </c>
      <c r="AQ25" t="s">
        <v>31</v>
      </c>
      <c r="AR25">
        <f>SUMIF(Q:Q, $AQ25, AF:AF)</f>
        <v>-10.9</v>
      </c>
      <c r="AS25">
        <f>SUMIF(R:R, $AQ25, AG:AG)</f>
        <v>33.400000000000006</v>
      </c>
      <c r="AT25">
        <f>SUMIF(S:S, $AQ25, AH:AH)</f>
        <v>-18.399999999999999</v>
      </c>
      <c r="AU25">
        <f>SUMIF(S:S, $AQ25, AI:AI)</f>
        <v>18.599999999999994</v>
      </c>
      <c r="AV25">
        <f>SUMIFS(AF:AF,$B:$B,$AQ25,Q:Q,"&lt;&gt;"&amp;$AQ25) + SUMIFS(AF:AF,$C:$C,$AQ25,Q:Q,"&lt;&gt;"&amp;$AQ25)</f>
        <v>91</v>
      </c>
      <c r="AW25">
        <f>SUMIFS(AG:AG,$B:$B,$AQ25,R:R,"&lt;&gt;"&amp;$AQ25) + SUMIFS(AG:AG,$C:$C,$AQ25,R:R,"&lt;&gt;"&amp;$AQ25)</f>
        <v>91.3</v>
      </c>
      <c r="AX25">
        <f>SUMIFS(AH:AH,$B:$B,$AQ25,F:F,"&lt;&gt;"&amp;$AQ25) + SUMIFS(AH:AH,$C:$C,$AQ25,F:F,"&lt;&gt;"&amp;$AQ25)</f>
        <v>82.7</v>
      </c>
      <c r="AY25">
        <f>SUMIFS(AI:AI,$B:$B,$AQ25,S:S,"&lt;&gt;"&amp;$AQ25) + SUMIFS(AI:AI,$C:$C,$AQ25,S:S,"&lt;&gt;"&amp;$AQ25)</f>
        <v>76.3</v>
      </c>
    </row>
    <row r="26" spans="2:51" x14ac:dyDescent="0.25">
      <c r="B26" t="s">
        <v>32</v>
      </c>
      <c r="C26" t="s">
        <v>2</v>
      </c>
      <c r="D26" s="2">
        <v>1</v>
      </c>
      <c r="E26" s="2">
        <v>0</v>
      </c>
      <c r="F26" t="s">
        <v>2</v>
      </c>
      <c r="G26" s="1">
        <v>66.709999999999994</v>
      </c>
      <c r="H26" s="1">
        <v>78.760000000000005</v>
      </c>
      <c r="I26" s="2">
        <v>-105</v>
      </c>
      <c r="J26" s="2">
        <v>-105</v>
      </c>
      <c r="K26" s="2">
        <v>190</v>
      </c>
      <c r="L26" s="2">
        <v>-220</v>
      </c>
      <c r="M26" s="1">
        <f t="shared" si="18"/>
        <v>51.219512195121951</v>
      </c>
      <c r="N26" s="1">
        <f t="shared" si="19"/>
        <v>68.75</v>
      </c>
      <c r="O26" s="1">
        <f t="shared" si="10"/>
        <v>51.219512195121951</v>
      </c>
      <c r="P26" s="1">
        <f t="shared" si="11"/>
        <v>34.482758620689658</v>
      </c>
      <c r="Q26" t="str">
        <f t="shared" si="0"/>
        <v>Diamondbacks</v>
      </c>
      <c r="R26" t="str">
        <f t="shared" si="1"/>
        <v>Diamondbacks</v>
      </c>
      <c r="S26" t="str">
        <f t="shared" si="12"/>
        <v>Diamondbacks</v>
      </c>
      <c r="T26" s="3" t="str">
        <f t="shared" si="2"/>
        <v>L</v>
      </c>
      <c r="U26" t="str">
        <f t="shared" si="3"/>
        <v>W</v>
      </c>
      <c r="V26" s="3" t="str">
        <f t="shared" si="4"/>
        <v>L</v>
      </c>
      <c r="W26" t="str">
        <f>IF(S26=B26, IF(D26&gt;E26+1, "W", IF(AND(I26&gt;K26, D26&gt;E26-2), "W", "L")), IF(E26&gt;D26+1, "W", IF(AND(J26&gt;L26, E26&gt;D26-2), "W","L")))</f>
        <v>W</v>
      </c>
      <c r="X26">
        <f t="shared" si="6"/>
        <v>10.5</v>
      </c>
      <c r="Y26">
        <f t="shared" si="7"/>
        <v>22</v>
      </c>
      <c r="Z26">
        <f t="shared" si="20"/>
        <v>10.5</v>
      </c>
      <c r="AA26">
        <f t="shared" si="13"/>
        <v>22</v>
      </c>
      <c r="AB26">
        <f t="shared" si="8"/>
        <v>10</v>
      </c>
      <c r="AC26">
        <f t="shared" si="9"/>
        <v>10</v>
      </c>
      <c r="AD26">
        <f t="shared" si="14"/>
        <v>10</v>
      </c>
      <c r="AE26">
        <f t="shared" si="15"/>
        <v>10</v>
      </c>
      <c r="AF26">
        <f t="shared" si="23"/>
        <v>-10.5</v>
      </c>
      <c r="AG26">
        <f t="shared" si="24"/>
        <v>10</v>
      </c>
      <c r="AH26">
        <f t="shared" si="16"/>
        <v>-10.5</v>
      </c>
      <c r="AI26">
        <f t="shared" si="17"/>
        <v>10</v>
      </c>
      <c r="AQ26" t="s">
        <v>4</v>
      </c>
      <c r="AR26">
        <f>SUMIF(Q:Q, $AQ26, AF:AF)</f>
        <v>-21.8</v>
      </c>
      <c r="AS26">
        <f>SUMIF(R:R, $AQ26, AG:AG)</f>
        <v>-20.100000000000001</v>
      </c>
      <c r="AT26">
        <f>SUMIF(S:S, $AQ26, AH:AH)</f>
        <v>56.900000000000006</v>
      </c>
      <c r="AU26">
        <f>SUMIF(S:S, $AQ26, AI:AI)</f>
        <v>-50</v>
      </c>
      <c r="AV26">
        <f>SUMIFS(AF:AF,$B:$B,$AQ26,Q:Q,"&lt;&gt;"&amp;$AQ26) + SUMIFS(AF:AF,$C:$C,$AQ26,Q:Q,"&lt;&gt;"&amp;$AQ26)</f>
        <v>-56.300000000000011</v>
      </c>
      <c r="AW26">
        <f>SUMIFS(AG:AG,$B:$B,$AQ26,R:R,"&lt;&gt;"&amp;$AQ26) + SUMIFS(AG:AG,$C:$C,$AQ26,R:R,"&lt;&gt;"&amp;$AQ26)</f>
        <v>10.200000000000003</v>
      </c>
      <c r="AX26">
        <f>SUMIFS(AH:AH,$B:$B,$AQ26,F:F,"&lt;&gt;"&amp;$AQ26) + SUMIFS(AH:AH,$C:$C,$AQ26,F:F,"&lt;&gt;"&amp;$AQ26)</f>
        <v>12.7</v>
      </c>
      <c r="AY26">
        <f>SUMIFS(AI:AI,$B:$B,$AQ26,S:S,"&lt;&gt;"&amp;$AQ26) + SUMIFS(AI:AI,$C:$C,$AQ26,S:S,"&lt;&gt;"&amp;$AQ26)</f>
        <v>-13.700000000000003</v>
      </c>
    </row>
    <row r="27" spans="2:51" x14ac:dyDescent="0.25">
      <c r="B27" t="s">
        <v>30</v>
      </c>
      <c r="C27" t="s">
        <v>18</v>
      </c>
      <c r="D27" s="2">
        <v>3</v>
      </c>
      <c r="E27" s="2">
        <v>10</v>
      </c>
      <c r="F27" t="s">
        <v>30</v>
      </c>
      <c r="G27" s="1">
        <v>60.51</v>
      </c>
      <c r="H27" s="1">
        <v>70.94</v>
      </c>
      <c r="I27" s="2">
        <v>-188</v>
      </c>
      <c r="J27" s="2">
        <v>177</v>
      </c>
      <c r="K27" s="2">
        <v>105</v>
      </c>
      <c r="L27" s="2">
        <v>-125</v>
      </c>
      <c r="M27" s="1">
        <f t="shared" si="18"/>
        <v>65.277777777777786</v>
      </c>
      <c r="N27" s="1">
        <f t="shared" si="19"/>
        <v>48.780487804878049</v>
      </c>
      <c r="O27" s="1">
        <f t="shared" si="10"/>
        <v>36.101083032490976</v>
      </c>
      <c r="P27" s="1">
        <f t="shared" si="11"/>
        <v>55.555555555555557</v>
      </c>
      <c r="Q27" t="str">
        <f t="shared" si="0"/>
        <v>Mets</v>
      </c>
      <c r="R27" t="str">
        <f t="shared" si="1"/>
        <v>Cubs</v>
      </c>
      <c r="S27" t="str">
        <f t="shared" si="12"/>
        <v>Cubs</v>
      </c>
      <c r="T27" s="3" t="str">
        <f t="shared" si="2"/>
        <v>W</v>
      </c>
      <c r="U27" t="str">
        <f t="shared" si="3"/>
        <v>L</v>
      </c>
      <c r="V27" s="3" t="str">
        <f t="shared" si="4"/>
        <v>L</v>
      </c>
      <c r="W27" t="str">
        <f t="shared" ref="W27:W83" si="25">IF(S27=B27, IF(D27&gt;E27+1, "W", IF(AND(I27&gt;K27, D27&gt;E27-2), "W", "L")), IF(E27&gt;D27+1, "W", IF(AND(J27&gt;L27, E27&gt;D27-2), "W","L")))</f>
        <v>L</v>
      </c>
      <c r="X27">
        <f t="shared" si="6"/>
        <v>10</v>
      </c>
      <c r="Y27">
        <f t="shared" si="7"/>
        <v>10</v>
      </c>
      <c r="Z27">
        <f t="shared" si="20"/>
        <v>18.8</v>
      </c>
      <c r="AA27">
        <f t="shared" si="13"/>
        <v>10</v>
      </c>
      <c r="AB27">
        <f t="shared" si="8"/>
        <v>17.7</v>
      </c>
      <c r="AC27">
        <f t="shared" si="9"/>
        <v>10.5</v>
      </c>
      <c r="AD27">
        <f t="shared" si="14"/>
        <v>10</v>
      </c>
      <c r="AE27">
        <f t="shared" si="15"/>
        <v>10.5</v>
      </c>
      <c r="AF27">
        <f t="shared" si="23"/>
        <v>17.7</v>
      </c>
      <c r="AG27">
        <f t="shared" si="24"/>
        <v>-10</v>
      </c>
      <c r="AH27">
        <f t="shared" si="16"/>
        <v>-18.8</v>
      </c>
      <c r="AI27">
        <f t="shared" si="17"/>
        <v>-10</v>
      </c>
      <c r="AQ27" t="s">
        <v>28</v>
      </c>
      <c r="AR27">
        <f>SUMIF(Q:Q, $AQ27, AF:AF)</f>
        <v>-9.9999999999999645E-2</v>
      </c>
      <c r="AS27">
        <f>SUMIF(R:R, $AQ27, AG:AG)</f>
        <v>71</v>
      </c>
      <c r="AT27">
        <f>SUMIF(S:S, $AQ27, AH:AH)</f>
        <v>105.79999999999998</v>
      </c>
      <c r="AU27">
        <f>SUMIF(S:S, $AQ27, AI:AI)</f>
        <v>77.699999999999989</v>
      </c>
      <c r="AV27">
        <f>SUMIFS(AF:AF,$B:$B,$AQ27,Q:Q,"&lt;&gt;"&amp;$AQ27) + SUMIFS(AF:AF,$C:$C,$AQ27,Q:Q,"&lt;&gt;"&amp;$AQ27)</f>
        <v>-45.7</v>
      </c>
      <c r="AW27">
        <f>SUMIFS(AG:AG,$B:$B,$AQ27,R:R,"&lt;&gt;"&amp;$AQ27) + SUMIFS(AG:AG,$C:$C,$AQ27,R:R,"&lt;&gt;"&amp;$AQ27)</f>
        <v>-11.8</v>
      </c>
      <c r="AX27">
        <f>SUMIFS(AH:AH,$B:$B,$AQ27,F:F,"&lt;&gt;"&amp;$AQ27) + SUMIFS(AH:AH,$C:$C,$AQ27,F:F,"&lt;&gt;"&amp;$AQ27)</f>
        <v>35.9</v>
      </c>
      <c r="AY27">
        <f>SUMIFS(AI:AI,$B:$B,$AQ27,S:S,"&lt;&gt;"&amp;$AQ27) + SUMIFS(AI:AI,$C:$C,$AQ27,S:S,"&lt;&gt;"&amp;$AQ27)</f>
        <v>-7.1000000000000014</v>
      </c>
    </row>
    <row r="28" spans="2:51" x14ac:dyDescent="0.25">
      <c r="B28" t="s">
        <v>11</v>
      </c>
      <c r="C28" t="s">
        <v>3</v>
      </c>
      <c r="D28" s="2">
        <v>8</v>
      </c>
      <c r="E28" s="2">
        <v>3</v>
      </c>
      <c r="F28" t="s">
        <v>11</v>
      </c>
      <c r="G28" s="1">
        <v>59.76</v>
      </c>
      <c r="H28" s="1">
        <v>46.63</v>
      </c>
      <c r="I28" s="2">
        <v>-101</v>
      </c>
      <c r="J28" s="2">
        <v>-109</v>
      </c>
      <c r="K28" s="2">
        <v>195</v>
      </c>
      <c r="L28" s="2">
        <v>-225</v>
      </c>
      <c r="M28" s="1">
        <f t="shared" si="18"/>
        <v>50.248756218905477</v>
      </c>
      <c r="N28" s="1">
        <f t="shared" si="19"/>
        <v>33.898305084745758</v>
      </c>
      <c r="O28" s="1">
        <f t="shared" si="10"/>
        <v>52.153110047846887</v>
      </c>
      <c r="P28" s="1">
        <f t="shared" si="11"/>
        <v>69.230769230769226</v>
      </c>
      <c r="Q28" t="str">
        <f t="shared" si="0"/>
        <v>Padres</v>
      </c>
      <c r="R28" t="str">
        <f t="shared" si="1"/>
        <v>Padres</v>
      </c>
      <c r="S28" t="str">
        <f t="shared" si="12"/>
        <v>Mariners</v>
      </c>
      <c r="T28" s="3" t="str">
        <f t="shared" si="2"/>
        <v>W</v>
      </c>
      <c r="U28" t="str">
        <f t="shared" si="3"/>
        <v>W</v>
      </c>
      <c r="V28" s="3" t="str">
        <f t="shared" si="4"/>
        <v>W</v>
      </c>
      <c r="W28" t="str">
        <f t="shared" si="25"/>
        <v>L</v>
      </c>
      <c r="X28">
        <f t="shared" si="6"/>
        <v>10.1</v>
      </c>
      <c r="Y28">
        <f t="shared" si="7"/>
        <v>10</v>
      </c>
      <c r="Z28">
        <f t="shared" si="20"/>
        <v>10.1</v>
      </c>
      <c r="AA28">
        <f t="shared" si="13"/>
        <v>22.5</v>
      </c>
      <c r="AB28">
        <f t="shared" si="8"/>
        <v>10</v>
      </c>
      <c r="AC28">
        <f t="shared" si="9"/>
        <v>19.5</v>
      </c>
      <c r="AD28">
        <f t="shared" si="14"/>
        <v>10</v>
      </c>
      <c r="AE28">
        <f t="shared" si="15"/>
        <v>10</v>
      </c>
      <c r="AF28">
        <f t="shared" si="23"/>
        <v>10</v>
      </c>
      <c r="AG28">
        <f t="shared" si="24"/>
        <v>19.5</v>
      </c>
      <c r="AH28">
        <f t="shared" si="16"/>
        <v>10</v>
      </c>
      <c r="AI28">
        <f t="shared" si="17"/>
        <v>-22.5</v>
      </c>
      <c r="AQ28" t="s">
        <v>17</v>
      </c>
      <c r="AR28">
        <f>SUMIF(Q:Q, $AQ28, AF:AF)</f>
        <v>-23</v>
      </c>
      <c r="AS28">
        <f>SUMIF(R:R, $AQ28, AG:AG)</f>
        <v>-1.3000000000000043</v>
      </c>
      <c r="AT28">
        <f>SUMIF(S:S, $AQ28, AH:AH)</f>
        <v>-30</v>
      </c>
      <c r="AU28">
        <f>SUMIF(S:S, $AQ28, AI:AI)</f>
        <v>-22.5</v>
      </c>
      <c r="AV28">
        <f>SUMIFS(AF:AF,$B:$B,$AQ28,Q:Q,"&lt;&gt;"&amp;$AQ28) + SUMIFS(AF:AF,$C:$C,$AQ28,Q:Q,"&lt;&gt;"&amp;$AQ28)</f>
        <v>52.5</v>
      </c>
      <c r="AW28">
        <f>SUMIFS(AG:AG,$B:$B,$AQ28,R:R,"&lt;&gt;"&amp;$AQ28) + SUMIFS(AG:AG,$C:$C,$AQ28,R:R,"&lt;&gt;"&amp;$AQ28)</f>
        <v>18.900000000000002</v>
      </c>
      <c r="AX28">
        <f>SUMIFS(AH:AH,$B:$B,$AQ28,F:F,"&lt;&gt;"&amp;$AQ28) + SUMIFS(AH:AH,$C:$C,$AQ28,F:F,"&lt;&gt;"&amp;$AQ28)</f>
        <v>28.099999999999994</v>
      </c>
      <c r="AY28">
        <f>SUMIFS(AI:AI,$B:$B,$AQ28,S:S,"&lt;&gt;"&amp;$AQ28) + SUMIFS(AI:AI,$C:$C,$AQ28,S:S,"&lt;&gt;"&amp;$AQ28)</f>
        <v>5.6999999999999993</v>
      </c>
    </row>
    <row r="29" spans="2:51" x14ac:dyDescent="0.25">
      <c r="B29" t="s">
        <v>15</v>
      </c>
      <c r="C29" t="s">
        <v>22</v>
      </c>
      <c r="D29" s="2">
        <v>14</v>
      </c>
      <c r="E29" s="2">
        <v>6</v>
      </c>
      <c r="F29" t="s">
        <v>22</v>
      </c>
      <c r="G29" s="1">
        <v>54.54</v>
      </c>
      <c r="H29" s="1">
        <v>67.3</v>
      </c>
      <c r="I29" s="2">
        <v>-355</v>
      </c>
      <c r="J29" s="2">
        <v>310</v>
      </c>
      <c r="K29" s="2">
        <v>-182</v>
      </c>
      <c r="L29" s="2">
        <v>162</v>
      </c>
      <c r="M29" s="1">
        <f t="shared" si="18"/>
        <v>24.390243902439025</v>
      </c>
      <c r="N29" s="1">
        <f t="shared" si="19"/>
        <v>38.167938931297712</v>
      </c>
      <c r="O29" s="1">
        <f t="shared" si="10"/>
        <v>78.021978021978029</v>
      </c>
      <c r="P29" s="1">
        <f t="shared" si="11"/>
        <v>64.539007092198588</v>
      </c>
      <c r="Q29" t="str">
        <f t="shared" si="0"/>
        <v>Marlins</v>
      </c>
      <c r="R29" t="str">
        <f t="shared" si="1"/>
        <v>Marlins</v>
      </c>
      <c r="S29" t="str">
        <f t="shared" si="12"/>
        <v>Marlins</v>
      </c>
      <c r="T29" s="3" t="str">
        <f t="shared" si="2"/>
        <v>L</v>
      </c>
      <c r="U29" t="str">
        <f t="shared" si="3"/>
        <v>L</v>
      </c>
      <c r="V29" s="3" t="str">
        <f t="shared" si="4"/>
        <v>L</v>
      </c>
      <c r="W29" t="str">
        <f t="shared" si="25"/>
        <v>L</v>
      </c>
      <c r="X29">
        <f t="shared" si="6"/>
        <v>10</v>
      </c>
      <c r="Y29">
        <f t="shared" si="7"/>
        <v>10</v>
      </c>
      <c r="Z29">
        <f t="shared" si="20"/>
        <v>10</v>
      </c>
      <c r="AA29">
        <f t="shared" si="13"/>
        <v>10</v>
      </c>
      <c r="AB29">
        <f t="shared" si="8"/>
        <v>31</v>
      </c>
      <c r="AC29">
        <f t="shared" si="9"/>
        <v>16.2</v>
      </c>
      <c r="AD29">
        <f t="shared" si="14"/>
        <v>31</v>
      </c>
      <c r="AE29">
        <f t="shared" si="15"/>
        <v>16.2</v>
      </c>
      <c r="AF29">
        <f t="shared" si="23"/>
        <v>-10</v>
      </c>
      <c r="AG29">
        <f t="shared" si="24"/>
        <v>-10</v>
      </c>
      <c r="AH29">
        <f t="shared" si="16"/>
        <v>-10</v>
      </c>
      <c r="AI29">
        <f t="shared" si="17"/>
        <v>-10</v>
      </c>
      <c r="AQ29" t="s">
        <v>24</v>
      </c>
      <c r="AR29">
        <f>SUMIF(Q:Q, $AQ29, AF:AF)</f>
        <v>14.400000000000006</v>
      </c>
      <c r="AS29">
        <f>SUMIF(R:R, $AQ29, AG:AG)</f>
        <v>54.4</v>
      </c>
      <c r="AT29">
        <f>SUMIF(S:S, $AQ29, AH:AH)</f>
        <v>38</v>
      </c>
      <c r="AU29">
        <f>SUMIF(S:S, $AQ29, AI:AI)</f>
        <v>61.4</v>
      </c>
      <c r="AV29">
        <f>SUMIFS(AF:AF,$B:$B,$AQ29,Q:Q,"&lt;&gt;"&amp;$AQ29) + SUMIFS(AF:AF,$C:$C,$AQ29,Q:Q,"&lt;&gt;"&amp;$AQ29)</f>
        <v>8.6999999999999993</v>
      </c>
      <c r="AW29">
        <f>SUMIFS(AG:AG,$B:$B,$AQ29,R:R,"&lt;&gt;"&amp;$AQ29) + SUMIFS(AG:AG,$C:$C,$AQ29,R:R,"&lt;&gt;"&amp;$AQ29)</f>
        <v>29.4</v>
      </c>
      <c r="AX29">
        <f>SUMIFS(AH:AH,$B:$B,$AQ29,F:F,"&lt;&gt;"&amp;$AQ29) + SUMIFS(AH:AH,$C:$C,$AQ29,F:F,"&lt;&gt;"&amp;$AQ29)</f>
        <v>62</v>
      </c>
      <c r="AY29">
        <f>SUMIFS(AI:AI,$B:$B,$AQ29,S:S,"&lt;&gt;"&amp;$AQ29) + SUMIFS(AI:AI,$C:$C,$AQ29,S:S,"&lt;&gt;"&amp;$AQ29)</f>
        <v>30.4</v>
      </c>
    </row>
    <row r="30" spans="2:51" x14ac:dyDescent="0.25">
      <c r="B30" t="s">
        <v>50</v>
      </c>
      <c r="C30" t="s">
        <v>16</v>
      </c>
      <c r="D30" s="2">
        <v>1</v>
      </c>
      <c r="E30" s="2">
        <v>4</v>
      </c>
      <c r="F30" t="s">
        <v>50</v>
      </c>
      <c r="G30" s="1">
        <v>55.27</v>
      </c>
      <c r="H30" s="1">
        <v>42.3</v>
      </c>
      <c r="I30" s="2">
        <v>-270</v>
      </c>
      <c r="J30" s="2">
        <v>245</v>
      </c>
      <c r="K30" s="2">
        <v>-142</v>
      </c>
      <c r="L30" s="2">
        <v>122</v>
      </c>
      <c r="M30" s="1">
        <f t="shared" si="18"/>
        <v>72.972972972972968</v>
      </c>
      <c r="N30" s="1">
        <f t="shared" si="19"/>
        <v>58.677685950413228</v>
      </c>
      <c r="O30" s="1">
        <f t="shared" si="10"/>
        <v>28.985507246376812</v>
      </c>
      <c r="P30" s="1">
        <f t="shared" si="11"/>
        <v>45.045045045045043</v>
      </c>
      <c r="Q30" t="str">
        <f t="shared" si="0"/>
        <v>White Sox</v>
      </c>
      <c r="R30" t="str">
        <f t="shared" si="1"/>
        <v>White Sox</v>
      </c>
      <c r="S30" t="str">
        <f t="shared" si="12"/>
        <v>White Sox</v>
      </c>
      <c r="T30" s="3" t="str">
        <f t="shared" si="2"/>
        <v>W</v>
      </c>
      <c r="U30" t="str">
        <f t="shared" si="3"/>
        <v>W</v>
      </c>
      <c r="V30" s="3" t="str">
        <f t="shared" si="4"/>
        <v>L</v>
      </c>
      <c r="W30" t="str">
        <f t="shared" si="25"/>
        <v>W</v>
      </c>
      <c r="X30">
        <f t="shared" si="6"/>
        <v>10</v>
      </c>
      <c r="Y30">
        <f t="shared" si="7"/>
        <v>10</v>
      </c>
      <c r="Z30">
        <f t="shared" si="20"/>
        <v>27</v>
      </c>
      <c r="AA30">
        <f t="shared" si="13"/>
        <v>10</v>
      </c>
      <c r="AB30">
        <f t="shared" si="8"/>
        <v>24.5</v>
      </c>
      <c r="AC30">
        <f t="shared" si="9"/>
        <v>12.2</v>
      </c>
      <c r="AD30">
        <f t="shared" si="14"/>
        <v>10</v>
      </c>
      <c r="AE30">
        <f t="shared" si="15"/>
        <v>12.2</v>
      </c>
      <c r="AF30">
        <f t="shared" si="23"/>
        <v>24.5</v>
      </c>
      <c r="AG30">
        <f t="shared" si="24"/>
        <v>12.2</v>
      </c>
      <c r="AH30">
        <f t="shared" si="16"/>
        <v>-27</v>
      </c>
      <c r="AI30">
        <f t="shared" si="17"/>
        <v>12.2</v>
      </c>
      <c r="AQ30" t="s">
        <v>16</v>
      </c>
      <c r="AR30">
        <f>SUMIF(Q:Q, $AQ30, AF:AF)</f>
        <v>-1.6999999999999993</v>
      </c>
      <c r="AS30">
        <f>SUMIF(R:R, $AQ30, AG:AG)</f>
        <v>48.6</v>
      </c>
      <c r="AT30">
        <f>SUMIF(S:S, $AQ30, AH:AH)</f>
        <v>-13.799999999999999</v>
      </c>
      <c r="AU30">
        <f>SUMIF(S:S, $AQ30, AI:AI)</f>
        <v>39.9</v>
      </c>
      <c r="AV30">
        <f>SUMIFS(AF:AF,$B:$B,$AQ30,Q:Q,"&lt;&gt;"&amp;$AQ30) + SUMIFS(AF:AF,$C:$C,$AQ30,Q:Q,"&lt;&gt;"&amp;$AQ30)</f>
        <v>34.400000000000006</v>
      </c>
      <c r="AW30">
        <f>SUMIFS(AG:AG,$B:$B,$AQ30,R:R,"&lt;&gt;"&amp;$AQ30) + SUMIFS(AG:AG,$C:$C,$AQ30,R:R,"&lt;&gt;"&amp;$AQ30)</f>
        <v>9.7999999999999972</v>
      </c>
      <c r="AX30">
        <f>SUMIFS(AH:AH,$B:$B,$AQ30,F:F,"&lt;&gt;"&amp;$AQ30) + SUMIFS(AH:AH,$C:$C,$AQ30,F:F,"&lt;&gt;"&amp;$AQ30)</f>
        <v>-20.299999999999997</v>
      </c>
      <c r="AY30">
        <f>SUMIFS(AI:AI,$B:$B,$AQ30,S:S,"&lt;&gt;"&amp;$AQ30) + SUMIFS(AI:AI,$C:$C,$AQ30,S:S,"&lt;&gt;"&amp;$AQ30)</f>
        <v>1.6000000000000014</v>
      </c>
    </row>
    <row r="31" spans="2:51" x14ac:dyDescent="0.25">
      <c r="B31" t="s">
        <v>51</v>
      </c>
      <c r="C31" t="s">
        <v>13</v>
      </c>
      <c r="D31" s="2">
        <v>10</v>
      </c>
      <c r="E31" s="2">
        <v>5</v>
      </c>
      <c r="F31" t="s">
        <v>13</v>
      </c>
      <c r="G31" s="1">
        <v>54.57</v>
      </c>
      <c r="H31" s="1">
        <v>66.03</v>
      </c>
      <c r="I31" s="2">
        <v>-104</v>
      </c>
      <c r="J31" s="2">
        <v>-106</v>
      </c>
      <c r="K31" s="2">
        <v>180</v>
      </c>
      <c r="L31" s="2">
        <v>-210</v>
      </c>
      <c r="M31" s="1">
        <f t="shared" si="18"/>
        <v>51.456310679611647</v>
      </c>
      <c r="N31" s="1">
        <f t="shared" si="19"/>
        <v>67.741935483870961</v>
      </c>
      <c r="O31" s="1">
        <f t="shared" si="10"/>
        <v>50.980392156862742</v>
      </c>
      <c r="P31" s="1">
        <f t="shared" si="11"/>
        <v>35.714285714285715</v>
      </c>
      <c r="Q31" t="str">
        <f t="shared" si="0"/>
        <v>Blue Jays</v>
      </c>
      <c r="R31" t="str">
        <f t="shared" si="1"/>
        <v>Blue Jays</v>
      </c>
      <c r="S31" t="str">
        <f t="shared" si="12"/>
        <v>Blue Jays</v>
      </c>
      <c r="T31" s="3" t="str">
        <f t="shared" si="2"/>
        <v>L</v>
      </c>
      <c r="U31" t="str">
        <f t="shared" si="3"/>
        <v>L</v>
      </c>
      <c r="V31" s="3" t="str">
        <f t="shared" si="4"/>
        <v>L</v>
      </c>
      <c r="W31" t="str">
        <f t="shared" si="25"/>
        <v>L</v>
      </c>
      <c r="X31">
        <f t="shared" si="6"/>
        <v>10.6</v>
      </c>
      <c r="Y31">
        <f t="shared" si="7"/>
        <v>21</v>
      </c>
      <c r="Z31">
        <f t="shared" si="20"/>
        <v>10.6</v>
      </c>
      <c r="AA31">
        <f t="shared" si="13"/>
        <v>21</v>
      </c>
      <c r="AB31">
        <f t="shared" si="8"/>
        <v>10</v>
      </c>
      <c r="AC31">
        <f t="shared" si="9"/>
        <v>10</v>
      </c>
      <c r="AD31">
        <f t="shared" si="14"/>
        <v>10</v>
      </c>
      <c r="AE31">
        <f t="shared" si="15"/>
        <v>10</v>
      </c>
      <c r="AF31">
        <f t="shared" si="23"/>
        <v>-10.6</v>
      </c>
      <c r="AG31">
        <f t="shared" si="24"/>
        <v>-21</v>
      </c>
      <c r="AH31">
        <f t="shared" si="16"/>
        <v>-10.6</v>
      </c>
      <c r="AI31">
        <f t="shared" si="17"/>
        <v>-21</v>
      </c>
      <c r="AQ31" t="s">
        <v>50</v>
      </c>
      <c r="AR31">
        <f>SUMIF(Q:Q, $AQ31, AF:AF)</f>
        <v>-3.7000000000000011</v>
      </c>
      <c r="AS31">
        <f>SUMIF(R:R, $AQ31, AG:AG)</f>
        <v>-16</v>
      </c>
      <c r="AT31">
        <f>SUMIF(S:S, $AQ31, AH:AH)</f>
        <v>-0.40000000000000036</v>
      </c>
      <c r="AU31">
        <f>SUMIF(S:S, $AQ31, AI:AI)</f>
        <v>9.5</v>
      </c>
      <c r="AV31">
        <f>SUMIFS(AF:AF,$B:$B,$AQ31,Q:Q,"&lt;&gt;"&amp;$AQ31) + SUMIFS(AF:AF,$C:$C,$AQ31,Q:Q,"&lt;&gt;"&amp;$AQ31)</f>
        <v>53.599999999999994</v>
      </c>
      <c r="AW31">
        <f>SUMIFS(AG:AG,$B:$B,$AQ31,R:R,"&lt;&gt;"&amp;$AQ31) + SUMIFS(AG:AG,$C:$C,$AQ31,R:R,"&lt;&gt;"&amp;$AQ31)</f>
        <v>-3.7999999999999989</v>
      </c>
      <c r="AX31">
        <f>SUMIFS(AH:AH,$B:$B,$AQ31,F:F,"&lt;&gt;"&amp;$AQ31) + SUMIFS(AH:AH,$C:$C,$AQ31,F:F,"&lt;&gt;"&amp;$AQ31)</f>
        <v>26.799999999999994</v>
      </c>
      <c r="AY31">
        <f>SUMIFS(AI:AI,$B:$B,$AQ31,S:S,"&lt;&gt;"&amp;$AQ31) + SUMIFS(AI:AI,$C:$C,$AQ31,S:S,"&lt;&gt;"&amp;$AQ31)</f>
        <v>15.699999999999996</v>
      </c>
    </row>
    <row r="32" spans="2:51" x14ac:dyDescent="0.25">
      <c r="B32" t="s">
        <v>12</v>
      </c>
      <c r="C32" t="s">
        <v>19</v>
      </c>
      <c r="D32" s="2">
        <v>8</v>
      </c>
      <c r="E32" s="2">
        <v>6</v>
      </c>
      <c r="F32" t="s">
        <v>12</v>
      </c>
      <c r="G32" s="1">
        <v>52.19</v>
      </c>
      <c r="H32" s="1">
        <v>39.49</v>
      </c>
      <c r="I32" s="2">
        <v>-141</v>
      </c>
      <c r="J32" s="2">
        <v>131</v>
      </c>
      <c r="K32" s="2">
        <v>127</v>
      </c>
      <c r="L32" s="2">
        <v>-141</v>
      </c>
      <c r="M32" s="1">
        <f t="shared" si="18"/>
        <v>58.506224066390047</v>
      </c>
      <c r="N32" s="1">
        <f t="shared" si="19"/>
        <v>44.052863436123346</v>
      </c>
      <c r="O32" s="1">
        <f t="shared" si="10"/>
        <v>43.290043290043286</v>
      </c>
      <c r="P32" s="1">
        <f t="shared" si="11"/>
        <v>58.506224066390047</v>
      </c>
      <c r="Q32" t="str">
        <f t="shared" si="0"/>
        <v>Nationals</v>
      </c>
      <c r="R32" t="str">
        <f t="shared" si="1"/>
        <v>Nationals</v>
      </c>
      <c r="S32" t="str">
        <f t="shared" si="12"/>
        <v>Nationals</v>
      </c>
      <c r="T32" s="3" t="str">
        <f t="shared" si="2"/>
        <v>L</v>
      </c>
      <c r="U32" t="str">
        <f t="shared" si="3"/>
        <v>L</v>
      </c>
      <c r="V32" s="3" t="str">
        <f t="shared" si="4"/>
        <v>W</v>
      </c>
      <c r="W32" t="str">
        <f t="shared" si="25"/>
        <v>L</v>
      </c>
      <c r="X32">
        <f t="shared" si="6"/>
        <v>10</v>
      </c>
      <c r="Y32">
        <f t="shared" si="7"/>
        <v>14.1</v>
      </c>
      <c r="Z32">
        <f t="shared" si="20"/>
        <v>14.1</v>
      </c>
      <c r="AA32">
        <f t="shared" si="13"/>
        <v>14.1</v>
      </c>
      <c r="AB32">
        <f t="shared" si="8"/>
        <v>13.1</v>
      </c>
      <c r="AC32">
        <f t="shared" si="9"/>
        <v>10</v>
      </c>
      <c r="AD32">
        <f t="shared" si="14"/>
        <v>10</v>
      </c>
      <c r="AE32">
        <f t="shared" si="15"/>
        <v>10</v>
      </c>
      <c r="AF32">
        <f t="shared" si="23"/>
        <v>-10</v>
      </c>
      <c r="AG32">
        <f t="shared" si="24"/>
        <v>-14.1</v>
      </c>
      <c r="AH32">
        <f t="shared" si="16"/>
        <v>10</v>
      </c>
      <c r="AI32">
        <f t="shared" si="17"/>
        <v>-14.1</v>
      </c>
      <c r="AR32">
        <f>MAX(AR2:AR31)</f>
        <v>86</v>
      </c>
      <c r="AS32">
        <f t="shared" ref="AS32:AY32" si="26">MAX(AS2:AS31)</f>
        <v>112.1</v>
      </c>
      <c r="AT32">
        <f t="shared" si="26"/>
        <v>105.79999999999998</v>
      </c>
      <c r="AU32">
        <f t="shared" si="26"/>
        <v>117.5</v>
      </c>
      <c r="AV32">
        <f t="shared" si="26"/>
        <v>91</v>
      </c>
      <c r="AW32">
        <f t="shared" si="26"/>
        <v>110.4</v>
      </c>
      <c r="AX32">
        <f t="shared" si="26"/>
        <v>106.8</v>
      </c>
      <c r="AY32">
        <f t="shared" si="26"/>
        <v>76.3</v>
      </c>
    </row>
    <row r="33" spans="2:51" x14ac:dyDescent="0.25">
      <c r="B33" t="s">
        <v>31</v>
      </c>
      <c r="C33" t="s">
        <v>26</v>
      </c>
      <c r="D33" s="2">
        <v>12</v>
      </c>
      <c r="E33" s="2">
        <v>13</v>
      </c>
      <c r="F33" t="s">
        <v>26</v>
      </c>
      <c r="G33" s="1">
        <v>71.33</v>
      </c>
      <c r="H33" s="1">
        <v>58.66</v>
      </c>
      <c r="I33" s="2">
        <v>135</v>
      </c>
      <c r="J33" s="2">
        <v>-145</v>
      </c>
      <c r="K33" s="2">
        <v>-125</v>
      </c>
      <c r="L33" s="2">
        <v>105</v>
      </c>
      <c r="M33" s="1">
        <f t="shared" si="18"/>
        <v>59.183673469387756</v>
      </c>
      <c r="N33" s="1">
        <f t="shared" si="19"/>
        <v>48.780487804878049</v>
      </c>
      <c r="O33" s="1">
        <f t="shared" si="10"/>
        <v>42.553191489361701</v>
      </c>
      <c r="P33" s="1">
        <f t="shared" si="11"/>
        <v>55.555555555555557</v>
      </c>
      <c r="Q33" t="str">
        <f t="shared" si="0"/>
        <v>Brewers</v>
      </c>
      <c r="R33" t="str">
        <f t="shared" si="1"/>
        <v>Brewers</v>
      </c>
      <c r="S33" t="str">
        <f t="shared" si="12"/>
        <v>Brewers</v>
      </c>
      <c r="T33" s="3" t="str">
        <f t="shared" si="2"/>
        <v>W</v>
      </c>
      <c r="U33" t="str">
        <f t="shared" si="3"/>
        <v>L</v>
      </c>
      <c r="V33" s="3" t="str">
        <f t="shared" si="4"/>
        <v>W</v>
      </c>
      <c r="W33" t="str">
        <f t="shared" si="25"/>
        <v>L</v>
      </c>
      <c r="X33">
        <f t="shared" si="6"/>
        <v>14.5</v>
      </c>
      <c r="Y33">
        <f t="shared" si="7"/>
        <v>10</v>
      </c>
      <c r="Z33">
        <f t="shared" si="20"/>
        <v>14.5</v>
      </c>
      <c r="AA33">
        <f t="shared" si="13"/>
        <v>10</v>
      </c>
      <c r="AB33">
        <f t="shared" si="8"/>
        <v>10</v>
      </c>
      <c r="AC33">
        <f t="shared" si="9"/>
        <v>10.5</v>
      </c>
      <c r="AD33">
        <f t="shared" si="14"/>
        <v>10</v>
      </c>
      <c r="AE33">
        <f t="shared" si="15"/>
        <v>10.5</v>
      </c>
      <c r="AF33">
        <f t="shared" si="23"/>
        <v>10</v>
      </c>
      <c r="AG33">
        <f t="shared" si="24"/>
        <v>-10</v>
      </c>
      <c r="AH33">
        <f t="shared" si="16"/>
        <v>10</v>
      </c>
      <c r="AI33">
        <f t="shared" si="17"/>
        <v>-10</v>
      </c>
      <c r="AR33">
        <f>MIN(AR2:AR31)</f>
        <v>-93.600000000000009</v>
      </c>
      <c r="AS33">
        <f t="shared" ref="AS33:AY33" si="27">MIN(AS2:AS31)</f>
        <v>-77.399999999999991</v>
      </c>
      <c r="AT33">
        <f t="shared" si="27"/>
        <v>-50.8</v>
      </c>
      <c r="AU33">
        <f t="shared" si="27"/>
        <v>-90.300000000000011</v>
      </c>
      <c r="AV33">
        <f t="shared" si="27"/>
        <v>-129.6</v>
      </c>
      <c r="AW33">
        <f t="shared" si="27"/>
        <v>-72.7</v>
      </c>
      <c r="AX33">
        <f t="shared" si="27"/>
        <v>-90.699999999999989</v>
      </c>
      <c r="AY33">
        <f t="shared" si="27"/>
        <v>-82.9</v>
      </c>
    </row>
    <row r="34" spans="2:51" x14ac:dyDescent="0.25">
      <c r="B34" t="s">
        <v>29</v>
      </c>
      <c r="C34" t="s">
        <v>24</v>
      </c>
      <c r="D34" s="2">
        <v>3</v>
      </c>
      <c r="E34" s="2">
        <v>4</v>
      </c>
      <c r="F34" t="s">
        <v>24</v>
      </c>
      <c r="G34" s="1">
        <v>58.95</v>
      </c>
      <c r="H34" s="1">
        <v>72.239999999999995</v>
      </c>
      <c r="I34" s="2">
        <v>-173</v>
      </c>
      <c r="J34" s="2">
        <v>163</v>
      </c>
      <c r="K34" s="2">
        <v>104</v>
      </c>
      <c r="L34" s="2">
        <v>-124</v>
      </c>
      <c r="M34" s="1">
        <f t="shared" si="18"/>
        <v>38.022813688212928</v>
      </c>
      <c r="N34" s="1">
        <f t="shared" si="19"/>
        <v>55.357142857142861</v>
      </c>
      <c r="O34" s="1">
        <f t="shared" si="10"/>
        <v>63.369963369963365</v>
      </c>
      <c r="P34" s="1">
        <f t="shared" si="11"/>
        <v>49.019607843137251</v>
      </c>
      <c r="Q34" t="str">
        <f t="shared" si="0"/>
        <v>Twins</v>
      </c>
      <c r="R34" t="str">
        <f t="shared" si="1"/>
        <v>Twins</v>
      </c>
      <c r="S34" t="str">
        <f t="shared" si="12"/>
        <v>Twins</v>
      </c>
      <c r="T34" s="3" t="str">
        <f t="shared" si="2"/>
        <v>W</v>
      </c>
      <c r="U34" t="str">
        <f t="shared" si="3"/>
        <v>W</v>
      </c>
      <c r="V34" s="3" t="str">
        <f t="shared" si="4"/>
        <v>W</v>
      </c>
      <c r="W34" t="str">
        <f t="shared" si="25"/>
        <v>W</v>
      </c>
      <c r="X34">
        <f t="shared" si="6"/>
        <v>10</v>
      </c>
      <c r="Y34">
        <f t="shared" si="7"/>
        <v>12.4</v>
      </c>
      <c r="Z34">
        <f t="shared" si="20"/>
        <v>10</v>
      </c>
      <c r="AA34">
        <f t="shared" si="13"/>
        <v>12.4</v>
      </c>
      <c r="AB34">
        <f t="shared" si="8"/>
        <v>16.3</v>
      </c>
      <c r="AC34">
        <f t="shared" si="9"/>
        <v>10</v>
      </c>
      <c r="AD34">
        <f t="shared" si="14"/>
        <v>16.3</v>
      </c>
      <c r="AE34">
        <f t="shared" si="15"/>
        <v>10</v>
      </c>
      <c r="AF34">
        <f t="shared" si="23"/>
        <v>16.3</v>
      </c>
      <c r="AG34">
        <f t="shared" si="24"/>
        <v>10</v>
      </c>
      <c r="AH34">
        <f t="shared" si="16"/>
        <v>16.3</v>
      </c>
      <c r="AI34">
        <f t="shared" si="17"/>
        <v>10</v>
      </c>
    </row>
    <row r="35" spans="2:51" x14ac:dyDescent="0.25">
      <c r="B35" t="s">
        <v>23</v>
      </c>
      <c r="C35" t="s">
        <v>31</v>
      </c>
      <c r="D35" s="2">
        <v>5</v>
      </c>
      <c r="E35" s="2">
        <v>8</v>
      </c>
      <c r="F35" t="s">
        <v>23</v>
      </c>
      <c r="G35" s="1">
        <v>57.4</v>
      </c>
      <c r="H35" s="1">
        <v>44.6</v>
      </c>
      <c r="I35" s="2">
        <v>-132</v>
      </c>
      <c r="J35" s="2">
        <v>122</v>
      </c>
      <c r="K35" s="2">
        <v>158</v>
      </c>
      <c r="L35" s="2">
        <v>-178</v>
      </c>
      <c r="M35" s="1">
        <f t="shared" si="18"/>
        <v>56.896551724137936</v>
      </c>
      <c r="N35" s="1">
        <f t="shared" si="19"/>
        <v>38.759689922480625</v>
      </c>
      <c r="O35" s="1">
        <f t="shared" si="10"/>
        <v>45.045045045045043</v>
      </c>
      <c r="P35" s="1">
        <f t="shared" si="11"/>
        <v>64.02877697841727</v>
      </c>
      <c r="Q35" t="str">
        <f t="shared" si="0"/>
        <v>Braves</v>
      </c>
      <c r="R35" t="str">
        <f t="shared" si="1"/>
        <v>Braves</v>
      </c>
      <c r="S35" t="str">
        <f t="shared" si="12"/>
        <v>Reds</v>
      </c>
      <c r="T35" s="3" t="str">
        <f t="shared" si="2"/>
        <v>L</v>
      </c>
      <c r="U35" t="str">
        <f t="shared" si="3"/>
        <v>L</v>
      </c>
      <c r="V35" s="3" t="str">
        <f t="shared" si="4"/>
        <v>L</v>
      </c>
      <c r="W35" t="str">
        <f t="shared" si="25"/>
        <v>W</v>
      </c>
      <c r="X35">
        <f t="shared" si="6"/>
        <v>13.2</v>
      </c>
      <c r="Y35">
        <f t="shared" si="7"/>
        <v>10</v>
      </c>
      <c r="Z35">
        <f t="shared" si="20"/>
        <v>13.2</v>
      </c>
      <c r="AA35">
        <f t="shared" si="13"/>
        <v>17.8</v>
      </c>
      <c r="AB35">
        <f t="shared" si="8"/>
        <v>10</v>
      </c>
      <c r="AC35">
        <f t="shared" si="9"/>
        <v>15.8</v>
      </c>
      <c r="AD35">
        <f t="shared" si="14"/>
        <v>10</v>
      </c>
      <c r="AE35">
        <f t="shared" si="15"/>
        <v>10</v>
      </c>
      <c r="AF35">
        <f t="shared" si="23"/>
        <v>-13.2</v>
      </c>
      <c r="AG35">
        <f t="shared" si="24"/>
        <v>-10</v>
      </c>
      <c r="AH35">
        <f t="shared" si="16"/>
        <v>-13.2</v>
      </c>
      <c r="AI35">
        <f t="shared" si="17"/>
        <v>10</v>
      </c>
      <c r="AJ35">
        <f>SUM(AF308:AF999991)</f>
        <v>-253.79999999999995</v>
      </c>
      <c r="AK35">
        <f>SUM(AG308:AG999991)</f>
        <v>12.199999999999992</v>
      </c>
      <c r="AL35">
        <f>SUM(AH308:AH999991)</f>
        <v>53.40000000000002</v>
      </c>
      <c r="AM35">
        <f>SUM(AI308:AI999991)</f>
        <v>-7.1000000000000014</v>
      </c>
      <c r="AN35">
        <f>COUNTIF(V308:V999991, "W")</f>
        <v>68</v>
      </c>
      <c r="AO35">
        <f>COUNTIF(V308:V999991, "L")</f>
        <v>43</v>
      </c>
      <c r="AP35" s="1">
        <f>(AN35/(AN35+AO35)) * 100</f>
        <v>61.261261261261254</v>
      </c>
      <c r="AQ35" t="s">
        <v>6</v>
      </c>
      <c r="AR35">
        <f>SUMIF(Q$308:Q$999991, $AQ35, AF$308:AF$999991)</f>
        <v>0</v>
      </c>
      <c r="AS35">
        <f>SUMIF(R$308:R$999991, $AQ35, AG$308:AG$999991)</f>
        <v>2.1999999999999993</v>
      </c>
      <c r="AT35">
        <f>SUMIF(F$308:F$999991, $AQ35, AH$308:AH$999991)</f>
        <v>-2</v>
      </c>
      <c r="AU35">
        <f>SUMIF(S$308:S$999991, $AQ35, AI$308:AI$999991)</f>
        <v>-26.1</v>
      </c>
      <c r="AV35">
        <f>SUMIFS(AF$308:AF$999991,$B$308:$B$999991,$AQ35,Q$308:Q$999991,"&lt;&gt;"&amp;$AQ35) + SUMIFS(AF$308:AF$999991,$C$308:$C$999991,$AQ35,Q$308:Q$999991,"&lt;&gt;"&amp;$AQ35)</f>
        <v>-8.1</v>
      </c>
      <c r="AW35">
        <f>SUMIFS(AG$308:AG$999991,$B$308:$B$999991,$AQ35,R$308:R$999991,"&lt;&gt;"&amp;$AQ35) + SUMIFS(AG$308:AG$999991,$C$308:$C$999991,$AQ35,R$308:R$999991,"&lt;&gt;"&amp;$AQ35)</f>
        <v>2.3000000000000007</v>
      </c>
      <c r="AX35">
        <f>SUMIFS(AH$308:AH$999991,$B$308:$B$999991,$AQ35,F$308:F$999991,"&lt;&gt;"&amp;$AQ35) + SUMIFS(AH$308:AH$999991,$C$308:$C$999991,$AQ35,F$308:F$999991,"&lt;&gt;"&amp;$AQ35)</f>
        <v>-1.4000000000000004</v>
      </c>
      <c r="AY35">
        <f>SUMIFS(AI$308:AI$999991,$B$308:$B$999991,$AQ35,S$308:S$999991,"&lt;&gt;"&amp;$AQ35) + SUMIFS(AI$308:AI$999991,$C$308:$C$999991,$AQ35,S$308:S$999991,"&lt;&gt;"&amp;$AQ35)</f>
        <v>-28</v>
      </c>
    </row>
    <row r="36" spans="2:51" x14ac:dyDescent="0.25">
      <c r="B36" t="s">
        <v>33</v>
      </c>
      <c r="C36" t="s">
        <v>10</v>
      </c>
      <c r="D36" s="2">
        <v>1</v>
      </c>
      <c r="E36" s="2">
        <v>3</v>
      </c>
      <c r="F36" t="s">
        <v>33</v>
      </c>
      <c r="G36" s="1">
        <v>54.57</v>
      </c>
      <c r="H36" s="1">
        <v>65.97</v>
      </c>
      <c r="I36" s="2">
        <v>150</v>
      </c>
      <c r="J36" s="2">
        <v>-160</v>
      </c>
      <c r="K36" s="2">
        <v>-102</v>
      </c>
      <c r="L36" s="2">
        <v>-118</v>
      </c>
      <c r="M36" s="1">
        <f t="shared" si="18"/>
        <v>40</v>
      </c>
      <c r="N36" s="1">
        <f t="shared" si="19"/>
        <v>50.495049504950494</v>
      </c>
      <c r="O36" s="1">
        <f t="shared" si="10"/>
        <v>61.53846153846154</v>
      </c>
      <c r="P36" s="1">
        <f t="shared" si="11"/>
        <v>54.128440366972477</v>
      </c>
      <c r="Q36" t="str">
        <f t="shared" si="0"/>
        <v>Rangers</v>
      </c>
      <c r="R36" t="str">
        <f t="shared" si="1"/>
        <v>Rangers</v>
      </c>
      <c r="S36" t="str">
        <f t="shared" si="12"/>
        <v>Rangers</v>
      </c>
      <c r="T36" s="3" t="str">
        <f t="shared" si="2"/>
        <v>L</v>
      </c>
      <c r="U36" t="str">
        <f t="shared" si="3"/>
        <v>L</v>
      </c>
      <c r="V36" s="3" t="str">
        <f t="shared" si="4"/>
        <v>L</v>
      </c>
      <c r="W36" t="str">
        <f t="shared" si="25"/>
        <v>L</v>
      </c>
      <c r="X36">
        <f t="shared" si="6"/>
        <v>10</v>
      </c>
      <c r="Y36">
        <f t="shared" si="7"/>
        <v>10.199999999999999</v>
      </c>
      <c r="Z36">
        <f t="shared" si="20"/>
        <v>10</v>
      </c>
      <c r="AA36">
        <f t="shared" si="13"/>
        <v>10.199999999999999</v>
      </c>
      <c r="AB36">
        <f t="shared" si="8"/>
        <v>15</v>
      </c>
      <c r="AC36">
        <f t="shared" si="9"/>
        <v>10</v>
      </c>
      <c r="AD36">
        <f t="shared" si="14"/>
        <v>15</v>
      </c>
      <c r="AE36">
        <f t="shared" si="15"/>
        <v>10</v>
      </c>
      <c r="AF36">
        <f t="shared" si="23"/>
        <v>-10</v>
      </c>
      <c r="AG36">
        <f t="shared" si="24"/>
        <v>-10.199999999999999</v>
      </c>
      <c r="AH36">
        <f t="shared" si="16"/>
        <v>-10</v>
      </c>
      <c r="AI36">
        <f t="shared" si="17"/>
        <v>-10.199999999999999</v>
      </c>
      <c r="AJ36">
        <f>COUNTIF(T308:T999991, "W")</f>
        <v>49</v>
      </c>
      <c r="AK36">
        <f>COUNTIF(U308:U999991, "W")</f>
        <v>64</v>
      </c>
      <c r="AL36">
        <f>COUNTIF(V308:V999991, "W")</f>
        <v>68</v>
      </c>
      <c r="AM36">
        <f>COUNTIF(W308:W999991, "W")</f>
        <v>68</v>
      </c>
      <c r="AQ36" t="s">
        <v>7</v>
      </c>
      <c r="AR36">
        <f>SUMIF(Q$308:Q$999991, $AQ36, AF$308:AF$999991)</f>
        <v>-16.600000000000001</v>
      </c>
      <c r="AS36">
        <f>SUMIF(R$308:R$999991, $AQ36, AG$308:AG$999991)</f>
        <v>-4.8000000000000007</v>
      </c>
      <c r="AT36">
        <f>SUMIF(F$308:F$999991, $AQ36, AH$308:AH$999991)</f>
        <v>58.6</v>
      </c>
      <c r="AU36">
        <f>SUMIF(S$308:S$999991, $AQ36, AI$308:AI$999991)</f>
        <v>-10</v>
      </c>
      <c r="AV36">
        <f>SUMIFS(AF$308:AF$999991,$B$308:$B$999991,$AQ36,Q$308:Q$999991,"&lt;&gt;"&amp;$AQ36) + SUMIFS(AF$308:AF$999991,$C$308:$C$999991,$AQ36,Q$308:Q$999991,"&lt;&gt;"&amp;$AQ36)</f>
        <v>-70</v>
      </c>
      <c r="AW36">
        <f>SUMIFS(AG$308:AG$999991,$B$308:$B$999991,$AQ36,R$308:R$999991,"&lt;&gt;"&amp;$AQ36) + SUMIFS(AG$308:AG$999991,$C$308:$C$999991,$AQ36,R$308:R$999991,"&lt;&gt;"&amp;$AQ36)</f>
        <v>-52.8</v>
      </c>
      <c r="AX36">
        <f>SUMIFS(AH$308:AH$999991,$B$308:$B$999991,$AQ36,F$308:F$999991,"&lt;&gt;"&amp;$AQ36) + SUMIFS(AH$308:AH$999991,$C$308:$C$999991,$AQ36,F$308:F$999991,"&lt;&gt;"&amp;$AQ36)</f>
        <v>-20</v>
      </c>
      <c r="AY36">
        <f>SUMIFS(AI$308:AI$999991,$B$308:$B$999991,$AQ36,S$308:S$999991,"&lt;&gt;"&amp;$AQ36) + SUMIFS(AI$308:AI$999991,$C$308:$C$999991,$AQ36,S$308:S$999991,"&lt;&gt;"&amp;$AQ36)</f>
        <v>-63</v>
      </c>
    </row>
    <row r="37" spans="2:51" x14ac:dyDescent="0.25">
      <c r="B37" t="s">
        <v>5</v>
      </c>
      <c r="C37" t="s">
        <v>27</v>
      </c>
      <c r="D37" s="2">
        <v>0</v>
      </c>
      <c r="E37" s="2">
        <v>2</v>
      </c>
      <c r="F37" t="s">
        <v>5</v>
      </c>
      <c r="G37" s="1">
        <v>58.27</v>
      </c>
      <c r="H37" s="1">
        <v>46.01</v>
      </c>
      <c r="I37" s="2">
        <v>-148</v>
      </c>
      <c r="J37" s="2">
        <v>138</v>
      </c>
      <c r="K37" s="2">
        <v>141</v>
      </c>
      <c r="L37" s="2">
        <v>-161</v>
      </c>
      <c r="M37" s="1">
        <f t="shared" si="18"/>
        <v>59.677419354838712</v>
      </c>
      <c r="N37" s="1">
        <f t="shared" si="19"/>
        <v>41.49377593360996</v>
      </c>
      <c r="O37" s="1">
        <f t="shared" si="10"/>
        <v>42.016806722689076</v>
      </c>
      <c r="P37" s="1">
        <f t="shared" si="11"/>
        <v>61.685823754789268</v>
      </c>
      <c r="Q37" t="str">
        <f t="shared" si="0"/>
        <v>Cardinals</v>
      </c>
      <c r="R37" t="str">
        <f t="shared" si="1"/>
        <v>Cardinals</v>
      </c>
      <c r="S37" t="str">
        <f t="shared" si="12"/>
        <v>Pirates</v>
      </c>
      <c r="T37" s="3" t="str">
        <f t="shared" si="2"/>
        <v>L</v>
      </c>
      <c r="U37" t="str">
        <f t="shared" si="3"/>
        <v>L</v>
      </c>
      <c r="V37" s="3" t="str">
        <f t="shared" si="4"/>
        <v>L</v>
      </c>
      <c r="W37" t="str">
        <f t="shared" si="25"/>
        <v>W</v>
      </c>
      <c r="X37">
        <f t="shared" si="6"/>
        <v>14.8</v>
      </c>
      <c r="Y37">
        <f t="shared" si="7"/>
        <v>10</v>
      </c>
      <c r="Z37">
        <f t="shared" si="20"/>
        <v>14.8</v>
      </c>
      <c r="AA37">
        <f t="shared" si="13"/>
        <v>16.100000000000001</v>
      </c>
      <c r="AB37">
        <f t="shared" si="8"/>
        <v>10</v>
      </c>
      <c r="AC37">
        <f t="shared" si="9"/>
        <v>14.1</v>
      </c>
      <c r="AD37">
        <f t="shared" si="14"/>
        <v>10</v>
      </c>
      <c r="AE37">
        <f t="shared" si="15"/>
        <v>10</v>
      </c>
      <c r="AF37">
        <f t="shared" si="23"/>
        <v>-14.8</v>
      </c>
      <c r="AG37">
        <f t="shared" si="24"/>
        <v>-10</v>
      </c>
      <c r="AH37">
        <f t="shared" si="16"/>
        <v>-14.8</v>
      </c>
      <c r="AI37">
        <f t="shared" si="17"/>
        <v>10</v>
      </c>
      <c r="AJ37">
        <f>COUNTIF(T308:T999991, "L")</f>
        <v>62</v>
      </c>
      <c r="AK37">
        <f>COUNTIF(U308:U999991, "L")</f>
        <v>62</v>
      </c>
      <c r="AL37">
        <f>COUNTIF(V308:V999991, "L")</f>
        <v>43</v>
      </c>
      <c r="AM37">
        <f>COUNTIF(W308:W999991, "L")</f>
        <v>58</v>
      </c>
      <c r="AQ37" t="s">
        <v>25</v>
      </c>
      <c r="AR37">
        <f>SUMIF(Q$308:Q$999991, $AQ37, AF$308:AF$999991)</f>
        <v>4.5</v>
      </c>
      <c r="AS37">
        <f>SUMIF(R$308:R$999991, $AQ37, AG$308:AG$999991)</f>
        <v>13</v>
      </c>
      <c r="AT37">
        <f>SUMIF(F$308:F$999991, $AQ37, AH$308:AH$999991)</f>
        <v>34.5</v>
      </c>
      <c r="AU37">
        <f>SUMIF(S$308:S$999991, $AQ37, AI$308:AI$999991)</f>
        <v>13</v>
      </c>
      <c r="AV37">
        <f>SUMIFS(AF$308:AF$999991,$B$308:$B$999991,$AQ37,Q$308:Q$999991,"&lt;&gt;"&amp;$AQ37) + SUMIFS(AF$308:AF$999991,$C$308:$C$999991,$AQ37,Q$308:Q$999991,"&lt;&gt;"&amp;$AQ37)</f>
        <v>-35.200000000000003</v>
      </c>
      <c r="AW37">
        <f>SUMIFS(AG$308:AG$999991,$B$308:$B$999991,$AQ37,R$308:R$999991,"&lt;&gt;"&amp;$AQ37) + SUMIFS(AG$308:AG$999991,$C$308:$C$999991,$AQ37,R$308:R$999991,"&lt;&gt;"&amp;$AQ37)</f>
        <v>-12.9</v>
      </c>
      <c r="AX37">
        <f>SUMIFS(AH$308:AH$999991,$B$308:$B$999991,$AQ37,F$308:F$999991,"&lt;&gt;"&amp;$AQ37) + SUMIFS(AH$308:AH$999991,$C$308:$C$999991,$AQ37,F$308:F$999991,"&lt;&gt;"&amp;$AQ37)</f>
        <v>0</v>
      </c>
      <c r="AY37">
        <f>SUMIFS(AI$308:AI$999991,$B$308:$B$999991,$AQ37,S$308:S$999991,"&lt;&gt;"&amp;$AQ37) + SUMIFS(AI$308:AI$999991,$C$308:$C$999991,$AQ37,S$308:S$999991,"&lt;&gt;"&amp;$AQ37)</f>
        <v>-12.9</v>
      </c>
    </row>
    <row r="38" spans="2:51" x14ac:dyDescent="0.25">
      <c r="B38" t="s">
        <v>32</v>
      </c>
      <c r="C38" t="s">
        <v>2</v>
      </c>
      <c r="D38" s="2">
        <v>1</v>
      </c>
      <c r="E38" s="2">
        <v>3</v>
      </c>
      <c r="F38" t="s">
        <v>2</v>
      </c>
      <c r="G38" s="1">
        <v>50</v>
      </c>
      <c r="H38" s="1">
        <v>36.28</v>
      </c>
      <c r="I38" s="2">
        <v>114</v>
      </c>
      <c r="J38" s="2">
        <v>-124</v>
      </c>
      <c r="K38" s="2">
        <v>-150</v>
      </c>
      <c r="L38" s="2">
        <v>130</v>
      </c>
      <c r="M38" s="1">
        <f t="shared" si="18"/>
        <v>55.357142857142861</v>
      </c>
      <c r="N38" s="1">
        <f t="shared" si="19"/>
        <v>43.478260869565219</v>
      </c>
      <c r="O38" s="1">
        <f t="shared" si="10"/>
        <v>46.728971962616825</v>
      </c>
      <c r="P38" s="1">
        <f t="shared" si="11"/>
        <v>60</v>
      </c>
      <c r="Q38" t="str">
        <f t="shared" si="0"/>
        <v>Giants</v>
      </c>
      <c r="R38" t="str">
        <f t="shared" si="1"/>
        <v>Giants</v>
      </c>
      <c r="S38" t="str">
        <f t="shared" si="12"/>
        <v>Giants</v>
      </c>
      <c r="T38" s="3" t="str">
        <f t="shared" si="2"/>
        <v>L</v>
      </c>
      <c r="U38" t="str">
        <f t="shared" si="3"/>
        <v>L</v>
      </c>
      <c r="V38" s="3" t="str">
        <f t="shared" si="4"/>
        <v>W</v>
      </c>
      <c r="W38" t="str">
        <f t="shared" si="25"/>
        <v>L</v>
      </c>
      <c r="X38">
        <f t="shared" si="6"/>
        <v>10</v>
      </c>
      <c r="Y38">
        <f t="shared" si="7"/>
        <v>15</v>
      </c>
      <c r="Z38">
        <f t="shared" si="20"/>
        <v>12.4</v>
      </c>
      <c r="AA38">
        <f t="shared" si="13"/>
        <v>15</v>
      </c>
      <c r="AB38">
        <f t="shared" si="8"/>
        <v>11.4</v>
      </c>
      <c r="AC38">
        <f t="shared" si="9"/>
        <v>10</v>
      </c>
      <c r="AD38">
        <f t="shared" si="14"/>
        <v>10</v>
      </c>
      <c r="AE38">
        <f t="shared" si="15"/>
        <v>10</v>
      </c>
      <c r="AF38">
        <f t="shared" si="23"/>
        <v>-10</v>
      </c>
      <c r="AG38">
        <f t="shared" si="24"/>
        <v>-15</v>
      </c>
      <c r="AH38">
        <f t="shared" si="16"/>
        <v>10</v>
      </c>
      <c r="AI38">
        <f t="shared" si="17"/>
        <v>-15</v>
      </c>
      <c r="AQ38" t="s">
        <v>13</v>
      </c>
      <c r="AR38">
        <f>SUMIF(Q$308:Q$999991, $AQ38, AF$308:AF$999991)</f>
        <v>-13</v>
      </c>
      <c r="AS38">
        <f>SUMIF(R$308:R$999991, $AQ38, AG$308:AG$999991)</f>
        <v>12.5</v>
      </c>
      <c r="AT38">
        <f>SUMIF(F$308:F$999991, $AQ38, AH$308:AH$999991)</f>
        <v>0</v>
      </c>
      <c r="AU38">
        <f>SUMIF(S$308:S$999991, $AQ38, AI$308:AI$999991)</f>
        <v>10.7</v>
      </c>
      <c r="AV38">
        <f>SUMIFS(AF$308:AF$999991,$B$308:$B$999991,$AQ38,Q$308:Q$999991,"&lt;&gt;"&amp;$AQ38) + SUMIFS(AF$308:AF$999991,$C$308:$C$999991,$AQ38,Q$308:Q$999991,"&lt;&gt;"&amp;$AQ38)</f>
        <v>0</v>
      </c>
      <c r="AW38">
        <f>SUMIFS(AG$308:AG$999991,$B$308:$B$999991,$AQ38,R$308:R$999991,"&lt;&gt;"&amp;$AQ38) + SUMIFS(AG$308:AG$999991,$C$308:$C$999991,$AQ38,R$308:R$999991,"&lt;&gt;"&amp;$AQ38)</f>
        <v>-11.1</v>
      </c>
      <c r="AX38">
        <f>SUMIFS(AH$308:AH$999991,$B$308:$B$999991,$AQ38,F$308:F$999991,"&lt;&gt;"&amp;$AQ38) + SUMIFS(AH$308:AH$999991,$C$308:$C$999991,$AQ38,F$308:F$999991,"&lt;&gt;"&amp;$AQ38)</f>
        <v>-14.5</v>
      </c>
      <c r="AY38">
        <f>SUMIFS(AI$308:AI$999991,$B$308:$B$999991,$AQ38,S$308:S$999991,"&lt;&gt;"&amp;$AQ38) + SUMIFS(AI$308:AI$999991,$C$308:$C$999991,$AQ38,S$308:S$999991,"&lt;&gt;"&amp;$AQ38)</f>
        <v>-14.9</v>
      </c>
    </row>
    <row r="39" spans="2:51" x14ac:dyDescent="0.25">
      <c r="B39" t="s">
        <v>31</v>
      </c>
      <c r="C39" t="s">
        <v>26</v>
      </c>
      <c r="D39" s="2">
        <v>1</v>
      </c>
      <c r="E39" s="2">
        <v>2</v>
      </c>
      <c r="F39" t="s">
        <v>31</v>
      </c>
      <c r="G39" s="1">
        <v>52.75</v>
      </c>
      <c r="H39" s="1">
        <v>63.67</v>
      </c>
      <c r="I39" s="2">
        <v>133</v>
      </c>
      <c r="J39" s="2">
        <v>-143</v>
      </c>
      <c r="K39" s="2">
        <v>-125</v>
      </c>
      <c r="L39" s="2">
        <v>105</v>
      </c>
      <c r="M39" s="1">
        <f t="shared" si="18"/>
        <v>42.918454935622321</v>
      </c>
      <c r="N39" s="1">
        <f t="shared" si="19"/>
        <v>55.555555555555557</v>
      </c>
      <c r="O39" s="1">
        <f t="shared" si="10"/>
        <v>58.847736625514401</v>
      </c>
      <c r="P39" s="1">
        <f t="shared" si="11"/>
        <v>48.780487804878049</v>
      </c>
      <c r="Q39" t="str">
        <f t="shared" si="0"/>
        <v>Reds</v>
      </c>
      <c r="R39" t="str">
        <f t="shared" si="1"/>
        <v>Reds</v>
      </c>
      <c r="S39" t="str">
        <f t="shared" si="12"/>
        <v>Reds</v>
      </c>
      <c r="T39" s="3" t="str">
        <f t="shared" si="2"/>
        <v>L</v>
      </c>
      <c r="U39" t="str">
        <f t="shared" si="3"/>
        <v>W</v>
      </c>
      <c r="V39" s="3" t="str">
        <f t="shared" si="4"/>
        <v>L</v>
      </c>
      <c r="W39" t="str">
        <f t="shared" si="25"/>
        <v>W</v>
      </c>
      <c r="X39">
        <f t="shared" si="6"/>
        <v>10</v>
      </c>
      <c r="Y39">
        <f t="shared" si="7"/>
        <v>12.5</v>
      </c>
      <c r="Z39">
        <f t="shared" si="20"/>
        <v>10</v>
      </c>
      <c r="AA39">
        <f t="shared" si="13"/>
        <v>12.5</v>
      </c>
      <c r="AB39">
        <f t="shared" si="8"/>
        <v>13.3</v>
      </c>
      <c r="AC39">
        <f t="shared" si="9"/>
        <v>10</v>
      </c>
      <c r="AD39">
        <f t="shared" si="14"/>
        <v>13.3</v>
      </c>
      <c r="AE39">
        <f t="shared" si="15"/>
        <v>10</v>
      </c>
      <c r="AF39">
        <f t="shared" si="23"/>
        <v>-10</v>
      </c>
      <c r="AG39">
        <f t="shared" si="24"/>
        <v>10</v>
      </c>
      <c r="AH39">
        <f t="shared" si="16"/>
        <v>-10</v>
      </c>
      <c r="AI39">
        <f t="shared" si="17"/>
        <v>10</v>
      </c>
      <c r="AQ39" t="s">
        <v>23</v>
      </c>
      <c r="AR39">
        <f>SUMIF(Q$308:Q$999991, $AQ39, AF$308:AF$999991)</f>
        <v>-48.8</v>
      </c>
      <c r="AS39">
        <f>SUMIF(R$308:R$999991, $AQ39, AG$308:AG$999991)</f>
        <v>-19.600000000000001</v>
      </c>
      <c r="AT39">
        <f>SUMIF(F$308:F$999991, $AQ39, AH$308:AH$999991)</f>
        <v>-17.2</v>
      </c>
      <c r="AU39">
        <f>SUMIF(S$308:S$999991, $AQ39, AI$308:AI$999991)</f>
        <v>-11.8</v>
      </c>
      <c r="AV39">
        <f>SUMIFS(AF$308:AF$999991,$B$308:$B$999991,$AQ39,Q$308:Q$999991,"&lt;&gt;"&amp;$AQ39) + SUMIFS(AF$308:AF$999991,$C$308:$C$999991,$AQ39,Q$308:Q$999991,"&lt;&gt;"&amp;$AQ39)</f>
        <v>-12.6</v>
      </c>
      <c r="AW39">
        <f>SUMIFS(AG$308:AG$999991,$B$308:$B$999991,$AQ39,R$308:R$999991,"&lt;&gt;"&amp;$AQ39) + SUMIFS(AG$308:AG$999991,$C$308:$C$999991,$AQ39,R$308:R$999991,"&lt;&gt;"&amp;$AQ39)</f>
        <v>-3.9000000000000004</v>
      </c>
      <c r="AX39">
        <f>SUMIFS(AH$308:AH$999991,$B$308:$B$999991,$AQ39,F$308:F$999991,"&lt;&gt;"&amp;$AQ39) + SUMIFS(AH$308:AH$999991,$C$308:$C$999991,$AQ39,F$308:F$999991,"&lt;&gt;"&amp;$AQ39)</f>
        <v>-12.6</v>
      </c>
      <c r="AY39">
        <f>SUMIFS(AI$308:AI$999991,$B$308:$B$999991,$AQ39,S$308:S$999991,"&lt;&gt;"&amp;$AQ39) + SUMIFS(AI$308:AI$999991,$C$308:$C$999991,$AQ39,S$308:S$999991,"&lt;&gt;"&amp;$AQ39)</f>
        <v>1.9000000000000004</v>
      </c>
    </row>
    <row r="40" spans="2:51" x14ac:dyDescent="0.25">
      <c r="B40" t="s">
        <v>29</v>
      </c>
      <c r="C40" t="s">
        <v>24</v>
      </c>
      <c r="D40" s="2">
        <v>5</v>
      </c>
      <c r="E40" s="2">
        <v>3</v>
      </c>
      <c r="F40" t="s">
        <v>29</v>
      </c>
      <c r="G40" s="1">
        <v>56.9</v>
      </c>
      <c r="H40" s="1">
        <v>46.47</v>
      </c>
      <c r="I40" s="2">
        <v>-200</v>
      </c>
      <c r="J40" s="2">
        <v>185</v>
      </c>
      <c r="K40" s="2">
        <v>-113</v>
      </c>
      <c r="L40" s="2">
        <v>-107</v>
      </c>
      <c r="M40" s="1">
        <f t="shared" si="18"/>
        <v>66.666666666666657</v>
      </c>
      <c r="N40" s="1">
        <f t="shared" si="19"/>
        <v>53.051643192488264</v>
      </c>
      <c r="O40" s="1">
        <f t="shared" si="10"/>
        <v>35.087719298245609</v>
      </c>
      <c r="P40" s="1">
        <f t="shared" si="11"/>
        <v>51.690821256038646</v>
      </c>
      <c r="Q40" t="str">
        <f t="shared" si="0"/>
        <v>Twins</v>
      </c>
      <c r="R40" t="str">
        <f t="shared" si="1"/>
        <v>Twins</v>
      </c>
      <c r="S40" t="str">
        <f t="shared" si="12"/>
        <v>Twins</v>
      </c>
      <c r="T40" s="3" t="str">
        <f t="shared" si="2"/>
        <v>L</v>
      </c>
      <c r="U40" t="str">
        <f t="shared" si="3"/>
        <v>L</v>
      </c>
      <c r="V40" s="3" t="str">
        <f t="shared" si="4"/>
        <v>W</v>
      </c>
      <c r="W40" t="str">
        <f t="shared" si="25"/>
        <v>L</v>
      </c>
      <c r="X40">
        <f t="shared" si="6"/>
        <v>10</v>
      </c>
      <c r="Y40">
        <f t="shared" si="7"/>
        <v>10.7</v>
      </c>
      <c r="Z40">
        <f t="shared" si="20"/>
        <v>20</v>
      </c>
      <c r="AA40">
        <f t="shared" si="13"/>
        <v>10.7</v>
      </c>
      <c r="AB40">
        <f t="shared" si="8"/>
        <v>18.5</v>
      </c>
      <c r="AC40">
        <f t="shared" si="9"/>
        <v>10</v>
      </c>
      <c r="AD40">
        <f t="shared" si="14"/>
        <v>10</v>
      </c>
      <c r="AE40">
        <f t="shared" si="15"/>
        <v>10</v>
      </c>
      <c r="AF40">
        <f t="shared" si="23"/>
        <v>-10</v>
      </c>
      <c r="AG40">
        <f t="shared" si="24"/>
        <v>-10.7</v>
      </c>
      <c r="AH40">
        <f t="shared" si="16"/>
        <v>10</v>
      </c>
      <c r="AI40">
        <f t="shared" si="17"/>
        <v>-10.7</v>
      </c>
      <c r="AQ40" t="s">
        <v>26</v>
      </c>
      <c r="AR40">
        <f>SUMIF(Q$308:Q$999991, $AQ40, AF$308:AF$999991)</f>
        <v>-38.299999999999997</v>
      </c>
      <c r="AS40">
        <f>SUMIF(R$308:R$999991, $AQ40, AG$308:AG$999991)</f>
        <v>-36.1</v>
      </c>
      <c r="AT40">
        <f>SUMIF(F$308:F$999991, $AQ40, AH$308:AH$999991)</f>
        <v>-25.1</v>
      </c>
      <c r="AU40">
        <f>SUMIF(S$308:S$999991, $AQ40, AI$308:AI$999991)</f>
        <v>-6.1</v>
      </c>
      <c r="AV40">
        <f>SUMIFS(AF$308:AF$999991,$B$308:$B$999991,$AQ40,Q$308:Q$999991,"&lt;&gt;"&amp;$AQ40) + SUMIFS(AF$308:AF$999991,$C$308:$C$999991,$AQ40,Q$308:Q$999991,"&lt;&gt;"&amp;$AQ40)</f>
        <v>-28.400000000000002</v>
      </c>
      <c r="AW40">
        <f>SUMIFS(AG$308:AG$999991,$B$308:$B$999991,$AQ40,R$308:R$999991,"&lt;&gt;"&amp;$AQ40) + SUMIFS(AG$308:AG$999991,$C$308:$C$999991,$AQ40,R$308:R$999991,"&lt;&gt;"&amp;$AQ40)</f>
        <v>-39.400000000000006</v>
      </c>
      <c r="AX40">
        <f>SUMIFS(AH$308:AH$999991,$B$308:$B$999991,$AQ40,F$308:F$999991,"&lt;&gt;"&amp;$AQ40) + SUMIFS(AH$308:AH$999991,$C$308:$C$999991,$AQ40,F$308:F$999991,"&lt;&gt;"&amp;$AQ40)</f>
        <v>-38.400000000000006</v>
      </c>
      <c r="AY40">
        <f>SUMIFS(AI$308:AI$999991,$B$308:$B$999991,$AQ40,S$308:S$999991,"&lt;&gt;"&amp;$AQ40) + SUMIFS(AI$308:AI$999991,$C$308:$C$999991,$AQ40,S$308:S$999991,"&lt;&gt;"&amp;$AQ40)</f>
        <v>-9.4000000000000021</v>
      </c>
    </row>
    <row r="41" spans="2:51" x14ac:dyDescent="0.25">
      <c r="B41" t="s">
        <v>50</v>
      </c>
      <c r="C41" t="s">
        <v>17</v>
      </c>
      <c r="D41" s="2">
        <v>7</v>
      </c>
      <c r="E41" s="2">
        <v>8</v>
      </c>
      <c r="F41" t="s">
        <v>50</v>
      </c>
      <c r="G41" s="1">
        <v>56.74</v>
      </c>
      <c r="H41" s="1">
        <v>44.82</v>
      </c>
      <c r="I41" s="2">
        <v>-320</v>
      </c>
      <c r="J41" s="2">
        <v>283</v>
      </c>
      <c r="K41" s="2">
        <v>-167</v>
      </c>
      <c r="L41" s="2">
        <v>147</v>
      </c>
      <c r="M41" s="1">
        <f t="shared" si="18"/>
        <v>76.19047619047619</v>
      </c>
      <c r="N41" s="1">
        <f t="shared" si="19"/>
        <v>62.546816479400746</v>
      </c>
      <c r="O41" s="1">
        <f t="shared" si="10"/>
        <v>26.109660574412537</v>
      </c>
      <c r="P41" s="1">
        <f t="shared" si="11"/>
        <v>40.48582995951417</v>
      </c>
      <c r="Q41" t="str">
        <f t="shared" si="0"/>
        <v>Tigers</v>
      </c>
      <c r="R41" t="str">
        <f t="shared" si="1"/>
        <v>Tigers</v>
      </c>
      <c r="S41" t="str">
        <f t="shared" si="12"/>
        <v>Tigers</v>
      </c>
      <c r="T41" s="3" t="str">
        <f t="shared" si="2"/>
        <v>W</v>
      </c>
      <c r="U41" t="str">
        <f t="shared" si="3"/>
        <v>W</v>
      </c>
      <c r="V41" s="3" t="str">
        <f t="shared" si="4"/>
        <v>L</v>
      </c>
      <c r="W41" t="str">
        <f t="shared" si="25"/>
        <v>W</v>
      </c>
      <c r="X41">
        <f t="shared" si="6"/>
        <v>10</v>
      </c>
      <c r="Y41">
        <f t="shared" si="7"/>
        <v>10</v>
      </c>
      <c r="Z41">
        <f t="shared" si="20"/>
        <v>32</v>
      </c>
      <c r="AA41">
        <f t="shared" si="13"/>
        <v>10</v>
      </c>
      <c r="AB41">
        <f t="shared" si="8"/>
        <v>28.3</v>
      </c>
      <c r="AC41">
        <f t="shared" si="9"/>
        <v>14.7</v>
      </c>
      <c r="AD41">
        <f t="shared" si="14"/>
        <v>10</v>
      </c>
      <c r="AE41">
        <f t="shared" si="15"/>
        <v>14.7</v>
      </c>
      <c r="AF41">
        <f t="shared" si="23"/>
        <v>28.3</v>
      </c>
      <c r="AG41">
        <f t="shared" si="24"/>
        <v>14.7</v>
      </c>
      <c r="AH41">
        <f t="shared" si="16"/>
        <v>-32</v>
      </c>
      <c r="AI41">
        <f t="shared" si="17"/>
        <v>14.7</v>
      </c>
      <c r="AQ41" t="s">
        <v>5</v>
      </c>
      <c r="AR41">
        <f>SUMIF(Q$308:Q$999991, $AQ41, AF$308:AF$999991)</f>
        <v>61</v>
      </c>
      <c r="AS41">
        <f>SUMIF(R$308:R$999991, $AQ41, AG$308:AG$999991)</f>
        <v>34.5</v>
      </c>
      <c r="AT41">
        <f>SUMIF(F$308:F$999991, $AQ41, AH$308:AH$999991)</f>
        <v>61</v>
      </c>
      <c r="AU41">
        <f>SUMIF(S$308:S$999991, $AQ41, AI$308:AI$999991)</f>
        <v>30</v>
      </c>
      <c r="AV41">
        <f>SUMIFS(AF$308:AF$999991,$B$308:$B$999991,$AQ41,Q$308:Q$999991,"&lt;&gt;"&amp;$AQ41) + SUMIFS(AF$308:AF$999991,$C$308:$C$999991,$AQ41,Q$308:Q$999991,"&lt;&gt;"&amp;$AQ41)</f>
        <v>3.8000000000000007</v>
      </c>
      <c r="AW41">
        <f>SUMIFS(AG$308:AG$999991,$B$308:$B$999991,$AQ41,R$308:R$999991,"&lt;&gt;"&amp;$AQ41) + SUMIFS(AG$308:AG$999991,$C$308:$C$999991,$AQ41,R$308:R$999991,"&lt;&gt;"&amp;$AQ41)</f>
        <v>-10</v>
      </c>
      <c r="AX41">
        <f>SUMIFS(AH$308:AH$999991,$B$308:$B$999991,$AQ41,F$308:F$999991,"&lt;&gt;"&amp;$AQ41) + SUMIFS(AH$308:AH$999991,$C$308:$C$999991,$AQ41,F$308:F$999991,"&lt;&gt;"&amp;$AQ41)</f>
        <v>6.6000000000000014</v>
      </c>
      <c r="AY41">
        <f>SUMIFS(AI$308:AI$999991,$B$308:$B$999991,$AQ41,S$308:S$999991,"&lt;&gt;"&amp;$AQ41) + SUMIFS(AI$308:AI$999991,$C$308:$C$999991,$AQ41,S$308:S$999991,"&lt;&gt;"&amp;$AQ41)</f>
        <v>-16.5</v>
      </c>
    </row>
    <row r="42" spans="2:51" x14ac:dyDescent="0.25">
      <c r="B42" t="s">
        <v>27</v>
      </c>
      <c r="C42" t="s">
        <v>5</v>
      </c>
      <c r="D42" s="2">
        <v>5</v>
      </c>
      <c r="E42" s="2">
        <v>0</v>
      </c>
      <c r="F42" t="s">
        <v>27</v>
      </c>
      <c r="G42" s="1">
        <v>50.63</v>
      </c>
      <c r="H42" s="1">
        <v>62.23</v>
      </c>
      <c r="I42" s="2">
        <v>-112</v>
      </c>
      <c r="J42" s="2">
        <v>102</v>
      </c>
      <c r="K42" s="2">
        <v>175</v>
      </c>
      <c r="L42" s="2">
        <v>-205</v>
      </c>
      <c r="M42" s="1">
        <f t="shared" si="18"/>
        <v>52.830188679245282</v>
      </c>
      <c r="N42" s="1">
        <f t="shared" si="19"/>
        <v>36.363636363636367</v>
      </c>
      <c r="O42" s="1">
        <f t="shared" si="10"/>
        <v>49.504950495049506</v>
      </c>
      <c r="P42" s="1">
        <f t="shared" si="11"/>
        <v>67.213114754098356</v>
      </c>
      <c r="Q42" t="str">
        <f t="shared" si="0"/>
        <v>Pirates</v>
      </c>
      <c r="R42" t="str">
        <f t="shared" si="1"/>
        <v>Pirates</v>
      </c>
      <c r="S42" t="str">
        <f t="shared" si="12"/>
        <v>Pirates</v>
      </c>
      <c r="T42" s="3" t="str">
        <f t="shared" si="2"/>
        <v>W</v>
      </c>
      <c r="U42" t="str">
        <f t="shared" si="3"/>
        <v>W</v>
      </c>
      <c r="V42" s="3" t="str">
        <f t="shared" si="4"/>
        <v>W</v>
      </c>
      <c r="W42" t="str">
        <f t="shared" si="25"/>
        <v>W</v>
      </c>
      <c r="X42">
        <f t="shared" si="6"/>
        <v>11.2</v>
      </c>
      <c r="Y42">
        <f t="shared" si="7"/>
        <v>10</v>
      </c>
      <c r="Z42">
        <f t="shared" si="20"/>
        <v>11.2</v>
      </c>
      <c r="AA42">
        <f t="shared" si="13"/>
        <v>10</v>
      </c>
      <c r="AB42">
        <f t="shared" si="8"/>
        <v>10</v>
      </c>
      <c r="AC42">
        <f t="shared" si="9"/>
        <v>17.5</v>
      </c>
      <c r="AD42">
        <f t="shared" si="14"/>
        <v>10</v>
      </c>
      <c r="AE42">
        <f t="shared" si="15"/>
        <v>17.5</v>
      </c>
      <c r="AF42">
        <f t="shared" si="23"/>
        <v>10</v>
      </c>
      <c r="AG42">
        <f t="shared" si="24"/>
        <v>17.5</v>
      </c>
      <c r="AH42">
        <f t="shared" si="16"/>
        <v>10</v>
      </c>
      <c r="AI42">
        <f t="shared" si="17"/>
        <v>17.5</v>
      </c>
      <c r="AQ42" t="s">
        <v>30</v>
      </c>
      <c r="AR42">
        <f>SUMIF(Q$308:Q$999991, $AQ42, AF$308:AF$999991)</f>
        <v>0</v>
      </c>
      <c r="AS42">
        <f>SUMIF(R$308:R$999991, $AQ42, AG$308:AG$999991)</f>
        <v>5.5</v>
      </c>
      <c r="AT42">
        <f>SUMIF(F$308:F$999991, $AQ42, AH$308:AH$999991)</f>
        <v>15.9</v>
      </c>
      <c r="AU42">
        <f>SUMIF(S$308:S$999991, $AQ42, AI$308:AI$999991)</f>
        <v>0</v>
      </c>
      <c r="AV42">
        <f>SUMIFS(AF$308:AF$999991,$B$308:$B$999991,$AQ42,Q$308:Q$999991,"&lt;&gt;"&amp;$AQ42) + SUMIFS(AF$308:AF$999991,$C$308:$C$999991,$AQ42,Q$308:Q$999991,"&lt;&gt;"&amp;$AQ42)</f>
        <v>-36.9</v>
      </c>
      <c r="AW42">
        <f>SUMIFS(AG$308:AG$999991,$B$308:$B$999991,$AQ42,R$308:R$999991,"&lt;&gt;"&amp;$AQ42) + SUMIFS(AG$308:AG$999991,$C$308:$C$999991,$AQ42,R$308:R$999991,"&lt;&gt;"&amp;$AQ42)</f>
        <v>17.7</v>
      </c>
      <c r="AX42">
        <f>SUMIFS(AH$308:AH$999991,$B$308:$B$999991,$AQ42,F$308:F$999991,"&lt;&gt;"&amp;$AQ42) + SUMIFS(AH$308:AH$999991,$C$308:$C$999991,$AQ42,F$308:F$999991,"&lt;&gt;"&amp;$AQ42)</f>
        <v>-21.4</v>
      </c>
      <c r="AY42">
        <f>SUMIFS(AI$308:AI$999991,$B$308:$B$999991,$AQ42,S$308:S$999991,"&lt;&gt;"&amp;$AQ42) + SUMIFS(AI$308:AI$999991,$C$308:$C$999991,$AQ42,S$308:S$999991,"&lt;&gt;"&amp;$AQ42)</f>
        <v>10.199999999999999</v>
      </c>
    </row>
    <row r="43" spans="2:51" x14ac:dyDescent="0.25">
      <c r="B43" t="s">
        <v>23</v>
      </c>
      <c r="C43" t="s">
        <v>30</v>
      </c>
      <c r="D43" s="2">
        <v>4</v>
      </c>
      <c r="E43" s="2">
        <v>5</v>
      </c>
      <c r="F43" t="s">
        <v>30</v>
      </c>
      <c r="G43" s="1">
        <v>53.42</v>
      </c>
      <c r="H43" s="1">
        <v>65.83</v>
      </c>
      <c r="I43" s="2">
        <v>-130</v>
      </c>
      <c r="J43" s="2">
        <v>120</v>
      </c>
      <c r="K43" s="2">
        <v>145</v>
      </c>
      <c r="L43" s="2">
        <v>-165</v>
      </c>
      <c r="M43" s="1">
        <f t="shared" si="18"/>
        <v>45.454545454545453</v>
      </c>
      <c r="N43" s="1">
        <f t="shared" si="19"/>
        <v>62.264150943396224</v>
      </c>
      <c r="O43" s="1">
        <f t="shared" si="10"/>
        <v>56.521739130434781</v>
      </c>
      <c r="P43" s="1">
        <f t="shared" si="11"/>
        <v>40.816326530612244</v>
      </c>
      <c r="Q43" t="str">
        <f t="shared" si="0"/>
        <v>Cubs</v>
      </c>
      <c r="R43" t="str">
        <f t="shared" si="1"/>
        <v>Cubs</v>
      </c>
      <c r="S43" t="str">
        <f t="shared" si="12"/>
        <v>Cubs</v>
      </c>
      <c r="T43" s="3" t="str">
        <f t="shared" si="2"/>
        <v>W</v>
      </c>
      <c r="U43" t="str">
        <f t="shared" si="3"/>
        <v>W</v>
      </c>
      <c r="V43" s="3" t="str">
        <f t="shared" si="4"/>
        <v>W</v>
      </c>
      <c r="W43" t="str">
        <f t="shared" si="25"/>
        <v>W</v>
      </c>
      <c r="X43">
        <f t="shared" si="6"/>
        <v>10</v>
      </c>
      <c r="Y43">
        <f t="shared" si="7"/>
        <v>16.5</v>
      </c>
      <c r="Z43">
        <f t="shared" si="20"/>
        <v>10</v>
      </c>
      <c r="AA43">
        <f t="shared" si="13"/>
        <v>16.5</v>
      </c>
      <c r="AB43">
        <f t="shared" si="8"/>
        <v>12</v>
      </c>
      <c r="AC43">
        <f t="shared" si="9"/>
        <v>10</v>
      </c>
      <c r="AD43">
        <f t="shared" si="14"/>
        <v>12</v>
      </c>
      <c r="AE43">
        <f t="shared" si="15"/>
        <v>10</v>
      </c>
      <c r="AF43">
        <f t="shared" si="23"/>
        <v>12</v>
      </c>
      <c r="AG43">
        <f t="shared" si="24"/>
        <v>10</v>
      </c>
      <c r="AH43">
        <f t="shared" si="16"/>
        <v>12</v>
      </c>
      <c r="AI43">
        <f t="shared" si="17"/>
        <v>10</v>
      </c>
      <c r="AQ43" t="s">
        <v>2</v>
      </c>
      <c r="AR43">
        <f>SUMIF(Q$308:Q$999991, $AQ43, AF$308:AF$999991)</f>
        <v>-28.9</v>
      </c>
      <c r="AS43">
        <f>SUMIF(R$308:R$999991, $AQ43, AG$308:AG$999991)</f>
        <v>-27.400000000000002</v>
      </c>
      <c r="AT43">
        <f>SUMIF(F$308:F$999991, $AQ43, AH$308:AH$999991)</f>
        <v>-0.40000000000000036</v>
      </c>
      <c r="AU43">
        <f>SUMIF(S$308:S$999991, $AQ43, AI$308:AI$999991)</f>
        <v>-29.400000000000002</v>
      </c>
      <c r="AV43">
        <f>SUMIFS(AF$308:AF$999991,$B$308:$B$999991,$AQ43,Q$308:Q$999991,"&lt;&gt;"&amp;$AQ43) + SUMIFS(AF$308:AF$999991,$C$308:$C$999991,$AQ43,Q$308:Q$999991,"&lt;&gt;"&amp;$AQ43)</f>
        <v>-12.600000000000001</v>
      </c>
      <c r="AW43">
        <f>SUMIFS(AG$308:AG$999991,$B$308:$B$999991,$AQ43,R$308:R$999991,"&lt;&gt;"&amp;$AQ43) + SUMIFS(AG$308:AG$999991,$C$308:$C$999991,$AQ43,R$308:R$999991,"&lt;&gt;"&amp;$AQ43)</f>
        <v>-10</v>
      </c>
      <c r="AX43">
        <f>SUMIFS(AH$308:AH$999991,$B$308:$B$999991,$AQ43,F$308:F$999991,"&lt;&gt;"&amp;$AQ43) + SUMIFS(AH$308:AH$999991,$C$308:$C$999991,$AQ43,F$308:F$999991,"&lt;&gt;"&amp;$AQ43)</f>
        <v>-12.600000000000001</v>
      </c>
      <c r="AY43">
        <f>SUMIFS(AI$308:AI$999991,$B$308:$B$999991,$AQ43,S$308:S$999991,"&lt;&gt;"&amp;$AQ43) + SUMIFS(AI$308:AI$999991,$C$308:$C$999991,$AQ43,S$308:S$999991,"&lt;&gt;"&amp;$AQ43)</f>
        <v>-14</v>
      </c>
    </row>
    <row r="44" spans="2:51" x14ac:dyDescent="0.25">
      <c r="B44" t="s">
        <v>16</v>
      </c>
      <c r="C44" t="s">
        <v>15</v>
      </c>
      <c r="D44" s="2">
        <v>4</v>
      </c>
      <c r="E44" s="2">
        <v>9</v>
      </c>
      <c r="F44" t="s">
        <v>16</v>
      </c>
      <c r="G44" s="1">
        <v>54.47</v>
      </c>
      <c r="H44" s="1">
        <v>65.400000000000006</v>
      </c>
      <c r="I44" s="2">
        <v>194</v>
      </c>
      <c r="J44" s="2">
        <v>-210</v>
      </c>
      <c r="K44" s="2">
        <v>115</v>
      </c>
      <c r="L44" s="2">
        <v>-135</v>
      </c>
      <c r="M44" s="1">
        <f t="shared" si="18"/>
        <v>34.013605442176868</v>
      </c>
      <c r="N44" s="1">
        <f t="shared" si="19"/>
        <v>46.511627906976742</v>
      </c>
      <c r="O44" s="1">
        <f t="shared" si="10"/>
        <v>67.741935483870961</v>
      </c>
      <c r="P44" s="1">
        <f t="shared" si="11"/>
        <v>57.446808510638306</v>
      </c>
      <c r="Q44" t="str">
        <f t="shared" si="0"/>
        <v>White Sox</v>
      </c>
      <c r="R44" t="str">
        <f t="shared" si="1"/>
        <v>White Sox</v>
      </c>
      <c r="S44" t="str">
        <f t="shared" si="12"/>
        <v>White Sox</v>
      </c>
      <c r="T44" s="3" t="str">
        <f t="shared" si="2"/>
        <v>L</v>
      </c>
      <c r="U44" t="str">
        <f t="shared" si="3"/>
        <v>L</v>
      </c>
      <c r="V44" s="3" t="str">
        <f t="shared" si="4"/>
        <v>L</v>
      </c>
      <c r="W44" t="str">
        <f t="shared" si="25"/>
        <v>L</v>
      </c>
      <c r="X44">
        <f t="shared" si="6"/>
        <v>10</v>
      </c>
      <c r="Y44">
        <f t="shared" si="7"/>
        <v>10</v>
      </c>
      <c r="Z44">
        <f t="shared" si="20"/>
        <v>10</v>
      </c>
      <c r="AA44">
        <f t="shared" si="13"/>
        <v>10</v>
      </c>
      <c r="AB44">
        <f t="shared" si="8"/>
        <v>19.399999999999999</v>
      </c>
      <c r="AC44">
        <f t="shared" si="9"/>
        <v>11.5</v>
      </c>
      <c r="AD44">
        <f t="shared" si="14"/>
        <v>19.399999999999999</v>
      </c>
      <c r="AE44">
        <f t="shared" si="15"/>
        <v>11.5</v>
      </c>
      <c r="AF44">
        <f t="shared" si="23"/>
        <v>-10</v>
      </c>
      <c r="AG44">
        <f t="shared" si="24"/>
        <v>-10</v>
      </c>
      <c r="AH44">
        <f t="shared" si="16"/>
        <v>-10</v>
      </c>
      <c r="AI44">
        <f t="shared" si="17"/>
        <v>-10</v>
      </c>
      <c r="AQ44" t="s">
        <v>10</v>
      </c>
      <c r="AR44">
        <f>SUMIF(Q$308:Q$999991, $AQ44, AF$308:AF$999991)</f>
        <v>-26.5</v>
      </c>
      <c r="AS44">
        <f>SUMIF(R$308:R$999991, $AQ44, AG$308:AG$999991)</f>
        <v>-13.399999999999999</v>
      </c>
      <c r="AT44">
        <f>SUMIF(F$308:F$999991, $AQ44, AH$308:AH$999991)</f>
        <v>1.1999999999999993</v>
      </c>
      <c r="AU44">
        <f>SUMIF(S$308:S$999991, $AQ44, AI$308:AI$999991)</f>
        <v>-3.3999999999999986</v>
      </c>
      <c r="AV44">
        <f>SUMIFS(AF$308:AF$999991,$B$308:$B$999991,$AQ44,Q$308:Q$999991,"&lt;&gt;"&amp;$AQ44) + SUMIFS(AF$308:AF$999991,$C$308:$C$999991,$AQ44,Q$308:Q$999991,"&lt;&gt;"&amp;$AQ44)</f>
        <v>-30</v>
      </c>
      <c r="AW44">
        <f>SUMIFS(AG$308:AG$999991,$B$308:$B$999991,$AQ44,R$308:R$999991,"&lt;&gt;"&amp;$AQ44) + SUMIFS(AG$308:AG$999991,$C$308:$C$999991,$AQ44,R$308:R$999991,"&lt;&gt;"&amp;$AQ44)</f>
        <v>-28.400000000000002</v>
      </c>
      <c r="AX44">
        <f>SUMIFS(AH$308:AH$999991,$B$308:$B$999991,$AQ44,F$308:F$999991,"&lt;&gt;"&amp;$AQ44) + SUMIFS(AH$308:AH$999991,$C$308:$C$999991,$AQ44,F$308:F$999991,"&lt;&gt;"&amp;$AQ44)</f>
        <v>-30</v>
      </c>
      <c r="AY44">
        <f>SUMIFS(AI$308:AI$999991,$B$308:$B$999991,$AQ44,S$308:S$999991,"&lt;&gt;"&amp;$AQ44) + SUMIFS(AI$308:AI$999991,$C$308:$C$999991,$AQ44,S$308:S$999991,"&lt;&gt;"&amp;$AQ44)</f>
        <v>-18.399999999999999</v>
      </c>
    </row>
    <row r="45" spans="2:51" x14ac:dyDescent="0.25">
      <c r="B45" t="s">
        <v>7</v>
      </c>
      <c r="C45" t="s">
        <v>6</v>
      </c>
      <c r="D45" s="2">
        <v>2</v>
      </c>
      <c r="E45" s="2">
        <v>5</v>
      </c>
      <c r="F45" t="s">
        <v>7</v>
      </c>
      <c r="G45" s="1">
        <v>55.77</v>
      </c>
      <c r="H45" s="1">
        <v>42.3</v>
      </c>
      <c r="I45" s="2">
        <v>-260</v>
      </c>
      <c r="J45" s="2">
        <v>237</v>
      </c>
      <c r="K45" s="2">
        <v>-130</v>
      </c>
      <c r="L45" s="2">
        <v>110</v>
      </c>
      <c r="M45" s="1">
        <f t="shared" si="18"/>
        <v>72.222222222222214</v>
      </c>
      <c r="N45" s="1">
        <f t="shared" si="19"/>
        <v>56.521739130434781</v>
      </c>
      <c r="O45" s="1">
        <f t="shared" si="10"/>
        <v>29.673590504451035</v>
      </c>
      <c r="P45" s="1">
        <f t="shared" si="11"/>
        <v>47.619047619047613</v>
      </c>
      <c r="Q45" t="str">
        <f t="shared" si="0"/>
        <v>Angels</v>
      </c>
      <c r="R45" t="str">
        <f t="shared" si="1"/>
        <v>Angels</v>
      </c>
      <c r="S45" t="str">
        <f t="shared" si="12"/>
        <v>Angels</v>
      </c>
      <c r="T45" s="3" t="str">
        <f t="shared" si="2"/>
        <v>W</v>
      </c>
      <c r="U45" t="str">
        <f t="shared" si="3"/>
        <v>W</v>
      </c>
      <c r="V45" s="3" t="str">
        <f t="shared" si="4"/>
        <v>L</v>
      </c>
      <c r="W45" t="str">
        <f t="shared" si="25"/>
        <v>W</v>
      </c>
      <c r="X45">
        <f t="shared" si="6"/>
        <v>10</v>
      </c>
      <c r="Y45">
        <f t="shared" si="7"/>
        <v>10</v>
      </c>
      <c r="Z45">
        <f t="shared" si="20"/>
        <v>26</v>
      </c>
      <c r="AA45">
        <f t="shared" si="13"/>
        <v>10</v>
      </c>
      <c r="AB45">
        <f t="shared" si="8"/>
        <v>23.7</v>
      </c>
      <c r="AC45">
        <f t="shared" si="9"/>
        <v>11</v>
      </c>
      <c r="AD45">
        <f t="shared" si="14"/>
        <v>10</v>
      </c>
      <c r="AE45">
        <f t="shared" si="15"/>
        <v>11</v>
      </c>
      <c r="AF45">
        <f t="shared" si="23"/>
        <v>23.7</v>
      </c>
      <c r="AG45">
        <f t="shared" si="24"/>
        <v>11</v>
      </c>
      <c r="AH45">
        <f t="shared" si="16"/>
        <v>-26</v>
      </c>
      <c r="AI45">
        <f t="shared" si="17"/>
        <v>11</v>
      </c>
      <c r="AQ45" t="s">
        <v>32</v>
      </c>
      <c r="AR45">
        <f>SUMIF(Q$308:Q$999991, $AQ45, AF$308:AF$999991)</f>
        <v>84.6</v>
      </c>
      <c r="AS45">
        <f>SUMIF(R$308:R$999991, $AQ45, AG$308:AG$999991)</f>
        <v>61.2</v>
      </c>
      <c r="AT45">
        <f>SUMIF(F$308:F$999991, $AQ45, AH$308:AH$999991)</f>
        <v>78.8</v>
      </c>
      <c r="AU45">
        <f>SUMIF(S$308:S$999991, $AQ45, AI$308:AI$999991)</f>
        <v>81.2</v>
      </c>
      <c r="AV45">
        <f>SUMIFS(AF$308:AF$999991,$B$308:$B$999991,$AQ45,Q$308:Q$999991,"&lt;&gt;"&amp;$AQ45) + SUMIFS(AF$308:AF$999991,$C$308:$C$999991,$AQ45,Q$308:Q$999991,"&lt;&gt;"&amp;$AQ45)</f>
        <v>4.3000000000000007</v>
      </c>
      <c r="AW45">
        <f>SUMIFS(AG$308:AG$999991,$B$308:$B$999991,$AQ45,R$308:R$999991,"&lt;&gt;"&amp;$AQ45) + SUMIFS(AG$308:AG$999991,$C$308:$C$999991,$AQ45,R$308:R$999991,"&lt;&gt;"&amp;$AQ45)</f>
        <v>-10.3</v>
      </c>
      <c r="AX45">
        <f>SUMIFS(AH$308:AH$999991,$B$308:$B$999991,$AQ45,F$308:F$999991,"&lt;&gt;"&amp;$AQ45) + SUMIFS(AH$308:AH$999991,$C$308:$C$999991,$AQ45,F$308:F$999991,"&lt;&gt;"&amp;$AQ45)</f>
        <v>-23.9</v>
      </c>
      <c r="AY45">
        <f>SUMIFS(AI$308:AI$999991,$B$308:$B$999991,$AQ45,S$308:S$999991,"&lt;&gt;"&amp;$AQ45) + SUMIFS(AI$308:AI$999991,$C$308:$C$999991,$AQ45,S$308:S$999991,"&lt;&gt;"&amp;$AQ45)</f>
        <v>10</v>
      </c>
    </row>
    <row r="46" spans="2:51" x14ac:dyDescent="0.25">
      <c r="B46" t="s">
        <v>25</v>
      </c>
      <c r="C46" t="s">
        <v>3</v>
      </c>
      <c r="D46" s="2">
        <v>1</v>
      </c>
      <c r="E46" s="2">
        <v>7</v>
      </c>
      <c r="F46" t="s">
        <v>3</v>
      </c>
      <c r="G46" s="1">
        <v>58.62</v>
      </c>
      <c r="H46" s="1">
        <v>68.28</v>
      </c>
      <c r="I46" s="2">
        <v>-130</v>
      </c>
      <c r="J46" s="2">
        <v>120</v>
      </c>
      <c r="K46" s="2">
        <v>150</v>
      </c>
      <c r="L46" s="2">
        <v>-170</v>
      </c>
      <c r="M46" s="1">
        <f t="shared" si="18"/>
        <v>45.454545454545453</v>
      </c>
      <c r="N46" s="1">
        <f t="shared" si="19"/>
        <v>62.962962962962962</v>
      </c>
      <c r="O46" s="1">
        <f t="shared" si="10"/>
        <v>56.521739130434781</v>
      </c>
      <c r="P46" s="1">
        <f t="shared" si="11"/>
        <v>40</v>
      </c>
      <c r="Q46" t="str">
        <f t="shared" si="0"/>
        <v>Mariners</v>
      </c>
      <c r="R46" t="str">
        <f t="shared" si="1"/>
        <v>Mariners</v>
      </c>
      <c r="S46" t="str">
        <f t="shared" si="12"/>
        <v>Mariners</v>
      </c>
      <c r="T46" s="3" t="str">
        <f t="shared" si="2"/>
        <v>W</v>
      </c>
      <c r="U46" t="str">
        <f t="shared" si="3"/>
        <v>W</v>
      </c>
      <c r="V46" s="3" t="str">
        <f t="shared" si="4"/>
        <v>W</v>
      </c>
      <c r="W46" t="str">
        <f t="shared" si="25"/>
        <v>W</v>
      </c>
      <c r="X46">
        <f t="shared" si="6"/>
        <v>10</v>
      </c>
      <c r="Y46">
        <f t="shared" si="7"/>
        <v>17</v>
      </c>
      <c r="Z46">
        <f t="shared" si="20"/>
        <v>10</v>
      </c>
      <c r="AA46">
        <f t="shared" si="13"/>
        <v>17</v>
      </c>
      <c r="AB46">
        <f t="shared" si="8"/>
        <v>12</v>
      </c>
      <c r="AC46">
        <f t="shared" si="9"/>
        <v>10</v>
      </c>
      <c r="AD46">
        <f t="shared" si="14"/>
        <v>12</v>
      </c>
      <c r="AE46">
        <f t="shared" si="15"/>
        <v>10</v>
      </c>
      <c r="AF46">
        <f t="shared" si="23"/>
        <v>12</v>
      </c>
      <c r="AG46">
        <f t="shared" si="24"/>
        <v>10</v>
      </c>
      <c r="AH46">
        <f t="shared" si="16"/>
        <v>12</v>
      </c>
      <c r="AI46">
        <f t="shared" si="17"/>
        <v>10</v>
      </c>
      <c r="AQ46" t="s">
        <v>29</v>
      </c>
      <c r="AR46">
        <f>SUMIF(Q$308:Q$999991, $AQ46, AF$308:AF$999991)</f>
        <v>0</v>
      </c>
      <c r="AS46">
        <f>SUMIF(R$308:R$999991, $AQ46, AG$308:AG$999991)</f>
        <v>10</v>
      </c>
      <c r="AT46">
        <f>SUMIF(F$308:F$999991, $AQ46, AH$308:AH$999991)</f>
        <v>40</v>
      </c>
      <c r="AU46">
        <f>SUMIF(S$308:S$999991, $AQ46, AI$308:AI$999991)</f>
        <v>10</v>
      </c>
      <c r="AV46">
        <f>SUMIFS(AF$308:AF$999991,$B$308:$B$999991,$AQ46,Q$308:Q$999991,"&lt;&gt;"&amp;$AQ46) + SUMIFS(AF$308:AF$999991,$C$308:$C$999991,$AQ46,Q$308:Q$999991,"&lt;&gt;"&amp;$AQ46)</f>
        <v>-63.9</v>
      </c>
      <c r="AW46">
        <f>SUMIFS(AG$308:AG$999991,$B$308:$B$999991,$AQ46,R$308:R$999991,"&lt;&gt;"&amp;$AQ46) + SUMIFS(AG$308:AG$999991,$C$308:$C$999991,$AQ46,R$308:R$999991,"&lt;&gt;"&amp;$AQ46)</f>
        <v>1.0999999999999996</v>
      </c>
      <c r="AX46">
        <f>SUMIFS(AH$308:AH$999991,$B$308:$B$999991,$AQ46,F$308:F$999991,"&lt;&gt;"&amp;$AQ46) + SUMIFS(AH$308:AH$999991,$C$308:$C$999991,$AQ46,F$308:F$999991,"&lt;&gt;"&amp;$AQ46)</f>
        <v>-30.4</v>
      </c>
      <c r="AY46">
        <f>SUMIFS(AI$308:AI$999991,$B$308:$B$999991,$AQ46,S$308:S$999991,"&lt;&gt;"&amp;$AQ46) + SUMIFS(AI$308:AI$999991,$C$308:$C$999991,$AQ46,S$308:S$999991,"&lt;&gt;"&amp;$AQ46)</f>
        <v>1.0999999999999996</v>
      </c>
    </row>
    <row r="47" spans="2:51" x14ac:dyDescent="0.25">
      <c r="B47" t="s">
        <v>10</v>
      </c>
      <c r="C47" t="s">
        <v>2</v>
      </c>
      <c r="D47" s="2">
        <v>1</v>
      </c>
      <c r="E47" s="2">
        <v>3</v>
      </c>
      <c r="F47" t="s">
        <v>10</v>
      </c>
      <c r="G47" s="1">
        <v>53.78</v>
      </c>
      <c r="H47" s="1">
        <v>40.75</v>
      </c>
      <c r="I47" s="2">
        <v>-152</v>
      </c>
      <c r="J47" s="2">
        <v>142</v>
      </c>
      <c r="K47" s="2">
        <v>127</v>
      </c>
      <c r="L47" s="2">
        <v>-147</v>
      </c>
      <c r="M47" s="1">
        <f t="shared" si="18"/>
        <v>60.317460317460316</v>
      </c>
      <c r="N47" s="1">
        <f t="shared" si="19"/>
        <v>44.052863436123346</v>
      </c>
      <c r="O47" s="1">
        <f t="shared" si="10"/>
        <v>41.32231404958678</v>
      </c>
      <c r="P47" s="1">
        <f t="shared" si="11"/>
        <v>59.514170040485823</v>
      </c>
      <c r="Q47" t="str">
        <f t="shared" si="0"/>
        <v>Diamondbacks</v>
      </c>
      <c r="R47" t="str">
        <f t="shared" si="1"/>
        <v>Dodgers</v>
      </c>
      <c r="S47" t="str">
        <f t="shared" si="12"/>
        <v>Diamondbacks</v>
      </c>
      <c r="T47" s="3" t="str">
        <f t="shared" si="2"/>
        <v>W</v>
      </c>
      <c r="U47" t="str">
        <f t="shared" si="3"/>
        <v>L</v>
      </c>
      <c r="V47" s="3" t="str">
        <f t="shared" si="4"/>
        <v>L</v>
      </c>
      <c r="W47" t="str">
        <f t="shared" si="25"/>
        <v>W</v>
      </c>
      <c r="X47">
        <f t="shared" si="6"/>
        <v>10</v>
      </c>
      <c r="Y47">
        <f t="shared" si="7"/>
        <v>10</v>
      </c>
      <c r="Z47">
        <f t="shared" si="20"/>
        <v>15.2</v>
      </c>
      <c r="AA47">
        <f t="shared" si="13"/>
        <v>14.7</v>
      </c>
      <c r="AB47">
        <f t="shared" si="8"/>
        <v>14.2</v>
      </c>
      <c r="AC47">
        <f t="shared" si="9"/>
        <v>12.7</v>
      </c>
      <c r="AD47">
        <f t="shared" si="14"/>
        <v>10</v>
      </c>
      <c r="AE47">
        <f t="shared" si="15"/>
        <v>10</v>
      </c>
      <c r="AF47">
        <f t="shared" si="23"/>
        <v>14.2</v>
      </c>
      <c r="AG47">
        <f t="shared" si="24"/>
        <v>-10</v>
      </c>
      <c r="AH47">
        <f t="shared" si="16"/>
        <v>-15.2</v>
      </c>
      <c r="AI47">
        <f t="shared" si="17"/>
        <v>10</v>
      </c>
      <c r="AQ47" t="s">
        <v>3</v>
      </c>
      <c r="AR47">
        <f>SUMIF(Q$308:Q$999991, $AQ47, AF$308:AF$999991)</f>
        <v>-1.5</v>
      </c>
      <c r="AS47">
        <f>SUMIF(R$308:R$999991, $AQ47, AG$308:AG$999991)</f>
        <v>3</v>
      </c>
      <c r="AT47">
        <f>SUMIF(F$308:F$999991, $AQ47, AH$308:AH$999991)</f>
        <v>10</v>
      </c>
      <c r="AU47">
        <f>SUMIF(S$308:S$999991, $AQ47, AI$308:AI$999991)</f>
        <v>-40.700000000000003</v>
      </c>
      <c r="AV47">
        <f>SUMIFS(AF$308:AF$999991,$B$308:$B$999991,$AQ47,Q$308:Q$999991,"&lt;&gt;"&amp;$AQ47) + SUMIFS(AF$308:AF$999991,$C$308:$C$999991,$AQ47,Q$308:Q$999991,"&lt;&gt;"&amp;$AQ47)</f>
        <v>30</v>
      </c>
      <c r="AW47">
        <f>SUMIFS(AG$308:AG$999991,$B$308:$B$999991,$AQ47,R$308:R$999991,"&lt;&gt;"&amp;$AQ47) + SUMIFS(AG$308:AG$999991,$C$308:$C$999991,$AQ47,R$308:R$999991,"&lt;&gt;"&amp;$AQ47)</f>
        <v>33.799999999999997</v>
      </c>
      <c r="AX47">
        <f>SUMIFS(AH$308:AH$999991,$B$308:$B$999991,$AQ47,F$308:F$999991,"&lt;&gt;"&amp;$AQ47) + SUMIFS(AH$308:AH$999991,$C$308:$C$999991,$AQ47,F$308:F$999991,"&lt;&gt;"&amp;$AQ47)</f>
        <v>18</v>
      </c>
      <c r="AY47">
        <f>SUMIFS(AI$308:AI$999991,$B$308:$B$999991,$AQ47,S$308:S$999991,"&lt;&gt;"&amp;$AQ47) + SUMIFS(AI$308:AI$999991,$C$308:$C$999991,$AQ47,S$308:S$999991,"&lt;&gt;"&amp;$AQ47)</f>
        <v>-7.8999999999999986</v>
      </c>
    </row>
    <row r="48" spans="2:51" x14ac:dyDescent="0.25">
      <c r="B48" t="s">
        <v>11</v>
      </c>
      <c r="C48" t="s">
        <v>4</v>
      </c>
      <c r="D48" s="2">
        <v>3</v>
      </c>
      <c r="E48" s="2">
        <v>2</v>
      </c>
      <c r="F48" t="s">
        <v>4</v>
      </c>
      <c r="G48" s="1">
        <v>51.03</v>
      </c>
      <c r="H48" s="1">
        <v>37.450000000000003</v>
      </c>
      <c r="I48" s="2">
        <v>133</v>
      </c>
      <c r="J48" s="2">
        <v>-143</v>
      </c>
      <c r="K48" s="2">
        <v>-130</v>
      </c>
      <c r="L48" s="2">
        <v>110</v>
      </c>
      <c r="M48" s="1">
        <f t="shared" si="18"/>
        <v>58.847736625514401</v>
      </c>
      <c r="N48" s="1">
        <f t="shared" si="19"/>
        <v>47.619047619047613</v>
      </c>
      <c r="O48" s="1">
        <f t="shared" si="10"/>
        <v>42.918454935622321</v>
      </c>
      <c r="P48" s="1">
        <f t="shared" si="11"/>
        <v>56.521739130434781</v>
      </c>
      <c r="Q48" t="str">
        <f t="shared" si="0"/>
        <v>Padres</v>
      </c>
      <c r="R48" t="str">
        <f t="shared" si="1"/>
        <v>Padres</v>
      </c>
      <c r="S48" t="str">
        <f t="shared" si="12"/>
        <v>Padres</v>
      </c>
      <c r="T48" s="3" t="str">
        <f t="shared" si="2"/>
        <v>W</v>
      </c>
      <c r="U48" t="str">
        <f t="shared" si="3"/>
        <v>W</v>
      </c>
      <c r="V48" s="3" t="str">
        <f t="shared" si="4"/>
        <v>L</v>
      </c>
      <c r="W48" t="str">
        <f t="shared" si="25"/>
        <v>W</v>
      </c>
      <c r="X48">
        <f t="shared" si="6"/>
        <v>10</v>
      </c>
      <c r="Y48">
        <f t="shared" si="7"/>
        <v>13</v>
      </c>
      <c r="Z48">
        <f t="shared" si="20"/>
        <v>14.3</v>
      </c>
      <c r="AA48">
        <f t="shared" si="13"/>
        <v>13</v>
      </c>
      <c r="AB48">
        <f t="shared" si="8"/>
        <v>13.3</v>
      </c>
      <c r="AC48">
        <f t="shared" si="9"/>
        <v>10</v>
      </c>
      <c r="AD48">
        <f t="shared" si="14"/>
        <v>10</v>
      </c>
      <c r="AE48">
        <f t="shared" si="15"/>
        <v>10</v>
      </c>
      <c r="AF48">
        <f t="shared" si="23"/>
        <v>13.3</v>
      </c>
      <c r="AG48">
        <f t="shared" si="24"/>
        <v>10</v>
      </c>
      <c r="AH48">
        <f t="shared" si="16"/>
        <v>-14.3</v>
      </c>
      <c r="AI48">
        <f t="shared" si="17"/>
        <v>10</v>
      </c>
      <c r="AQ48" t="s">
        <v>22</v>
      </c>
      <c r="AR48">
        <f>SUMIF(Q$308:Q$999991, $AQ48, AF$308:AF$999991)</f>
        <v>-38.9</v>
      </c>
      <c r="AS48">
        <f>SUMIF(R$308:R$999991, $AQ48, AG$308:AG$999991)</f>
        <v>2.7000000000000028</v>
      </c>
      <c r="AT48">
        <f>SUMIF(F$308:F$999991, $AQ48, AH$308:AH$999991)</f>
        <v>-18.899999999999999</v>
      </c>
      <c r="AU48">
        <f>SUMIF(S$308:S$999991, $AQ48, AI$308:AI$999991)</f>
        <v>22.700000000000003</v>
      </c>
      <c r="AV48">
        <f>SUMIFS(AF$308:AF$999991,$B$308:$B$999991,$AQ48,Q$308:Q$999991,"&lt;&gt;"&amp;$AQ48) + SUMIFS(AF$308:AF$999991,$C$308:$C$999991,$AQ48,Q$308:Q$999991,"&lt;&gt;"&amp;$AQ48)</f>
        <v>-10</v>
      </c>
      <c r="AW48">
        <f>SUMIFS(AG$308:AG$999991,$B$308:$B$999991,$AQ48,R$308:R$999991,"&lt;&gt;"&amp;$AQ48) + SUMIFS(AG$308:AG$999991,$C$308:$C$999991,$AQ48,R$308:R$999991,"&lt;&gt;"&amp;$AQ48)</f>
        <v>10</v>
      </c>
      <c r="AX48">
        <f>SUMIFS(AH$308:AH$999991,$B$308:$B$999991,$AQ48,F$308:F$999991,"&lt;&gt;"&amp;$AQ48) + SUMIFS(AH$308:AH$999991,$C$308:$C$999991,$AQ48,F$308:F$999991,"&lt;&gt;"&amp;$AQ48)</f>
        <v>8.4</v>
      </c>
      <c r="AY48">
        <f>SUMIFS(AI$308:AI$999991,$B$308:$B$999991,$AQ48,S$308:S$999991,"&lt;&gt;"&amp;$AQ48) + SUMIFS(AI$308:AI$999991,$C$308:$C$999991,$AQ48,S$308:S$999991,"&lt;&gt;"&amp;$AQ48)</f>
        <v>30</v>
      </c>
    </row>
    <row r="49" spans="2:51" x14ac:dyDescent="0.25">
      <c r="B49" t="s">
        <v>12</v>
      </c>
      <c r="C49" t="s">
        <v>30</v>
      </c>
      <c r="D49" s="2">
        <v>2</v>
      </c>
      <c r="E49" s="2">
        <v>1</v>
      </c>
      <c r="F49" t="s">
        <v>30</v>
      </c>
      <c r="G49" s="1">
        <v>57.73</v>
      </c>
      <c r="H49" s="1">
        <v>68.459999999999994</v>
      </c>
      <c r="I49" s="2">
        <v>-122</v>
      </c>
      <c r="J49" s="2">
        <v>112</v>
      </c>
      <c r="K49" s="2">
        <v>163</v>
      </c>
      <c r="L49" s="2">
        <v>-183</v>
      </c>
      <c r="M49" s="1">
        <f t="shared" si="18"/>
        <v>47.169811320754718</v>
      </c>
      <c r="N49" s="1">
        <f t="shared" si="19"/>
        <v>64.664310954063609</v>
      </c>
      <c r="O49" s="1">
        <f t="shared" si="10"/>
        <v>54.954954954954957</v>
      </c>
      <c r="P49" s="1">
        <f t="shared" si="11"/>
        <v>38.022813688212928</v>
      </c>
      <c r="Q49" t="str">
        <f t="shared" si="0"/>
        <v>Cubs</v>
      </c>
      <c r="R49" t="str">
        <f t="shared" si="1"/>
        <v>Cubs</v>
      </c>
      <c r="S49" t="str">
        <f t="shared" si="12"/>
        <v>Cubs</v>
      </c>
      <c r="T49" s="3" t="str">
        <f t="shared" si="2"/>
        <v>L</v>
      </c>
      <c r="U49" t="str">
        <f t="shared" ref="U49:U112" si="28">IF(R49=$B49, IF(D49&gt;E49+1,"W",IF(AND(I49&gt;K49,D49&gt;E49-2),"W","L")), IF(E49&gt;D49+1, "W", IF(AND(J49&gt;L49,E49&gt;D49-2),"W","L")))</f>
        <v>W</v>
      </c>
      <c r="V49" s="3" t="str">
        <f t="shared" si="4"/>
        <v>L</v>
      </c>
      <c r="W49" t="str">
        <f t="shared" si="25"/>
        <v>W</v>
      </c>
      <c r="X49">
        <f t="shared" si="6"/>
        <v>10</v>
      </c>
      <c r="Y49">
        <f t="shared" si="7"/>
        <v>18.3</v>
      </c>
      <c r="Z49">
        <f t="shared" si="20"/>
        <v>10</v>
      </c>
      <c r="AA49">
        <f t="shared" si="13"/>
        <v>18.3</v>
      </c>
      <c r="AB49">
        <f t="shared" si="8"/>
        <v>11.2</v>
      </c>
      <c r="AC49">
        <f t="shared" si="9"/>
        <v>10</v>
      </c>
      <c r="AD49">
        <f t="shared" si="14"/>
        <v>11.2</v>
      </c>
      <c r="AE49">
        <f t="shared" si="15"/>
        <v>10</v>
      </c>
      <c r="AF49">
        <f t="shared" si="23"/>
        <v>-10</v>
      </c>
      <c r="AG49">
        <f t="shared" si="24"/>
        <v>10</v>
      </c>
      <c r="AH49">
        <f t="shared" si="16"/>
        <v>-10</v>
      </c>
      <c r="AI49">
        <f t="shared" si="17"/>
        <v>10</v>
      </c>
      <c r="AQ49" t="s">
        <v>18</v>
      </c>
      <c r="AR49">
        <f>SUMIF(Q$308:Q$999991, $AQ49, AF$308:AF$999991)</f>
        <v>26</v>
      </c>
      <c r="AS49">
        <f>SUMIF(R$308:R$999991, $AQ49, AG$308:AG$999991)</f>
        <v>19.7</v>
      </c>
      <c r="AT49">
        <f>SUMIF(F$308:F$999991, $AQ49, AH$308:AH$999991)</f>
        <v>29.200000000000003</v>
      </c>
      <c r="AU49">
        <f>SUMIF(S$308:S$999991, $AQ49, AI$308:AI$999991)</f>
        <v>50</v>
      </c>
      <c r="AV49">
        <f>SUMIFS(AF$308:AF$999991,$B$308:$B$999991,$AQ49,Q$308:Q$999991,"&lt;&gt;"&amp;$AQ49) + SUMIFS(AF$308:AF$999991,$C$308:$C$999991,$AQ49,Q$308:Q$999991,"&lt;&gt;"&amp;$AQ49)</f>
        <v>5.8000000000000007</v>
      </c>
      <c r="AW49">
        <f>SUMIFS(AG$308:AG$999991,$B$308:$B$999991,$AQ49,R$308:R$999991,"&lt;&gt;"&amp;$AQ49) + SUMIFS(AG$308:AG$999991,$C$308:$C$999991,$AQ49,R$308:R$999991,"&lt;&gt;"&amp;$AQ49)</f>
        <v>-10</v>
      </c>
      <c r="AX49">
        <f>SUMIFS(AH$308:AH$999991,$B$308:$B$999991,$AQ49,F$308:F$999991,"&lt;&gt;"&amp;$AQ49) + SUMIFS(AH$308:AH$999991,$C$308:$C$999991,$AQ49,F$308:F$999991,"&lt;&gt;"&amp;$AQ49)</f>
        <v>-13.1</v>
      </c>
      <c r="AY49">
        <f>SUMIFS(AI$308:AI$999991,$B$308:$B$999991,$AQ49,S$308:S$999991,"&lt;&gt;"&amp;$AQ49) + SUMIFS(AI$308:AI$999991,$C$308:$C$999991,$AQ49,S$308:S$999991,"&lt;&gt;"&amp;$AQ49)</f>
        <v>20</v>
      </c>
    </row>
    <row r="50" spans="2:51" x14ac:dyDescent="0.25">
      <c r="B50" t="s">
        <v>19</v>
      </c>
      <c r="C50" t="s">
        <v>26</v>
      </c>
      <c r="D50" s="2">
        <v>1</v>
      </c>
      <c r="E50" s="2">
        <v>4</v>
      </c>
      <c r="F50" t="s">
        <v>26</v>
      </c>
      <c r="G50" s="1">
        <v>67.900000000000006</v>
      </c>
      <c r="H50" s="1">
        <v>80.069999999999993</v>
      </c>
      <c r="I50" s="2">
        <v>-118</v>
      </c>
      <c r="J50" s="2">
        <v>108</v>
      </c>
      <c r="K50" s="2">
        <v>170</v>
      </c>
      <c r="L50" s="2">
        <v>-195</v>
      </c>
      <c r="M50" s="1">
        <f t="shared" si="18"/>
        <v>48.07692307692308</v>
      </c>
      <c r="N50" s="1">
        <f t="shared" si="19"/>
        <v>66.101694915254242</v>
      </c>
      <c r="O50" s="1">
        <f t="shared" si="10"/>
        <v>54.128440366972477</v>
      </c>
      <c r="P50" s="1">
        <f t="shared" si="11"/>
        <v>37.037037037037038</v>
      </c>
      <c r="Q50" t="str">
        <f t="shared" si="0"/>
        <v>Brewers</v>
      </c>
      <c r="R50" t="str">
        <f t="shared" si="1"/>
        <v>Brewers</v>
      </c>
      <c r="S50" t="str">
        <f t="shared" si="12"/>
        <v>Brewers</v>
      </c>
      <c r="T50" s="3" t="str">
        <f t="shared" si="2"/>
        <v>W</v>
      </c>
      <c r="U50" t="str">
        <f t="shared" si="28"/>
        <v>W</v>
      </c>
      <c r="V50" s="3" t="str">
        <f t="shared" si="4"/>
        <v>W</v>
      </c>
      <c r="W50" t="str">
        <f t="shared" si="25"/>
        <v>W</v>
      </c>
      <c r="X50">
        <f t="shared" si="6"/>
        <v>10</v>
      </c>
      <c r="Y50">
        <f t="shared" si="7"/>
        <v>19.5</v>
      </c>
      <c r="Z50">
        <f t="shared" si="20"/>
        <v>10</v>
      </c>
      <c r="AA50">
        <f t="shared" si="13"/>
        <v>19.5</v>
      </c>
      <c r="AB50">
        <f t="shared" si="8"/>
        <v>10.8</v>
      </c>
      <c r="AC50">
        <f t="shared" si="9"/>
        <v>10</v>
      </c>
      <c r="AD50">
        <f t="shared" si="14"/>
        <v>10.8</v>
      </c>
      <c r="AE50">
        <f t="shared" si="15"/>
        <v>10</v>
      </c>
      <c r="AF50">
        <f t="shared" si="23"/>
        <v>10.8</v>
      </c>
      <c r="AG50">
        <f t="shared" si="24"/>
        <v>10</v>
      </c>
      <c r="AH50">
        <f t="shared" si="16"/>
        <v>10.8</v>
      </c>
      <c r="AI50">
        <f t="shared" si="17"/>
        <v>10</v>
      </c>
      <c r="AQ50" t="s">
        <v>19</v>
      </c>
      <c r="AR50">
        <f>SUMIF(Q$308:Q$999991, $AQ50, AF$308:AF$999991)</f>
        <v>-33.5</v>
      </c>
      <c r="AS50">
        <f>SUMIF(R$308:R$999991, $AQ50, AG$308:AG$999991)</f>
        <v>-21.8</v>
      </c>
      <c r="AT50">
        <f>SUMIF(F$308:F$999991, $AQ50, AH$308:AH$999991)</f>
        <v>-1.6999999999999993</v>
      </c>
      <c r="AU50">
        <f>SUMIF(S$308:S$999991, $AQ50, AI$308:AI$999991)</f>
        <v>-16</v>
      </c>
      <c r="AV50">
        <f>SUMIFS(AF$308:AF$999991,$B$308:$B$999991,$AQ50,Q$308:Q$999991,"&lt;&gt;"&amp;$AQ50) + SUMIFS(AF$308:AF$999991,$C$308:$C$999991,$AQ50,Q$308:Q$999991,"&lt;&gt;"&amp;$AQ50)</f>
        <v>-0.30000000000000071</v>
      </c>
      <c r="AW50">
        <f>SUMIFS(AG$308:AG$999991,$B$308:$B$999991,$AQ50,R$308:R$999991,"&lt;&gt;"&amp;$AQ50) + SUMIFS(AG$308:AG$999991,$C$308:$C$999991,$AQ50,R$308:R$999991,"&lt;&gt;"&amp;$AQ50)</f>
        <v>2.1999999999999993</v>
      </c>
      <c r="AX50">
        <f>SUMIFS(AH$308:AH$999991,$B$308:$B$999991,$AQ50,F$308:F$999991,"&lt;&gt;"&amp;$AQ50) + SUMIFS(AH$308:AH$999991,$C$308:$C$999991,$AQ50,F$308:F$999991,"&lt;&gt;"&amp;$AQ50)</f>
        <v>-0.30000000000000071</v>
      </c>
      <c r="AY50">
        <f>SUMIFS(AI$308:AI$999991,$B$308:$B$999991,$AQ50,S$308:S$999991,"&lt;&gt;"&amp;$AQ50) + SUMIFS(AI$308:AI$999991,$C$308:$C$999991,$AQ50,S$308:S$999991,"&lt;&gt;"&amp;$AQ50)</f>
        <v>10</v>
      </c>
    </row>
    <row r="51" spans="2:51" x14ac:dyDescent="0.25">
      <c r="B51" t="s">
        <v>50</v>
      </c>
      <c r="C51" t="s">
        <v>17</v>
      </c>
      <c r="D51" s="2">
        <v>7</v>
      </c>
      <c r="E51" s="2">
        <v>5</v>
      </c>
      <c r="F51" t="s">
        <v>50</v>
      </c>
      <c r="G51" s="1">
        <v>69.680000000000007</v>
      </c>
      <c r="H51" s="1">
        <v>58.92</v>
      </c>
      <c r="I51" s="2">
        <v>-340</v>
      </c>
      <c r="J51" s="2">
        <v>300</v>
      </c>
      <c r="K51" s="2">
        <v>-167</v>
      </c>
      <c r="L51" s="2">
        <v>147</v>
      </c>
      <c r="M51" s="1">
        <f t="shared" si="18"/>
        <v>77.272727272727266</v>
      </c>
      <c r="N51" s="1">
        <f t="shared" si="19"/>
        <v>62.546816479400746</v>
      </c>
      <c r="O51" s="1">
        <f t="shared" si="10"/>
        <v>25</v>
      </c>
      <c r="P51" s="1">
        <f t="shared" si="11"/>
        <v>40.48582995951417</v>
      </c>
      <c r="Q51" t="str">
        <f t="shared" si="0"/>
        <v>Tigers</v>
      </c>
      <c r="R51" t="str">
        <f t="shared" si="1"/>
        <v>Tigers</v>
      </c>
      <c r="S51" t="str">
        <f t="shared" si="12"/>
        <v>Yankees</v>
      </c>
      <c r="T51" s="3" t="str">
        <f t="shared" si="2"/>
        <v>L</v>
      </c>
      <c r="U51" t="str">
        <f t="shared" si="28"/>
        <v>L</v>
      </c>
      <c r="V51" s="3" t="str">
        <f t="shared" si="4"/>
        <v>W</v>
      </c>
      <c r="W51" t="str">
        <f t="shared" si="25"/>
        <v>W</v>
      </c>
      <c r="X51">
        <f t="shared" si="6"/>
        <v>10</v>
      </c>
      <c r="Y51">
        <f t="shared" si="7"/>
        <v>10</v>
      </c>
      <c r="Z51">
        <f t="shared" si="20"/>
        <v>34</v>
      </c>
      <c r="AA51">
        <f t="shared" si="13"/>
        <v>16.7</v>
      </c>
      <c r="AB51">
        <f t="shared" si="8"/>
        <v>30</v>
      </c>
      <c r="AC51">
        <f t="shared" si="9"/>
        <v>14.7</v>
      </c>
      <c r="AD51">
        <f t="shared" si="14"/>
        <v>10</v>
      </c>
      <c r="AE51">
        <f t="shared" si="15"/>
        <v>10</v>
      </c>
      <c r="AF51">
        <f t="shared" si="23"/>
        <v>-10</v>
      </c>
      <c r="AG51">
        <f t="shared" si="24"/>
        <v>-10</v>
      </c>
      <c r="AH51">
        <f t="shared" si="16"/>
        <v>10</v>
      </c>
      <c r="AI51">
        <f t="shared" si="17"/>
        <v>10</v>
      </c>
      <c r="AQ51" t="s">
        <v>51</v>
      </c>
      <c r="AR51">
        <f>SUMIF(Q$308:Q$999991, $AQ51, AF$308:AF$999991)</f>
        <v>37.4</v>
      </c>
      <c r="AS51">
        <f>SUMIF(R$308:R$999991, $AQ51, AG$308:AG$999991)</f>
        <v>5.9</v>
      </c>
      <c r="AT51">
        <f>SUMIF(F$308:F$999991, $AQ51, AH$308:AH$999991)</f>
        <v>16.399999999999999</v>
      </c>
      <c r="AU51">
        <f>SUMIF(S$308:S$999991, $AQ51, AI$308:AI$999991)</f>
        <v>-7.1999999999999993</v>
      </c>
      <c r="AV51">
        <f>SUMIFS(AF$308:AF$999991,$B$308:$B$999991,$AQ51,Q$308:Q$999991,"&lt;&gt;"&amp;$AQ51) + SUMIFS(AF$308:AF$999991,$C$308:$C$999991,$AQ51,Q$308:Q$999991,"&lt;&gt;"&amp;$AQ51)</f>
        <v>-8.5</v>
      </c>
      <c r="AW51">
        <f>SUMIFS(AG$308:AG$999991,$B$308:$B$999991,$AQ51,R$308:R$999991,"&lt;&gt;"&amp;$AQ51) + SUMIFS(AG$308:AG$999991,$C$308:$C$999991,$AQ51,R$308:R$999991,"&lt;&gt;"&amp;$AQ51)</f>
        <v>-12.5</v>
      </c>
      <c r="AX51">
        <f>SUMIFS(AH$308:AH$999991,$B$308:$B$999991,$AQ51,F$308:F$999991,"&lt;&gt;"&amp;$AQ51) + SUMIFS(AH$308:AH$999991,$C$308:$C$999991,$AQ51,F$308:F$999991,"&lt;&gt;"&amp;$AQ51)</f>
        <v>-24.4</v>
      </c>
      <c r="AY51">
        <f>SUMIFS(AI$308:AI$999991,$B$308:$B$999991,$AQ51,S$308:S$999991,"&lt;&gt;"&amp;$AQ51) + SUMIFS(AI$308:AI$999991,$C$308:$C$999991,$AQ51,S$308:S$999991,"&lt;&gt;"&amp;$AQ51)</f>
        <v>-27.6</v>
      </c>
    </row>
    <row r="52" spans="2:51" x14ac:dyDescent="0.25">
      <c r="B52" t="s">
        <v>29</v>
      </c>
      <c r="C52" t="s">
        <v>14</v>
      </c>
      <c r="D52" s="2">
        <v>3</v>
      </c>
      <c r="E52" s="2">
        <v>0</v>
      </c>
      <c r="F52" t="s">
        <v>29</v>
      </c>
      <c r="G52" s="1">
        <v>61.99</v>
      </c>
      <c r="H52" s="1">
        <v>49.04</v>
      </c>
      <c r="I52" s="2">
        <v>-188</v>
      </c>
      <c r="J52" s="2">
        <v>177</v>
      </c>
      <c r="K52" s="2">
        <v>107</v>
      </c>
      <c r="L52" s="2">
        <v>-127</v>
      </c>
      <c r="M52" s="1">
        <f t="shared" si="18"/>
        <v>65.277777777777786</v>
      </c>
      <c r="N52" s="1">
        <f t="shared" si="19"/>
        <v>48.309178743961354</v>
      </c>
      <c r="O52" s="1">
        <f t="shared" si="10"/>
        <v>36.101083032490976</v>
      </c>
      <c r="P52" s="1">
        <f t="shared" si="11"/>
        <v>55.947136563876654</v>
      </c>
      <c r="Q52" t="str">
        <f t="shared" si="0"/>
        <v>Rays</v>
      </c>
      <c r="R52" t="str">
        <f t="shared" si="1"/>
        <v>Indians</v>
      </c>
      <c r="S52" t="str">
        <f t="shared" si="12"/>
        <v>Rays</v>
      </c>
      <c r="T52" s="3" t="str">
        <f t="shared" si="2"/>
        <v>L</v>
      </c>
      <c r="U52" t="str">
        <f t="shared" si="28"/>
        <v>W</v>
      </c>
      <c r="V52" s="3" t="str">
        <f t="shared" si="4"/>
        <v>W</v>
      </c>
      <c r="W52" t="str">
        <f t="shared" si="25"/>
        <v>L</v>
      </c>
      <c r="X52">
        <f t="shared" si="6"/>
        <v>10</v>
      </c>
      <c r="Y52">
        <f t="shared" si="7"/>
        <v>10</v>
      </c>
      <c r="Z52">
        <f t="shared" si="20"/>
        <v>18.8</v>
      </c>
      <c r="AA52">
        <f t="shared" si="13"/>
        <v>12.7</v>
      </c>
      <c r="AB52">
        <f t="shared" si="8"/>
        <v>17.7</v>
      </c>
      <c r="AC52">
        <f t="shared" si="9"/>
        <v>10.7</v>
      </c>
      <c r="AD52">
        <f t="shared" si="14"/>
        <v>10</v>
      </c>
      <c r="AE52">
        <f t="shared" si="15"/>
        <v>10</v>
      </c>
      <c r="AF52">
        <f t="shared" si="23"/>
        <v>-10</v>
      </c>
      <c r="AG52">
        <f t="shared" si="24"/>
        <v>10.7</v>
      </c>
      <c r="AH52">
        <f t="shared" si="16"/>
        <v>10</v>
      </c>
      <c r="AI52">
        <f t="shared" si="17"/>
        <v>-12.7</v>
      </c>
      <c r="AQ52" t="s">
        <v>11</v>
      </c>
      <c r="AR52">
        <f>SUMIF(Q$308:Q$999991, $AQ52, AF$308:AF$999991)</f>
        <v>-20</v>
      </c>
      <c r="AS52">
        <f>SUMIF(R$308:R$999991, $AQ52, AG$308:AG$999991)</f>
        <v>10</v>
      </c>
      <c r="AT52">
        <f>SUMIF(F$308:F$999991, $AQ52, AH$308:AH$999991)</f>
        <v>0</v>
      </c>
      <c r="AU52">
        <f>SUMIF(S$308:S$999991, $AQ52, AI$308:AI$999991)</f>
        <v>20</v>
      </c>
      <c r="AV52">
        <f>SUMIFS(AF$308:AF$999991,$B$308:$B$999991,$AQ52,Q$308:Q$999991,"&lt;&gt;"&amp;$AQ52) + SUMIFS(AF$308:AF$999991,$C$308:$C$999991,$AQ52,Q$308:Q$999991,"&lt;&gt;"&amp;$AQ52)</f>
        <v>2.0999999999999996</v>
      </c>
      <c r="AW52">
        <f>SUMIFS(AG$308:AG$999991,$B$308:$B$999991,$AQ52,R$308:R$999991,"&lt;&gt;"&amp;$AQ52) + SUMIFS(AG$308:AG$999991,$C$308:$C$999991,$AQ52,R$308:R$999991,"&lt;&gt;"&amp;$AQ52)</f>
        <v>30</v>
      </c>
      <c r="AX52">
        <f>SUMIFS(AH$308:AH$999991,$B$308:$B$999991,$AQ52,F$308:F$999991,"&lt;&gt;"&amp;$AQ52) + SUMIFS(AH$308:AH$999991,$C$308:$C$999991,$AQ52,F$308:F$999991,"&lt;&gt;"&amp;$AQ52)</f>
        <v>19</v>
      </c>
      <c r="AY52">
        <f>SUMIFS(AI$308:AI$999991,$B$308:$B$999991,$AQ52,S$308:S$999991,"&lt;&gt;"&amp;$AQ52) + SUMIFS(AI$308:AI$999991,$C$308:$C$999991,$AQ52,S$308:S$999991,"&lt;&gt;"&amp;$AQ52)</f>
        <v>40</v>
      </c>
    </row>
    <row r="53" spans="2:51" x14ac:dyDescent="0.25">
      <c r="B53" t="s">
        <v>22</v>
      </c>
      <c r="C53" t="s">
        <v>13</v>
      </c>
      <c r="D53" s="2">
        <v>5</v>
      </c>
      <c r="E53" s="2">
        <v>6</v>
      </c>
      <c r="F53" t="s">
        <v>13</v>
      </c>
      <c r="G53" s="1">
        <v>51.03</v>
      </c>
      <c r="H53" s="1">
        <v>39.06</v>
      </c>
      <c r="I53" s="2">
        <v>105</v>
      </c>
      <c r="J53" s="2">
        <v>-115</v>
      </c>
      <c r="K53" s="2">
        <v>-158</v>
      </c>
      <c r="L53" s="2">
        <v>138</v>
      </c>
      <c r="M53" s="1">
        <f t="shared" si="18"/>
        <v>53.488372093023251</v>
      </c>
      <c r="N53" s="1">
        <f t="shared" si="19"/>
        <v>42.016806722689076</v>
      </c>
      <c r="O53" s="1">
        <f t="shared" si="10"/>
        <v>48.780487804878049</v>
      </c>
      <c r="P53" s="1">
        <f t="shared" si="11"/>
        <v>61.240310077519375</v>
      </c>
      <c r="Q53" t="str">
        <f t="shared" si="0"/>
        <v>Marlins</v>
      </c>
      <c r="R53" t="str">
        <f t="shared" si="1"/>
        <v>Blue Jays</v>
      </c>
      <c r="S53" t="str">
        <f t="shared" si="12"/>
        <v>Marlins</v>
      </c>
      <c r="T53" s="3" t="str">
        <f t="shared" si="2"/>
        <v>L</v>
      </c>
      <c r="U53" t="str">
        <f t="shared" si="28"/>
        <v>L</v>
      </c>
      <c r="V53" s="3" t="str">
        <f t="shared" si="4"/>
        <v>W</v>
      </c>
      <c r="W53" t="str">
        <f t="shared" si="25"/>
        <v>W</v>
      </c>
      <c r="X53">
        <f t="shared" si="6"/>
        <v>10</v>
      </c>
      <c r="Y53">
        <f t="shared" si="7"/>
        <v>10</v>
      </c>
      <c r="Z53">
        <f t="shared" si="20"/>
        <v>11.5</v>
      </c>
      <c r="AA53">
        <f t="shared" si="13"/>
        <v>15.8</v>
      </c>
      <c r="AB53">
        <f t="shared" si="8"/>
        <v>10.5</v>
      </c>
      <c r="AC53">
        <f t="shared" si="9"/>
        <v>13.8</v>
      </c>
      <c r="AD53">
        <f t="shared" si="14"/>
        <v>10</v>
      </c>
      <c r="AE53">
        <f t="shared" si="15"/>
        <v>10</v>
      </c>
      <c r="AF53">
        <f t="shared" si="23"/>
        <v>-10</v>
      </c>
      <c r="AG53">
        <f t="shared" si="24"/>
        <v>-10</v>
      </c>
      <c r="AH53">
        <f t="shared" si="16"/>
        <v>10</v>
      </c>
      <c r="AI53">
        <f t="shared" si="17"/>
        <v>10</v>
      </c>
      <c r="AQ53" t="s">
        <v>12</v>
      </c>
      <c r="AR53">
        <f>SUMIF(Q$308:Q$999991, $AQ53, AF$308:AF$999991)</f>
        <v>10</v>
      </c>
      <c r="AS53">
        <f>SUMIF(R$308:R$999991, $AQ53, AG$308:AG$999991)</f>
        <v>-11.100000000000001</v>
      </c>
      <c r="AT53">
        <f>SUMIF(F$308:F$999991, $AQ53, AH$308:AH$999991)</f>
        <v>10</v>
      </c>
      <c r="AU53">
        <f>SUMIF(S$308:S$999991, $AQ53, AI$308:AI$999991)</f>
        <v>8.9</v>
      </c>
      <c r="AV53">
        <f>SUMIFS(AF$308:AF$999991,$B$308:$B$999991,$AQ53,Q$308:Q$999991,"&lt;&gt;"&amp;$AQ53) + SUMIFS(AF$308:AF$999991,$C$308:$C$999991,$AQ53,Q$308:Q$999991,"&lt;&gt;"&amp;$AQ53)</f>
        <v>-30.6</v>
      </c>
      <c r="AW53">
        <f>SUMIFS(AG$308:AG$999991,$B$308:$B$999991,$AQ53,R$308:R$999991,"&lt;&gt;"&amp;$AQ53) + SUMIFS(AG$308:AG$999991,$C$308:$C$999991,$AQ53,R$308:R$999991,"&lt;&gt;"&amp;$AQ53)</f>
        <v>-3.1999999999999993</v>
      </c>
      <c r="AX53">
        <f>SUMIFS(AH$308:AH$999991,$B$308:$B$999991,$AQ53,F$308:F$999991,"&lt;&gt;"&amp;$AQ53) + SUMIFS(AH$308:AH$999991,$C$308:$C$999991,$AQ53,F$308:F$999991,"&lt;&gt;"&amp;$AQ53)</f>
        <v>-34.6</v>
      </c>
      <c r="AY53">
        <f>SUMIFS(AI$308:AI$999991,$B$308:$B$999991,$AQ53,S$308:S$999991,"&lt;&gt;"&amp;$AQ53) + SUMIFS(AI$308:AI$999991,$C$308:$C$999991,$AQ53,S$308:S$999991,"&lt;&gt;"&amp;$AQ53)</f>
        <v>16.8</v>
      </c>
    </row>
    <row r="54" spans="2:51" x14ac:dyDescent="0.25">
      <c r="B54" t="s">
        <v>23</v>
      </c>
      <c r="C54" t="s">
        <v>27</v>
      </c>
      <c r="D54" s="2">
        <v>2</v>
      </c>
      <c r="E54" s="2">
        <v>3</v>
      </c>
      <c r="F54" t="s">
        <v>23</v>
      </c>
      <c r="G54" s="1">
        <v>51.39</v>
      </c>
      <c r="H54" s="1">
        <v>39.6</v>
      </c>
      <c r="I54" s="2">
        <v>-128</v>
      </c>
      <c r="J54" s="2">
        <v>118</v>
      </c>
      <c r="K54" s="2">
        <v>160</v>
      </c>
      <c r="L54" s="2">
        <v>-180</v>
      </c>
      <c r="M54" s="1">
        <f t="shared" si="18"/>
        <v>56.140350877192979</v>
      </c>
      <c r="N54" s="1">
        <f t="shared" si="19"/>
        <v>38.461538461538467</v>
      </c>
      <c r="O54" s="1">
        <f t="shared" si="10"/>
        <v>45.871559633027523</v>
      </c>
      <c r="P54" s="1">
        <f t="shared" si="11"/>
        <v>64.285714285714292</v>
      </c>
      <c r="Q54" t="str">
        <f t="shared" si="0"/>
        <v>Pirates</v>
      </c>
      <c r="R54" t="str">
        <f t="shared" si="1"/>
        <v>Braves</v>
      </c>
      <c r="S54" t="str">
        <f t="shared" si="12"/>
        <v>Pirates</v>
      </c>
      <c r="T54" s="3" t="str">
        <f t="shared" si="2"/>
        <v>W</v>
      </c>
      <c r="U54" t="str">
        <f t="shared" si="28"/>
        <v>L</v>
      </c>
      <c r="V54" s="3" t="str">
        <f t="shared" si="4"/>
        <v>L</v>
      </c>
      <c r="W54" t="str">
        <f t="shared" si="25"/>
        <v>W</v>
      </c>
      <c r="X54">
        <f t="shared" si="6"/>
        <v>10</v>
      </c>
      <c r="Y54">
        <f t="shared" si="7"/>
        <v>10</v>
      </c>
      <c r="Z54">
        <f t="shared" si="20"/>
        <v>12.8</v>
      </c>
      <c r="AA54">
        <f t="shared" si="13"/>
        <v>18</v>
      </c>
      <c r="AB54">
        <f t="shared" si="8"/>
        <v>11.8</v>
      </c>
      <c r="AC54">
        <f t="shared" si="9"/>
        <v>16</v>
      </c>
      <c r="AD54">
        <f t="shared" si="14"/>
        <v>10</v>
      </c>
      <c r="AE54">
        <f t="shared" si="15"/>
        <v>10</v>
      </c>
      <c r="AF54">
        <f t="shared" si="23"/>
        <v>11.8</v>
      </c>
      <c r="AG54">
        <f t="shared" si="24"/>
        <v>-10</v>
      </c>
      <c r="AH54">
        <f t="shared" si="16"/>
        <v>-12.8</v>
      </c>
      <c r="AI54">
        <f t="shared" si="17"/>
        <v>10</v>
      </c>
      <c r="AQ54" t="s">
        <v>27</v>
      </c>
      <c r="AR54">
        <f>SUMIF(Q$308:Q$999991, $AQ54, AF$308:AF$999991)</f>
        <v>-8</v>
      </c>
      <c r="AS54">
        <f>SUMIF(R$308:R$999991, $AQ54, AG$308:AG$999991)</f>
        <v>-12.3</v>
      </c>
      <c r="AT54">
        <f>SUMIF(F$308:F$999991, $AQ54, AH$308:AH$999991)</f>
        <v>4.8000000000000007</v>
      </c>
      <c r="AU54">
        <f>SUMIF(S$308:S$999991, $AQ54, AI$308:AI$999991)</f>
        <v>-18.8</v>
      </c>
      <c r="AV54">
        <f>SUMIFS(AF$308:AF$999991,$B$308:$B$999991,$AQ54,Q$308:Q$999991,"&lt;&gt;"&amp;$AQ54) + SUMIFS(AF$308:AF$999991,$C$308:$C$999991,$AQ54,Q$308:Q$999991,"&lt;&gt;"&amp;$AQ54)</f>
        <v>40</v>
      </c>
      <c r="AW54">
        <f>SUMIFS(AG$308:AG$999991,$B$308:$B$999991,$AQ54,R$308:R$999991,"&lt;&gt;"&amp;$AQ54) + SUMIFS(AG$308:AG$999991,$C$308:$C$999991,$AQ54,R$308:R$999991,"&lt;&gt;"&amp;$AQ54)</f>
        <v>4.5</v>
      </c>
      <c r="AX54">
        <f>SUMIFS(AH$308:AH$999991,$B$308:$B$999991,$AQ54,F$308:F$999991,"&lt;&gt;"&amp;$AQ54) + SUMIFS(AH$308:AH$999991,$C$308:$C$999991,$AQ54,F$308:F$999991,"&lt;&gt;"&amp;$AQ54)</f>
        <v>30</v>
      </c>
      <c r="AY54">
        <f>SUMIFS(AI$308:AI$999991,$B$308:$B$999991,$AQ54,S$308:S$999991,"&lt;&gt;"&amp;$AQ54) + SUMIFS(AI$308:AI$999991,$C$308:$C$999991,$AQ54,S$308:S$999991,"&lt;&gt;"&amp;$AQ54)</f>
        <v>0</v>
      </c>
    </row>
    <row r="55" spans="2:51" x14ac:dyDescent="0.25">
      <c r="B55" t="s">
        <v>33</v>
      </c>
      <c r="C55" t="s">
        <v>24</v>
      </c>
      <c r="D55" s="2">
        <v>7</v>
      </c>
      <c r="E55" s="2">
        <v>10</v>
      </c>
      <c r="F55" t="s">
        <v>33</v>
      </c>
      <c r="G55" s="1">
        <v>50.44</v>
      </c>
      <c r="H55" s="1">
        <v>40.25</v>
      </c>
      <c r="I55" s="2">
        <v>-118</v>
      </c>
      <c r="J55" s="2">
        <v>108</v>
      </c>
      <c r="K55" s="2">
        <v>145</v>
      </c>
      <c r="L55" s="2">
        <v>-165</v>
      </c>
      <c r="M55" s="1">
        <f t="shared" si="18"/>
        <v>54.128440366972477</v>
      </c>
      <c r="N55" s="1">
        <f t="shared" si="19"/>
        <v>40.816326530612244</v>
      </c>
      <c r="O55" s="1">
        <f t="shared" si="10"/>
        <v>48.07692307692308</v>
      </c>
      <c r="P55" s="1">
        <f t="shared" si="11"/>
        <v>62.264150943396224</v>
      </c>
      <c r="Q55" t="str">
        <f t="shared" si="0"/>
        <v>Twins</v>
      </c>
      <c r="R55" t="str">
        <f t="shared" si="1"/>
        <v>Rangers</v>
      </c>
      <c r="S55" t="str">
        <f t="shared" si="12"/>
        <v>Twins</v>
      </c>
      <c r="T55" s="3" t="str">
        <f t="shared" si="2"/>
        <v>W</v>
      </c>
      <c r="U55" t="str">
        <f t="shared" si="28"/>
        <v>L</v>
      </c>
      <c r="V55" s="3" t="str">
        <f t="shared" si="4"/>
        <v>L</v>
      </c>
      <c r="W55" t="str">
        <f t="shared" si="25"/>
        <v>W</v>
      </c>
      <c r="X55">
        <f t="shared" si="6"/>
        <v>10</v>
      </c>
      <c r="Y55">
        <f t="shared" si="7"/>
        <v>10</v>
      </c>
      <c r="Z55">
        <f t="shared" si="20"/>
        <v>11.8</v>
      </c>
      <c r="AA55">
        <f t="shared" si="13"/>
        <v>16.5</v>
      </c>
      <c r="AB55">
        <f t="shared" si="8"/>
        <v>10.8</v>
      </c>
      <c r="AC55">
        <f t="shared" si="9"/>
        <v>14.5</v>
      </c>
      <c r="AD55">
        <f t="shared" si="14"/>
        <v>10</v>
      </c>
      <c r="AE55">
        <f t="shared" si="15"/>
        <v>10</v>
      </c>
      <c r="AF55">
        <f t="shared" si="23"/>
        <v>10.8</v>
      </c>
      <c r="AG55">
        <f t="shared" si="24"/>
        <v>-10</v>
      </c>
      <c r="AH55">
        <f t="shared" si="16"/>
        <v>-11.8</v>
      </c>
      <c r="AI55">
        <f t="shared" si="17"/>
        <v>10</v>
      </c>
      <c r="AQ55" t="s">
        <v>33</v>
      </c>
      <c r="AR55">
        <f>SUMIF(Q$308:Q$999991, $AQ55, AF$308:AF$999991)</f>
        <v>-40</v>
      </c>
      <c r="AS55">
        <f>SUMIF(R$308:R$999991, $AQ55, AG$308:AG$999991)</f>
        <v>-21.2</v>
      </c>
      <c r="AT55">
        <f>SUMIF(F$308:F$999991, $AQ55, AH$308:AH$999991)</f>
        <v>0</v>
      </c>
      <c r="AU55">
        <f>SUMIF(S$308:S$999991, $AQ55, AI$308:AI$999991)</f>
        <v>-58.8</v>
      </c>
      <c r="AV55">
        <f>SUMIFS(AF$308:AF$999991,$B$308:$B$999991,$AQ55,Q$308:Q$999991,"&lt;&gt;"&amp;$AQ55) + SUMIFS(AF$308:AF$999991,$C$308:$C$999991,$AQ55,Q$308:Q$999991,"&lt;&gt;"&amp;$AQ55)</f>
        <v>22.2</v>
      </c>
      <c r="AW55">
        <f>SUMIFS(AG$308:AG$999991,$B$308:$B$999991,$AQ55,R$308:R$999991,"&lt;&gt;"&amp;$AQ55) + SUMIFS(AG$308:AG$999991,$C$308:$C$999991,$AQ55,R$308:R$999991,"&lt;&gt;"&amp;$AQ55)</f>
        <v>30.6</v>
      </c>
      <c r="AX55">
        <f>SUMIFS(AH$308:AH$999991,$B$308:$B$999991,$AQ55,F$308:F$999991,"&lt;&gt;"&amp;$AQ55) + SUMIFS(AH$308:AH$999991,$C$308:$C$999991,$AQ55,F$308:F$999991,"&lt;&gt;"&amp;$AQ55)</f>
        <v>64.7</v>
      </c>
      <c r="AY55">
        <f>SUMIFS(AI$308:AI$999991,$B$308:$B$999991,$AQ55,S$308:S$999991,"&lt;&gt;"&amp;$AQ55) + SUMIFS(AI$308:AI$999991,$C$308:$C$999991,$AQ55,S$308:S$999991,"&lt;&gt;"&amp;$AQ55)</f>
        <v>0</v>
      </c>
    </row>
    <row r="56" spans="2:51" x14ac:dyDescent="0.25">
      <c r="B56" t="s">
        <v>16</v>
      </c>
      <c r="C56" t="s">
        <v>15</v>
      </c>
      <c r="D56" s="2">
        <v>6</v>
      </c>
      <c r="E56" s="2">
        <v>1</v>
      </c>
      <c r="F56" t="s">
        <v>15</v>
      </c>
      <c r="G56" s="1">
        <v>57.58</v>
      </c>
      <c r="H56" s="1">
        <v>44.62</v>
      </c>
      <c r="I56" s="2">
        <v>150</v>
      </c>
      <c r="J56" s="2">
        <v>-160</v>
      </c>
      <c r="K56" s="2">
        <v>-110</v>
      </c>
      <c r="L56" s="2">
        <v>-110</v>
      </c>
      <c r="M56" s="1">
        <f t="shared" si="18"/>
        <v>61.53846153846154</v>
      </c>
      <c r="N56" s="1">
        <f t="shared" si="19"/>
        <v>52.380952380952387</v>
      </c>
      <c r="O56" s="1">
        <f t="shared" si="10"/>
        <v>40</v>
      </c>
      <c r="P56" s="1">
        <f t="shared" si="11"/>
        <v>52.380952380952387</v>
      </c>
      <c r="Q56" t="str">
        <f t="shared" si="0"/>
        <v>White Sox</v>
      </c>
      <c r="R56" t="str">
        <f t="shared" si="1"/>
        <v>White Sox</v>
      </c>
      <c r="S56" t="str">
        <f t="shared" si="12"/>
        <v>White Sox</v>
      </c>
      <c r="T56" s="3" t="str">
        <f t="shared" si="2"/>
        <v>W</v>
      </c>
      <c r="U56" t="str">
        <f t="shared" si="28"/>
        <v>W</v>
      </c>
      <c r="V56" s="3" t="str">
        <f t="shared" si="4"/>
        <v>L</v>
      </c>
      <c r="W56" t="str">
        <f t="shared" si="25"/>
        <v>W</v>
      </c>
      <c r="X56">
        <f t="shared" si="6"/>
        <v>10</v>
      </c>
      <c r="Y56">
        <f t="shared" si="7"/>
        <v>11</v>
      </c>
      <c r="Z56">
        <f t="shared" si="20"/>
        <v>16</v>
      </c>
      <c r="AA56">
        <f t="shared" si="13"/>
        <v>11</v>
      </c>
      <c r="AB56">
        <f t="shared" si="8"/>
        <v>15</v>
      </c>
      <c r="AC56">
        <f t="shared" si="9"/>
        <v>10</v>
      </c>
      <c r="AD56">
        <f t="shared" si="14"/>
        <v>10</v>
      </c>
      <c r="AE56">
        <f t="shared" si="15"/>
        <v>10</v>
      </c>
      <c r="AF56">
        <f t="shared" si="23"/>
        <v>15</v>
      </c>
      <c r="AG56">
        <f t="shared" si="24"/>
        <v>10</v>
      </c>
      <c r="AH56">
        <f t="shared" si="16"/>
        <v>-16</v>
      </c>
      <c r="AI56">
        <f t="shared" si="17"/>
        <v>10</v>
      </c>
      <c r="AQ56" t="s">
        <v>14</v>
      </c>
      <c r="AR56">
        <f>SUMIF(Q$308:Q$999991, $AQ56, AF$308:AF$999991)</f>
        <v>-50.5</v>
      </c>
      <c r="AS56">
        <f>SUMIF(R$308:R$999991, $AQ56, AG$308:AG$999991)</f>
        <v>-34.099999999999994</v>
      </c>
      <c r="AT56">
        <f>SUMIF(F$308:F$999991, $AQ56, AH$308:AH$999991)</f>
        <v>-20.5</v>
      </c>
      <c r="AU56">
        <f>SUMIF(S$308:S$999991, $AQ56, AI$308:AI$999991)</f>
        <v>-34.099999999999994</v>
      </c>
      <c r="AV56">
        <f>SUMIFS(AF$308:AF$999991,$B$308:$B$999991,$AQ56,Q$308:Q$999991,"&lt;&gt;"&amp;$AQ56) + SUMIFS(AF$308:AF$999991,$C$308:$C$999991,$AQ56,Q$308:Q$999991,"&lt;&gt;"&amp;$AQ56)</f>
        <v>4.3000000000000007</v>
      </c>
      <c r="AW56">
        <f>SUMIFS(AG$308:AG$999991,$B$308:$B$999991,$AQ56,R$308:R$999991,"&lt;&gt;"&amp;$AQ56) + SUMIFS(AG$308:AG$999991,$C$308:$C$999991,$AQ56,R$308:R$999991,"&lt;&gt;"&amp;$AQ56)</f>
        <v>0</v>
      </c>
      <c r="AX56">
        <f>SUMIFS(AH$308:AH$999991,$B$308:$B$999991,$AQ56,F$308:F$999991,"&lt;&gt;"&amp;$AQ56) + SUMIFS(AH$308:AH$999991,$C$308:$C$999991,$AQ56,F$308:F$999991,"&lt;&gt;"&amp;$AQ56)</f>
        <v>7.9000000000000021</v>
      </c>
      <c r="AY56">
        <f>SUMIFS(AI$308:AI$999991,$B$308:$B$999991,$AQ56,S$308:S$999991,"&lt;&gt;"&amp;$AQ56) + SUMIFS(AI$308:AI$999991,$C$308:$C$999991,$AQ56,S$308:S$999991,"&lt;&gt;"&amp;$AQ56)</f>
        <v>0</v>
      </c>
    </row>
    <row r="57" spans="2:51" x14ac:dyDescent="0.25">
      <c r="B57" t="s">
        <v>7</v>
      </c>
      <c r="C57" t="s">
        <v>6</v>
      </c>
      <c r="D57" s="2">
        <v>0</v>
      </c>
      <c r="E57" s="2">
        <v>3</v>
      </c>
      <c r="F57" t="s">
        <v>7</v>
      </c>
      <c r="G57" s="1">
        <v>69.58</v>
      </c>
      <c r="H57" s="1">
        <v>56.09</v>
      </c>
      <c r="I57" s="2">
        <v>-183</v>
      </c>
      <c r="J57" s="2">
        <v>173</v>
      </c>
      <c r="K57" s="2">
        <v>-102</v>
      </c>
      <c r="L57" s="2">
        <v>-118</v>
      </c>
      <c r="M57" s="1">
        <f t="shared" si="18"/>
        <v>64.664310954063609</v>
      </c>
      <c r="N57" s="1">
        <f t="shared" si="19"/>
        <v>50.495049504950494</v>
      </c>
      <c r="O57" s="1">
        <f t="shared" si="10"/>
        <v>36.630036630036628</v>
      </c>
      <c r="P57" s="1">
        <f t="shared" si="11"/>
        <v>54.128440366972477</v>
      </c>
      <c r="Q57" t="str">
        <f t="shared" si="0"/>
        <v>Astros</v>
      </c>
      <c r="R57" t="str">
        <f t="shared" si="1"/>
        <v>Astros</v>
      </c>
      <c r="S57" t="str">
        <f t="shared" si="12"/>
        <v>Astros</v>
      </c>
      <c r="T57" s="3" t="str">
        <f t="shared" si="2"/>
        <v>L</v>
      </c>
      <c r="U57" t="str">
        <f t="shared" si="28"/>
        <v>L</v>
      </c>
      <c r="V57" s="3" t="str">
        <f t="shared" si="4"/>
        <v>L</v>
      </c>
      <c r="W57" t="str">
        <f t="shared" si="25"/>
        <v>L</v>
      </c>
      <c r="X57">
        <f t="shared" si="6"/>
        <v>18.3</v>
      </c>
      <c r="Y57">
        <f t="shared" si="7"/>
        <v>10.199999999999999</v>
      </c>
      <c r="Z57">
        <f t="shared" si="20"/>
        <v>18.3</v>
      </c>
      <c r="AA57">
        <f t="shared" si="13"/>
        <v>10.199999999999999</v>
      </c>
      <c r="AB57">
        <f t="shared" si="8"/>
        <v>10</v>
      </c>
      <c r="AC57">
        <f t="shared" si="9"/>
        <v>10</v>
      </c>
      <c r="AD57">
        <f t="shared" si="14"/>
        <v>10</v>
      </c>
      <c r="AE57">
        <f t="shared" si="15"/>
        <v>10</v>
      </c>
      <c r="AF57">
        <f t="shared" si="23"/>
        <v>-18.3</v>
      </c>
      <c r="AG57">
        <f t="shared" si="24"/>
        <v>-10.199999999999999</v>
      </c>
      <c r="AH57">
        <f t="shared" si="16"/>
        <v>-18.3</v>
      </c>
      <c r="AI57">
        <f t="shared" si="17"/>
        <v>-10.199999999999999</v>
      </c>
      <c r="AQ57" t="s">
        <v>15</v>
      </c>
      <c r="AR57">
        <f>SUMIF(Q$308:Q$999991, $AQ57, AF$308:AF$999991)</f>
        <v>0</v>
      </c>
      <c r="AS57">
        <f>SUMIF(R$308:R$999991, $AQ57, AG$308:AG$999991)</f>
        <v>-11.1</v>
      </c>
      <c r="AT57">
        <f>SUMIF(F$308:F$999991, $AQ57, AH$308:AH$999991)</f>
        <v>-32.4</v>
      </c>
      <c r="AU57">
        <f>SUMIF(S$308:S$999991, $AQ57, AI$308:AI$999991)</f>
        <v>-16.2</v>
      </c>
      <c r="AV57">
        <f>SUMIFS(AF$308:AF$999991,$B$308:$B$999991,$AQ57,Q$308:Q$999991,"&lt;&gt;"&amp;$AQ57) + SUMIFS(AF$308:AF$999991,$C$308:$C$999991,$AQ57,Q$308:Q$999991,"&lt;&gt;"&amp;$AQ57)</f>
        <v>-2</v>
      </c>
      <c r="AW57">
        <f>SUMIFS(AG$308:AG$999991,$B$308:$B$999991,$AQ57,R$308:R$999991,"&lt;&gt;"&amp;$AQ57) + SUMIFS(AG$308:AG$999991,$C$308:$C$999991,$AQ57,R$308:R$999991,"&lt;&gt;"&amp;$AQ57)</f>
        <v>2.0999999999999996</v>
      </c>
      <c r="AX57">
        <f>SUMIFS(AH$308:AH$999991,$B$308:$B$999991,$AQ57,F$308:F$999991,"&lt;&gt;"&amp;$AQ57) + SUMIFS(AH$308:AH$999991,$C$308:$C$999991,$AQ57,F$308:F$999991,"&lt;&gt;"&amp;$AQ57)</f>
        <v>-36.4</v>
      </c>
      <c r="AY57">
        <f>SUMIFS(AI$308:AI$999991,$B$308:$B$999991,$AQ57,S$308:S$999991,"&lt;&gt;"&amp;$AQ57) + SUMIFS(AI$308:AI$999991,$C$308:$C$999991,$AQ57,S$308:S$999991,"&lt;&gt;"&amp;$AQ57)</f>
        <v>-1</v>
      </c>
    </row>
    <row r="58" spans="2:51" x14ac:dyDescent="0.25">
      <c r="B58" t="s">
        <v>28</v>
      </c>
      <c r="C58" t="s">
        <v>51</v>
      </c>
      <c r="D58" s="2">
        <v>9</v>
      </c>
      <c r="E58" s="2">
        <v>2</v>
      </c>
      <c r="F58" t="s">
        <v>28</v>
      </c>
      <c r="G58" s="1">
        <v>64.75</v>
      </c>
      <c r="H58" s="1">
        <v>51.71</v>
      </c>
      <c r="I58" s="2">
        <v>-124</v>
      </c>
      <c r="J58" s="2">
        <v>114</v>
      </c>
      <c r="K58" s="2">
        <v>155</v>
      </c>
      <c r="L58" s="2">
        <v>-175</v>
      </c>
      <c r="M58" s="1">
        <f t="shared" si="18"/>
        <v>55.357142857142861</v>
      </c>
      <c r="N58" s="1">
        <f t="shared" si="19"/>
        <v>39.215686274509807</v>
      </c>
      <c r="O58" s="1">
        <f t="shared" si="10"/>
        <v>46.728971962616825</v>
      </c>
      <c r="P58" s="1">
        <f t="shared" si="11"/>
        <v>63.636363636363633</v>
      </c>
      <c r="Q58" t="str">
        <f t="shared" si="0"/>
        <v>Royals</v>
      </c>
      <c r="R58" t="str">
        <f t="shared" si="1"/>
        <v>Royals</v>
      </c>
      <c r="S58" t="str">
        <f t="shared" si="12"/>
        <v>Royals</v>
      </c>
      <c r="T58" s="3" t="str">
        <f t="shared" si="2"/>
        <v>W</v>
      </c>
      <c r="U58" t="str">
        <f t="shared" si="28"/>
        <v>W</v>
      </c>
      <c r="V58" s="3" t="str">
        <f t="shared" si="4"/>
        <v>W</v>
      </c>
      <c r="W58" t="str">
        <f t="shared" si="25"/>
        <v>W</v>
      </c>
      <c r="X58">
        <f t="shared" si="6"/>
        <v>12.4</v>
      </c>
      <c r="Y58">
        <f t="shared" si="7"/>
        <v>10</v>
      </c>
      <c r="Z58">
        <f t="shared" si="20"/>
        <v>12.4</v>
      </c>
      <c r="AA58">
        <f t="shared" si="13"/>
        <v>10</v>
      </c>
      <c r="AB58">
        <f t="shared" si="8"/>
        <v>10</v>
      </c>
      <c r="AC58">
        <f t="shared" si="9"/>
        <v>15.5</v>
      </c>
      <c r="AD58">
        <f t="shared" si="14"/>
        <v>10</v>
      </c>
      <c r="AE58">
        <f t="shared" si="15"/>
        <v>15.5</v>
      </c>
      <c r="AF58">
        <f t="shared" si="23"/>
        <v>10</v>
      </c>
      <c r="AG58">
        <f t="shared" si="24"/>
        <v>15.5</v>
      </c>
      <c r="AH58">
        <f t="shared" si="16"/>
        <v>10</v>
      </c>
      <c r="AI58">
        <f t="shared" si="17"/>
        <v>15.5</v>
      </c>
      <c r="AQ58" t="s">
        <v>31</v>
      </c>
      <c r="AR58">
        <f>SUMIF(Q$308:Q$999991, $AQ58, AF$308:AF$999991)</f>
        <v>-6.9</v>
      </c>
      <c r="AS58">
        <f>SUMIF(R$308:R$999991, $AQ58, AG$308:AG$999991)</f>
        <v>10</v>
      </c>
      <c r="AT58">
        <f>SUMIF(F$308:F$999991, $AQ58, AH$308:AH$999991)</f>
        <v>-10</v>
      </c>
      <c r="AU58">
        <f>SUMIF(S$308:S$999991, $AQ58, AI$308:AI$999991)</f>
        <v>2.5</v>
      </c>
      <c r="AV58">
        <f>SUMIFS(AF$308:AF$999991,$B$308:$B$999991,$AQ58,Q$308:Q$999991,"&lt;&gt;"&amp;$AQ58) + SUMIFS(AF$308:AF$999991,$C$308:$C$999991,$AQ58,Q$308:Q$999991,"&lt;&gt;"&amp;$AQ58)</f>
        <v>-3.8000000000000007</v>
      </c>
      <c r="AW58">
        <f>SUMIFS(AG$308:AG$999991,$B$308:$B$999991,$AQ58,R$308:R$999991,"&lt;&gt;"&amp;$AQ58) + SUMIFS(AG$308:AG$999991,$C$308:$C$999991,$AQ58,R$308:R$999991,"&lt;&gt;"&amp;$AQ58)</f>
        <v>25.5</v>
      </c>
      <c r="AX58">
        <f>SUMIFS(AH$308:AH$999991,$B$308:$B$999991,$AQ58,F$308:F$999991,"&lt;&gt;"&amp;$AQ58) + SUMIFS(AH$308:AH$999991,$C$308:$C$999991,$AQ58,F$308:F$999991,"&lt;&gt;"&amp;$AQ58)</f>
        <v>-4.6999999999999993</v>
      </c>
      <c r="AY58">
        <f>SUMIFS(AI$308:AI$999991,$B$308:$B$999991,$AQ58,S$308:S$999991,"&lt;&gt;"&amp;$AQ58) + SUMIFS(AI$308:AI$999991,$C$308:$C$999991,$AQ58,S$308:S$999991,"&lt;&gt;"&amp;$AQ58)</f>
        <v>20</v>
      </c>
    </row>
    <row r="59" spans="2:51" x14ac:dyDescent="0.25">
      <c r="B59" t="s">
        <v>5</v>
      </c>
      <c r="C59" t="s">
        <v>31</v>
      </c>
      <c r="D59" s="2">
        <v>12</v>
      </c>
      <c r="E59" s="2">
        <v>5</v>
      </c>
      <c r="F59" t="s">
        <v>5</v>
      </c>
      <c r="G59" s="1">
        <v>58.15</v>
      </c>
      <c r="H59" s="1">
        <v>47.2</v>
      </c>
      <c r="I59" s="2">
        <v>-176</v>
      </c>
      <c r="J59" s="2">
        <v>166</v>
      </c>
      <c r="K59" s="2">
        <v>-102</v>
      </c>
      <c r="L59" s="2">
        <v>-118</v>
      </c>
      <c r="M59" s="1">
        <f t="shared" si="18"/>
        <v>63.768115942028977</v>
      </c>
      <c r="N59" s="1">
        <f t="shared" si="19"/>
        <v>50.495049504950494</v>
      </c>
      <c r="O59" s="1">
        <f t="shared" si="10"/>
        <v>37.593984962406012</v>
      </c>
      <c r="P59" s="1">
        <f t="shared" si="11"/>
        <v>54.128440366972477</v>
      </c>
      <c r="Q59" t="str">
        <f t="shared" si="0"/>
        <v>Reds</v>
      </c>
      <c r="R59" t="str">
        <f t="shared" si="1"/>
        <v>Cardinals</v>
      </c>
      <c r="S59" t="str">
        <f t="shared" si="12"/>
        <v>Reds</v>
      </c>
      <c r="T59" s="3" t="str">
        <f t="shared" si="2"/>
        <v>L</v>
      </c>
      <c r="U59" t="str">
        <f t="shared" si="28"/>
        <v>W</v>
      </c>
      <c r="V59" s="3" t="str">
        <f t="shared" si="4"/>
        <v>W</v>
      </c>
      <c r="W59" t="str">
        <f t="shared" si="25"/>
        <v>L</v>
      </c>
      <c r="X59">
        <f t="shared" si="6"/>
        <v>10</v>
      </c>
      <c r="Y59">
        <f t="shared" si="7"/>
        <v>10.199999999999999</v>
      </c>
      <c r="Z59">
        <f t="shared" si="20"/>
        <v>17.600000000000001</v>
      </c>
      <c r="AA59">
        <f t="shared" si="13"/>
        <v>11.8</v>
      </c>
      <c r="AB59">
        <f t="shared" si="8"/>
        <v>16.600000000000001</v>
      </c>
      <c r="AC59">
        <f t="shared" si="9"/>
        <v>10</v>
      </c>
      <c r="AD59">
        <f t="shared" si="14"/>
        <v>10</v>
      </c>
      <c r="AE59">
        <f t="shared" si="15"/>
        <v>10</v>
      </c>
      <c r="AF59">
        <f t="shared" si="23"/>
        <v>-10</v>
      </c>
      <c r="AG59">
        <f t="shared" si="24"/>
        <v>10</v>
      </c>
      <c r="AH59">
        <f t="shared" si="16"/>
        <v>10</v>
      </c>
      <c r="AI59">
        <f t="shared" si="17"/>
        <v>-11.8</v>
      </c>
      <c r="AQ59" t="s">
        <v>4</v>
      </c>
      <c r="AR59">
        <f>SUMIF(Q$308:Q$999991, $AQ59, AF$308:AF$999991)</f>
        <v>-1.8000000000000007</v>
      </c>
      <c r="AS59">
        <f>SUMIF(R$308:R$999991, $AQ59, AG$308:AG$999991)</f>
        <v>-9.5</v>
      </c>
      <c r="AT59">
        <f>SUMIF(F$308:F$999991, $AQ59, AH$308:AH$999991)</f>
        <v>0</v>
      </c>
      <c r="AU59">
        <f>SUMIF(S$308:S$999991, $AQ59, AI$308:AI$999991)</f>
        <v>-9.5</v>
      </c>
      <c r="AV59">
        <f>SUMIFS(AF$308:AF$999991,$B$308:$B$999991,$AQ59,Q$308:Q$999991,"&lt;&gt;"&amp;$AQ59) + SUMIFS(AF$308:AF$999991,$C$308:$C$999991,$AQ59,Q$308:Q$999991,"&lt;&gt;"&amp;$AQ59)</f>
        <v>29.799999999999994</v>
      </c>
      <c r="AW59">
        <f>SUMIFS(AG$308:AG$999991,$B$308:$B$999991,$AQ59,R$308:R$999991,"&lt;&gt;"&amp;$AQ59) + SUMIFS(AG$308:AG$999991,$C$308:$C$999991,$AQ59,R$308:R$999991,"&lt;&gt;"&amp;$AQ59)</f>
        <v>39.700000000000003</v>
      </c>
      <c r="AX59">
        <f>SUMIFS(AH$308:AH$999991,$B$308:$B$999991,$AQ59,F$308:F$999991,"&lt;&gt;"&amp;$AQ59) + SUMIFS(AH$308:AH$999991,$C$308:$C$999991,$AQ59,F$308:F$999991,"&lt;&gt;"&amp;$AQ59)</f>
        <v>42.099999999999994</v>
      </c>
      <c r="AY59">
        <f>SUMIFS(AI$308:AI$999991,$B$308:$B$999991,$AQ59,S$308:S$999991,"&lt;&gt;"&amp;$AQ59) + SUMIFS(AI$308:AI$999991,$C$308:$C$999991,$AQ59,S$308:S$999991,"&lt;&gt;"&amp;$AQ59)</f>
        <v>39.700000000000003</v>
      </c>
    </row>
    <row r="60" spans="2:51" x14ac:dyDescent="0.25">
      <c r="B60" t="s">
        <v>25</v>
      </c>
      <c r="C60" t="s">
        <v>3</v>
      </c>
      <c r="D60" s="2">
        <v>7</v>
      </c>
      <c r="E60" s="2">
        <v>5</v>
      </c>
      <c r="F60" t="s">
        <v>3</v>
      </c>
      <c r="G60" s="1">
        <v>53.81</v>
      </c>
      <c r="H60" s="1">
        <v>66.14</v>
      </c>
      <c r="I60" s="2">
        <v>-135</v>
      </c>
      <c r="J60" s="2">
        <v>125</v>
      </c>
      <c r="K60" s="2">
        <v>150</v>
      </c>
      <c r="L60" s="2">
        <v>-170</v>
      </c>
      <c r="M60" s="1">
        <f t="shared" si="18"/>
        <v>44.444444444444443</v>
      </c>
      <c r="N60" s="1">
        <f t="shared" si="19"/>
        <v>62.962962962962962</v>
      </c>
      <c r="O60" s="1">
        <f t="shared" si="10"/>
        <v>57.446808510638306</v>
      </c>
      <c r="P60" s="1">
        <f t="shared" si="11"/>
        <v>40</v>
      </c>
      <c r="Q60" t="str">
        <f t="shared" si="0"/>
        <v>Mariners</v>
      </c>
      <c r="R60" t="str">
        <f t="shared" si="1"/>
        <v>Mariners</v>
      </c>
      <c r="S60" t="str">
        <f t="shared" si="12"/>
        <v>Mariners</v>
      </c>
      <c r="T60" s="3" t="str">
        <f t="shared" si="2"/>
        <v>L</v>
      </c>
      <c r="U60" t="str">
        <f t="shared" si="28"/>
        <v>L</v>
      </c>
      <c r="V60" s="3" t="str">
        <f t="shared" si="4"/>
        <v>L</v>
      </c>
      <c r="W60" t="str">
        <f t="shared" si="25"/>
        <v>L</v>
      </c>
      <c r="X60">
        <f t="shared" si="6"/>
        <v>10</v>
      </c>
      <c r="Y60">
        <f t="shared" si="7"/>
        <v>17</v>
      </c>
      <c r="Z60">
        <f t="shared" si="20"/>
        <v>10</v>
      </c>
      <c r="AA60">
        <f t="shared" si="13"/>
        <v>17</v>
      </c>
      <c r="AB60">
        <f t="shared" si="8"/>
        <v>12.5</v>
      </c>
      <c r="AC60">
        <f t="shared" si="9"/>
        <v>10</v>
      </c>
      <c r="AD60">
        <f t="shared" si="14"/>
        <v>12.5</v>
      </c>
      <c r="AE60">
        <f t="shared" si="15"/>
        <v>10</v>
      </c>
      <c r="AF60">
        <f t="shared" si="23"/>
        <v>-10</v>
      </c>
      <c r="AG60">
        <f t="shared" si="24"/>
        <v>-17</v>
      </c>
      <c r="AH60">
        <f t="shared" si="16"/>
        <v>-10</v>
      </c>
      <c r="AI60">
        <f t="shared" si="17"/>
        <v>-17</v>
      </c>
      <c r="AQ60" t="s">
        <v>28</v>
      </c>
      <c r="AR60">
        <f>SUMIF(Q$308:Q$999991, $AQ60, AF$308:AF$999991)</f>
        <v>3.2000000000000011</v>
      </c>
      <c r="AS60">
        <f>SUMIF(R$308:R$999991, $AQ60, AG$308:AG$999991)</f>
        <v>24.4</v>
      </c>
      <c r="AT60">
        <f>SUMIF(F$308:F$999991, $AQ60, AH$308:AH$999991)</f>
        <v>23.200000000000003</v>
      </c>
      <c r="AU60">
        <f>SUMIF(S$308:S$999991, $AQ60, AI$308:AI$999991)</f>
        <v>11.1</v>
      </c>
      <c r="AV60">
        <f>SUMIFS(AF$308:AF$999991,$B$308:$B$999991,$AQ60,Q$308:Q$999991,"&lt;&gt;"&amp;$AQ60) + SUMIFS(AF$308:AF$999991,$C$308:$C$999991,$AQ60,Q$308:Q$999991,"&lt;&gt;"&amp;$AQ60)</f>
        <v>-31.6</v>
      </c>
      <c r="AW60">
        <f>SUMIFS(AG$308:AG$999991,$B$308:$B$999991,$AQ60,R$308:R$999991,"&lt;&gt;"&amp;$AQ60) + SUMIFS(AG$308:AG$999991,$C$308:$C$999991,$AQ60,R$308:R$999991,"&lt;&gt;"&amp;$AQ60)</f>
        <v>-1.8000000000000007</v>
      </c>
      <c r="AX60">
        <f>SUMIFS(AH$308:AH$999991,$B$308:$B$999991,$AQ60,F$308:F$999991,"&lt;&gt;"&amp;$AQ60) + SUMIFS(AH$308:AH$999991,$C$308:$C$999991,$AQ60,F$308:F$999991,"&lt;&gt;"&amp;$AQ60)</f>
        <v>0</v>
      </c>
      <c r="AY60">
        <f>SUMIFS(AI$308:AI$999991,$B$308:$B$999991,$AQ60,S$308:S$999991,"&lt;&gt;"&amp;$AQ60) + SUMIFS(AI$308:AI$999991,$C$308:$C$999991,$AQ60,S$308:S$999991,"&lt;&gt;"&amp;$AQ60)</f>
        <v>-17.100000000000001</v>
      </c>
    </row>
    <row r="61" spans="2:51" x14ac:dyDescent="0.25">
      <c r="B61" t="s">
        <v>10</v>
      </c>
      <c r="C61" t="s">
        <v>2</v>
      </c>
      <c r="D61" s="2">
        <v>3</v>
      </c>
      <c r="E61" s="2">
        <v>2</v>
      </c>
      <c r="F61" t="s">
        <v>10</v>
      </c>
      <c r="G61" s="1">
        <v>51.84</v>
      </c>
      <c r="H61" s="1">
        <v>39.61</v>
      </c>
      <c r="I61" s="2">
        <v>-132</v>
      </c>
      <c r="J61" s="2">
        <v>122</v>
      </c>
      <c r="K61" s="2">
        <v>165</v>
      </c>
      <c r="L61" s="2">
        <v>-190</v>
      </c>
      <c r="M61" s="1">
        <f t="shared" si="18"/>
        <v>56.896551724137936</v>
      </c>
      <c r="N61" s="1">
        <f t="shared" si="19"/>
        <v>37.735849056603776</v>
      </c>
      <c r="O61" s="1">
        <f t="shared" si="10"/>
        <v>45.045045045045043</v>
      </c>
      <c r="P61" s="1">
        <f t="shared" si="11"/>
        <v>65.517241379310349</v>
      </c>
      <c r="Q61" t="str">
        <f t="shared" si="0"/>
        <v>Diamondbacks</v>
      </c>
      <c r="R61" t="str">
        <f t="shared" si="1"/>
        <v>Dodgers</v>
      </c>
      <c r="S61" t="str">
        <f t="shared" si="12"/>
        <v>Diamondbacks</v>
      </c>
      <c r="T61" s="3" t="str">
        <f t="shared" si="2"/>
        <v>L</v>
      </c>
      <c r="U61" t="str">
        <f t="shared" si="28"/>
        <v>L</v>
      </c>
      <c r="V61" s="3" t="str">
        <f t="shared" si="4"/>
        <v>W</v>
      </c>
      <c r="W61" t="str">
        <f t="shared" si="25"/>
        <v>W</v>
      </c>
      <c r="X61">
        <f t="shared" si="6"/>
        <v>10</v>
      </c>
      <c r="Y61">
        <f t="shared" si="7"/>
        <v>10</v>
      </c>
      <c r="Z61">
        <f t="shared" si="20"/>
        <v>13.2</v>
      </c>
      <c r="AA61">
        <f t="shared" si="13"/>
        <v>19</v>
      </c>
      <c r="AB61">
        <f t="shared" si="8"/>
        <v>12.2</v>
      </c>
      <c r="AC61">
        <f t="shared" si="9"/>
        <v>16.5</v>
      </c>
      <c r="AD61">
        <f t="shared" si="14"/>
        <v>10</v>
      </c>
      <c r="AE61">
        <f t="shared" si="15"/>
        <v>10</v>
      </c>
      <c r="AF61">
        <f t="shared" si="23"/>
        <v>-10</v>
      </c>
      <c r="AG61">
        <f t="shared" si="24"/>
        <v>-10</v>
      </c>
      <c r="AH61">
        <f t="shared" si="16"/>
        <v>10</v>
      </c>
      <c r="AI61">
        <f t="shared" si="17"/>
        <v>10</v>
      </c>
      <c r="AQ61" t="s">
        <v>17</v>
      </c>
      <c r="AR61">
        <f>SUMIF(Q$308:Q$999991, $AQ61, AF$308:AF$999991)</f>
        <v>-50</v>
      </c>
      <c r="AS61">
        <f>SUMIF(R$308:R$999991, $AQ61, AG$308:AG$999991)</f>
        <v>-20</v>
      </c>
      <c r="AT61">
        <f>SUMIF(F$308:F$999991, $AQ61, AH$308:AH$999991)</f>
        <v>-20</v>
      </c>
      <c r="AU61">
        <f>SUMIF(S$308:S$999991, $AQ61, AI$308:AI$999991)</f>
        <v>-33.799999999999997</v>
      </c>
      <c r="AV61">
        <f>SUMIFS(AF$308:AF$999991,$B$308:$B$999991,$AQ61,Q$308:Q$999991,"&lt;&gt;"&amp;$AQ61) + SUMIFS(AF$308:AF$999991,$C$308:$C$999991,$AQ61,Q$308:Q$999991,"&lt;&gt;"&amp;$AQ61)</f>
        <v>6</v>
      </c>
      <c r="AW61">
        <f>SUMIFS(AG$308:AG$999991,$B$308:$B$999991,$AQ61,R$308:R$999991,"&lt;&gt;"&amp;$AQ61) + SUMIFS(AG$308:AG$999991,$C$308:$C$999991,$AQ61,R$308:R$999991,"&lt;&gt;"&amp;$AQ61)</f>
        <v>21.8</v>
      </c>
      <c r="AX61">
        <f>SUMIFS(AH$308:AH$999991,$B$308:$B$999991,$AQ61,F$308:F$999991,"&lt;&gt;"&amp;$AQ61) + SUMIFS(AH$308:AH$999991,$C$308:$C$999991,$AQ61,F$308:F$999991,"&lt;&gt;"&amp;$AQ61)</f>
        <v>12</v>
      </c>
      <c r="AY61">
        <f>SUMIFS(AI$308:AI$999991,$B$308:$B$999991,$AQ61,S$308:S$999991,"&lt;&gt;"&amp;$AQ61) + SUMIFS(AI$308:AI$999991,$C$308:$C$999991,$AQ61,S$308:S$999991,"&lt;&gt;"&amp;$AQ61)</f>
        <v>10</v>
      </c>
    </row>
    <row r="62" spans="2:51" x14ac:dyDescent="0.25">
      <c r="B62" t="s">
        <v>11</v>
      </c>
      <c r="C62" t="s">
        <v>4</v>
      </c>
      <c r="D62" s="2">
        <v>7</v>
      </c>
      <c r="E62" s="2">
        <v>0</v>
      </c>
      <c r="F62" t="s">
        <v>11</v>
      </c>
      <c r="G62" s="1">
        <v>52.35</v>
      </c>
      <c r="H62" s="1">
        <v>63.7</v>
      </c>
      <c r="I62" s="2">
        <v>108</v>
      </c>
      <c r="J62" s="2">
        <v>-118</v>
      </c>
      <c r="K62" s="2">
        <v>-150</v>
      </c>
      <c r="L62" s="2">
        <v>130</v>
      </c>
      <c r="M62" s="1">
        <f t="shared" si="18"/>
        <v>48.07692307692308</v>
      </c>
      <c r="N62" s="1">
        <f t="shared" si="19"/>
        <v>60</v>
      </c>
      <c r="O62" s="1">
        <f t="shared" si="10"/>
        <v>54.128440366972477</v>
      </c>
      <c r="P62" s="1">
        <f t="shared" si="11"/>
        <v>43.478260869565219</v>
      </c>
      <c r="Q62" t="str">
        <f t="shared" si="0"/>
        <v>Padres</v>
      </c>
      <c r="R62" t="str">
        <f t="shared" si="1"/>
        <v>Padres</v>
      </c>
      <c r="S62" t="str">
        <f t="shared" si="12"/>
        <v>Padres</v>
      </c>
      <c r="T62" s="3" t="str">
        <f t="shared" si="2"/>
        <v>W</v>
      </c>
      <c r="U62" t="str">
        <f t="shared" si="28"/>
        <v>W</v>
      </c>
      <c r="V62" s="3" t="str">
        <f t="shared" si="4"/>
        <v>W</v>
      </c>
      <c r="W62" t="str">
        <f t="shared" si="25"/>
        <v>W</v>
      </c>
      <c r="X62">
        <f t="shared" si="6"/>
        <v>10</v>
      </c>
      <c r="Y62">
        <f t="shared" si="7"/>
        <v>15</v>
      </c>
      <c r="Z62">
        <f t="shared" si="20"/>
        <v>10</v>
      </c>
      <c r="AA62">
        <f t="shared" si="13"/>
        <v>15</v>
      </c>
      <c r="AB62">
        <f t="shared" si="8"/>
        <v>10.8</v>
      </c>
      <c r="AC62">
        <f t="shared" si="9"/>
        <v>10</v>
      </c>
      <c r="AD62">
        <f t="shared" si="14"/>
        <v>10.8</v>
      </c>
      <c r="AE62">
        <f t="shared" si="15"/>
        <v>10</v>
      </c>
      <c r="AF62">
        <f t="shared" si="23"/>
        <v>10.8</v>
      </c>
      <c r="AG62">
        <f t="shared" si="24"/>
        <v>10</v>
      </c>
      <c r="AH62">
        <f t="shared" si="16"/>
        <v>10.8</v>
      </c>
      <c r="AI62">
        <f t="shared" si="17"/>
        <v>10</v>
      </c>
      <c r="AQ62" t="s">
        <v>24</v>
      </c>
      <c r="AR62">
        <f>SUMIF(Q$308:Q$999991, $AQ62, AF$308:AF$999991)</f>
        <v>-20</v>
      </c>
      <c r="AS62">
        <f>SUMIF(R$308:R$999991, $AQ62, AG$308:AG$999991)</f>
        <v>20</v>
      </c>
      <c r="AT62">
        <f>SUMIF(F$308:F$999991, $AQ62, AH$308:AH$999991)</f>
        <v>-10</v>
      </c>
      <c r="AU62">
        <f>SUMIF(S$308:S$999991, $AQ62, AI$308:AI$999991)</f>
        <v>30</v>
      </c>
      <c r="AV62">
        <f>SUMIFS(AF$308:AF$999991,$B$308:$B$999991,$AQ62,Q$308:Q$999991,"&lt;&gt;"&amp;$AQ62) + SUMIFS(AF$308:AF$999991,$C$308:$C$999991,$AQ62,Q$308:Q$999991,"&lt;&gt;"&amp;$AQ62)</f>
        <v>24.6</v>
      </c>
      <c r="AW62">
        <f>SUMIFS(AG$308:AG$999991,$B$308:$B$999991,$AQ62,R$308:R$999991,"&lt;&gt;"&amp;$AQ62) + SUMIFS(AG$308:AG$999991,$C$308:$C$999991,$AQ62,R$308:R$999991,"&lt;&gt;"&amp;$AQ62)</f>
        <v>23</v>
      </c>
      <c r="AX62">
        <f>SUMIFS(AH$308:AH$999991,$B$308:$B$999991,$AQ62,F$308:F$999991,"&lt;&gt;"&amp;$AQ62) + SUMIFS(AH$308:AH$999991,$C$308:$C$999991,$AQ62,F$308:F$999991,"&lt;&gt;"&amp;$AQ62)</f>
        <v>12.400000000000002</v>
      </c>
      <c r="AY62">
        <f>SUMIFS(AI$308:AI$999991,$B$308:$B$999991,$AQ62,S$308:S$999991,"&lt;&gt;"&amp;$AQ62) + SUMIFS(AI$308:AI$999991,$C$308:$C$999991,$AQ62,S$308:S$999991,"&lt;&gt;"&amp;$AQ62)</f>
        <v>33</v>
      </c>
    </row>
    <row r="63" spans="2:51" x14ac:dyDescent="0.25">
      <c r="B63" t="s">
        <v>32</v>
      </c>
      <c r="C63" t="s">
        <v>18</v>
      </c>
      <c r="D63" s="2">
        <v>7</v>
      </c>
      <c r="E63" s="2">
        <v>0</v>
      </c>
      <c r="F63" t="s">
        <v>18</v>
      </c>
      <c r="G63" s="1">
        <v>53.79</v>
      </c>
      <c r="H63" s="1">
        <v>66.040000000000006</v>
      </c>
      <c r="I63" s="2">
        <v>-104</v>
      </c>
      <c r="J63" s="2">
        <v>-106</v>
      </c>
      <c r="K63" s="2">
        <v>198</v>
      </c>
      <c r="L63" s="2">
        <v>-228</v>
      </c>
      <c r="M63" s="1">
        <f t="shared" si="18"/>
        <v>51.456310679611647</v>
      </c>
      <c r="N63" s="1">
        <f t="shared" si="19"/>
        <v>69.512195121951208</v>
      </c>
      <c r="O63" s="1">
        <f t="shared" si="10"/>
        <v>50.980392156862742</v>
      </c>
      <c r="P63" s="1">
        <f t="shared" si="11"/>
        <v>33.557046979865774</v>
      </c>
      <c r="Q63" t="str">
        <f t="shared" si="0"/>
        <v>Mets</v>
      </c>
      <c r="R63" t="str">
        <f t="shared" si="1"/>
        <v>Giants</v>
      </c>
      <c r="S63" t="str">
        <f t="shared" si="12"/>
        <v>Mets</v>
      </c>
      <c r="T63" s="3" t="str">
        <f t="shared" si="2"/>
        <v>L</v>
      </c>
      <c r="U63" t="str">
        <f t="shared" si="28"/>
        <v>W</v>
      </c>
      <c r="V63" s="3" t="str">
        <f t="shared" si="4"/>
        <v>L</v>
      </c>
      <c r="W63" t="str">
        <f t="shared" si="25"/>
        <v>L</v>
      </c>
      <c r="X63">
        <f t="shared" si="6"/>
        <v>10.6</v>
      </c>
      <c r="Y63">
        <f t="shared" si="7"/>
        <v>10</v>
      </c>
      <c r="Z63">
        <f t="shared" si="20"/>
        <v>10.6</v>
      </c>
      <c r="AA63">
        <f t="shared" si="13"/>
        <v>22.8</v>
      </c>
      <c r="AB63">
        <f t="shared" si="8"/>
        <v>10</v>
      </c>
      <c r="AC63">
        <f t="shared" si="9"/>
        <v>19.8</v>
      </c>
      <c r="AD63">
        <f t="shared" si="14"/>
        <v>10</v>
      </c>
      <c r="AE63">
        <f t="shared" si="15"/>
        <v>10</v>
      </c>
      <c r="AF63">
        <f t="shared" si="23"/>
        <v>-10.6</v>
      </c>
      <c r="AG63">
        <f t="shared" si="24"/>
        <v>19.8</v>
      </c>
      <c r="AH63">
        <f t="shared" si="16"/>
        <v>-10.6</v>
      </c>
      <c r="AI63">
        <f t="shared" si="17"/>
        <v>-22.8</v>
      </c>
      <c r="AQ63" t="s">
        <v>16</v>
      </c>
      <c r="AR63">
        <f>SUMIF(Q$308:Q$999991, $AQ63, AF$308:AF$999991)</f>
        <v>-25.7</v>
      </c>
      <c r="AS63">
        <f>SUMIF(R$308:R$999991, $AQ63, AG$308:AG$999991)</f>
        <v>30</v>
      </c>
      <c r="AT63">
        <f>SUMIF(F$308:F$999991, $AQ63, AH$308:AH$999991)</f>
        <v>4.3000000000000007</v>
      </c>
      <c r="AU63">
        <f>SUMIF(S$308:S$999991, $AQ63, AI$308:AI$999991)</f>
        <v>24.7</v>
      </c>
      <c r="AV63">
        <f>SUMIFS(AF$308:AF$999991,$B$308:$B$999991,$AQ63,Q$308:Q$999991,"&lt;&gt;"&amp;$AQ63) + SUMIFS(AF$308:AF$999991,$C$308:$C$999991,$AQ63,Q$308:Q$999991,"&lt;&gt;"&amp;$AQ63)</f>
        <v>-14.099999999999998</v>
      </c>
      <c r="AW63">
        <f>SUMIFS(AG$308:AG$999991,$B$308:$B$999991,$AQ63,R$308:R$999991,"&lt;&gt;"&amp;$AQ63) + SUMIFS(AG$308:AG$999991,$C$308:$C$999991,$AQ63,R$308:R$999991,"&lt;&gt;"&amp;$AQ63)</f>
        <v>1.1000000000000014</v>
      </c>
      <c r="AX63">
        <f>SUMIFS(AH$308:AH$999991,$B$308:$B$999991,$AQ63,F$308:F$999991,"&lt;&gt;"&amp;$AQ63) + SUMIFS(AH$308:AH$999991,$C$308:$C$999991,$AQ63,F$308:F$999991,"&lt;&gt;"&amp;$AQ63)</f>
        <v>-5.6999999999999975</v>
      </c>
      <c r="AY63">
        <f>SUMIFS(AI$308:AI$999991,$B$308:$B$999991,$AQ63,S$308:S$999991,"&lt;&gt;"&amp;$AQ63) + SUMIFS(AI$308:AI$999991,$C$308:$C$999991,$AQ63,S$308:S$999991,"&lt;&gt;"&amp;$AQ63)</f>
        <v>-2.1999999999999993</v>
      </c>
    </row>
    <row r="64" spans="2:51" x14ac:dyDescent="0.25">
      <c r="B64" t="s">
        <v>25</v>
      </c>
      <c r="C64" t="s">
        <v>3</v>
      </c>
      <c r="D64" s="2">
        <v>8</v>
      </c>
      <c r="E64" s="2">
        <v>2</v>
      </c>
      <c r="F64" t="s">
        <v>25</v>
      </c>
      <c r="G64" s="1">
        <v>56.06</v>
      </c>
      <c r="H64" s="1">
        <v>42.18</v>
      </c>
      <c r="I64" s="2">
        <v>-112</v>
      </c>
      <c r="J64" s="2">
        <v>102</v>
      </c>
      <c r="K64" s="2">
        <v>170</v>
      </c>
      <c r="L64" s="2">
        <v>-195</v>
      </c>
      <c r="M64" s="1">
        <f t="shared" si="18"/>
        <v>52.830188679245282</v>
      </c>
      <c r="N64" s="1">
        <f t="shared" si="19"/>
        <v>37.037037037037038</v>
      </c>
      <c r="O64" s="1">
        <f t="shared" si="10"/>
        <v>49.504950495049506</v>
      </c>
      <c r="P64" s="1">
        <f t="shared" si="11"/>
        <v>66.101694915254242</v>
      </c>
      <c r="Q64" t="str">
        <f t="shared" si="0"/>
        <v>Athletics</v>
      </c>
      <c r="R64" t="str">
        <f t="shared" si="1"/>
        <v>Athletics</v>
      </c>
      <c r="S64" t="str">
        <f t="shared" si="12"/>
        <v>Mariners</v>
      </c>
      <c r="T64" s="3" t="str">
        <f t="shared" si="2"/>
        <v>W</v>
      </c>
      <c r="U64" t="str">
        <f t="shared" si="28"/>
        <v>W</v>
      </c>
      <c r="V64" s="3" t="str">
        <f t="shared" si="4"/>
        <v>W</v>
      </c>
      <c r="W64" t="str">
        <f t="shared" si="25"/>
        <v>L</v>
      </c>
      <c r="X64">
        <f t="shared" si="6"/>
        <v>11.2</v>
      </c>
      <c r="Y64">
        <f t="shared" si="7"/>
        <v>10</v>
      </c>
      <c r="Z64">
        <f t="shared" si="20"/>
        <v>11.2</v>
      </c>
      <c r="AA64">
        <f t="shared" si="13"/>
        <v>19.5</v>
      </c>
      <c r="AB64">
        <f t="shared" si="8"/>
        <v>10</v>
      </c>
      <c r="AC64">
        <f t="shared" si="9"/>
        <v>17</v>
      </c>
      <c r="AD64">
        <f t="shared" si="14"/>
        <v>10</v>
      </c>
      <c r="AE64">
        <f t="shared" si="15"/>
        <v>10</v>
      </c>
      <c r="AF64">
        <f t="shared" si="23"/>
        <v>10</v>
      </c>
      <c r="AG64">
        <f t="shared" si="24"/>
        <v>17</v>
      </c>
      <c r="AH64">
        <f t="shared" si="16"/>
        <v>10</v>
      </c>
      <c r="AI64">
        <f t="shared" si="17"/>
        <v>-19.5</v>
      </c>
      <c r="AQ64" t="s">
        <v>50</v>
      </c>
      <c r="AR64">
        <f>SUMIF(Q$308:Q$999991, $AQ64, AF$308:AF$999991)</f>
        <v>-11.6</v>
      </c>
      <c r="AS64">
        <f>SUMIF(R$308:R$999991, $AQ64, AG$308:AG$999991)</f>
        <v>-10</v>
      </c>
      <c r="AT64">
        <f>SUMIF(F$308:F$999991, $AQ64, AH$308:AH$999991)</f>
        <v>-1.0999999999999996</v>
      </c>
      <c r="AU64">
        <f>SUMIF(S$308:S$999991, $AQ64, AI$308:AI$999991)</f>
        <v>0</v>
      </c>
      <c r="AV64">
        <f>SUMIFS(AF$308:AF$999991,$B$308:$B$999991,$AQ64,Q$308:Q$999991,"&lt;&gt;"&amp;$AQ64) + SUMIFS(AF$308:AF$999991,$C$308:$C$999991,$AQ64,Q$308:Q$999991,"&lt;&gt;"&amp;$AQ64)</f>
        <v>-28.099999999999998</v>
      </c>
      <c r="AW64">
        <f>SUMIFS(AG$308:AG$999991,$B$308:$B$999991,$AQ64,R$308:R$999991,"&lt;&gt;"&amp;$AQ64) + SUMIFS(AG$308:AG$999991,$C$308:$C$999991,$AQ64,R$308:R$999991,"&lt;&gt;"&amp;$AQ64)</f>
        <v>-26.9</v>
      </c>
      <c r="AX64">
        <f>SUMIFS(AH$308:AH$999991,$B$308:$B$999991,$AQ64,F$308:F$999991,"&lt;&gt;"&amp;$AQ64) + SUMIFS(AH$308:AH$999991,$C$308:$C$999991,$AQ64,F$308:F$999991,"&lt;&gt;"&amp;$AQ64)</f>
        <v>-18.5</v>
      </c>
      <c r="AY64">
        <f>SUMIFS(AI$308:AI$999991,$B$308:$B$999991,$AQ64,S$308:S$999991,"&lt;&gt;"&amp;$AQ64) + SUMIFS(AI$308:AI$999991,$C$308:$C$999991,$AQ64,S$308:S$999991,"&lt;&gt;"&amp;$AQ64)</f>
        <v>-16.899999999999999</v>
      </c>
    </row>
    <row r="65" spans="2:51" x14ac:dyDescent="0.25">
      <c r="B65" t="s">
        <v>10</v>
      </c>
      <c r="C65" t="s">
        <v>2</v>
      </c>
      <c r="D65" s="2">
        <v>3</v>
      </c>
      <c r="E65" s="2">
        <v>2</v>
      </c>
      <c r="F65" t="s">
        <v>2</v>
      </c>
      <c r="G65" s="1">
        <v>51.23</v>
      </c>
      <c r="H65" s="1">
        <v>65.28</v>
      </c>
      <c r="I65" s="2">
        <v>-197</v>
      </c>
      <c r="J65" s="2">
        <v>183</v>
      </c>
      <c r="K65" s="2">
        <v>105</v>
      </c>
      <c r="L65" s="2">
        <v>-125</v>
      </c>
      <c r="M65" s="1">
        <f t="shared" si="18"/>
        <v>35.335689045936398</v>
      </c>
      <c r="N65" s="1">
        <f t="shared" si="19"/>
        <v>55.555555555555557</v>
      </c>
      <c r="O65" s="1">
        <f t="shared" si="10"/>
        <v>66.329966329966325</v>
      </c>
      <c r="P65" s="1">
        <f t="shared" si="11"/>
        <v>48.780487804878049</v>
      </c>
      <c r="Q65" t="str">
        <f t="shared" ref="Q65:Q128" si="29">IF(G65&gt;M65,F65,IF(100-G65&gt;O65,IF(F65=B65,C65,B65),F65))</f>
        <v>Diamondbacks</v>
      </c>
      <c r="R65" t="str">
        <f t="shared" si="1"/>
        <v>Diamondbacks</v>
      </c>
      <c r="S65" t="str">
        <f t="shared" si="12"/>
        <v>Diamondbacks</v>
      </c>
      <c r="T65" s="3" t="str">
        <f t="shared" si="2"/>
        <v>L</v>
      </c>
      <c r="U65" t="str">
        <f t="shared" si="28"/>
        <v>W</v>
      </c>
      <c r="V65" s="3" t="str">
        <f t="shared" si="4"/>
        <v>L</v>
      </c>
      <c r="W65" t="str">
        <f t="shared" si="25"/>
        <v>W</v>
      </c>
      <c r="X65">
        <f t="shared" si="6"/>
        <v>10</v>
      </c>
      <c r="Y65">
        <f t="shared" si="7"/>
        <v>12.5</v>
      </c>
      <c r="Z65">
        <f t="shared" si="20"/>
        <v>10</v>
      </c>
      <c r="AA65">
        <f t="shared" si="13"/>
        <v>12.5</v>
      </c>
      <c r="AB65">
        <f t="shared" si="8"/>
        <v>18.3</v>
      </c>
      <c r="AC65">
        <f t="shared" si="9"/>
        <v>10</v>
      </c>
      <c r="AD65">
        <f t="shared" si="14"/>
        <v>18.3</v>
      </c>
      <c r="AE65">
        <f t="shared" si="15"/>
        <v>10</v>
      </c>
      <c r="AF65">
        <f t="shared" si="23"/>
        <v>-10</v>
      </c>
      <c r="AG65">
        <f t="shared" si="24"/>
        <v>10</v>
      </c>
      <c r="AH65">
        <f t="shared" si="16"/>
        <v>-10</v>
      </c>
      <c r="AI65">
        <f t="shared" si="17"/>
        <v>10</v>
      </c>
      <c r="AR65">
        <f t="shared" ref="AR65:AY65" si="30">MAX(AR35:AR64)</f>
        <v>84.6</v>
      </c>
      <c r="AS65">
        <f t="shared" si="30"/>
        <v>61.2</v>
      </c>
      <c r="AT65">
        <f t="shared" si="30"/>
        <v>78.8</v>
      </c>
      <c r="AU65">
        <f t="shared" si="30"/>
        <v>81.2</v>
      </c>
      <c r="AV65">
        <f t="shared" si="30"/>
        <v>40</v>
      </c>
      <c r="AW65">
        <f t="shared" si="30"/>
        <v>39.700000000000003</v>
      </c>
      <c r="AX65">
        <f t="shared" si="30"/>
        <v>64.7</v>
      </c>
      <c r="AY65">
        <f t="shared" si="30"/>
        <v>40</v>
      </c>
    </row>
    <row r="66" spans="2:51" x14ac:dyDescent="0.25">
      <c r="B66" t="s">
        <v>11</v>
      </c>
      <c r="C66" t="s">
        <v>4</v>
      </c>
      <c r="D66" s="2">
        <v>3</v>
      </c>
      <c r="E66" s="2">
        <v>7</v>
      </c>
      <c r="F66" t="s">
        <v>4</v>
      </c>
      <c r="G66" s="1">
        <v>64.37</v>
      </c>
      <c r="H66" s="1">
        <v>76.05</v>
      </c>
      <c r="I66" s="2">
        <v>129</v>
      </c>
      <c r="J66" s="2">
        <v>-139</v>
      </c>
      <c r="K66" s="2">
        <v>-125</v>
      </c>
      <c r="L66" s="2">
        <v>105</v>
      </c>
      <c r="M66" s="1">
        <f t="shared" si="18"/>
        <v>58.158995815899587</v>
      </c>
      <c r="N66" s="1">
        <f t="shared" si="19"/>
        <v>48.780487804878049</v>
      </c>
      <c r="O66" s="1">
        <f t="shared" si="10"/>
        <v>43.668122270742359</v>
      </c>
      <c r="P66" s="1">
        <f t="shared" si="11"/>
        <v>55.555555555555557</v>
      </c>
      <c r="Q66" t="str">
        <f t="shared" si="29"/>
        <v>Rockies</v>
      </c>
      <c r="R66" t="str">
        <f t="shared" ref="R66:R129" si="31">IF(H66&gt;N66,F66,IF(100-H66&gt;P66,IF(F66=B66,C66,B66),F66))</f>
        <v>Rockies</v>
      </c>
      <c r="S66" t="str">
        <f t="shared" si="12"/>
        <v>Rockies</v>
      </c>
      <c r="T66" s="3" t="str">
        <f t="shared" ref="T66:T129" si="32">IF(Q66=$B66, IF($D66&gt;$E66, "W", IF($E66&gt;$D66, "L", "")), IF($E66&gt;$D66, "W", IF($D66&gt;$E66, "L", "")))</f>
        <v>W</v>
      </c>
      <c r="U66" t="str">
        <f t="shared" si="28"/>
        <v>W</v>
      </c>
      <c r="V66" s="3" t="str">
        <f t="shared" ref="V66:V129" si="33">IF(F66=$B66, IF($D66&gt;$E66, "W", IF($E66&gt;$D66, "L", "")), IF($E66&gt;$D66, "W", IF($D66&gt;$E66, "L", "")))</f>
        <v>W</v>
      </c>
      <c r="W66" t="str">
        <f t="shared" si="25"/>
        <v>W</v>
      </c>
      <c r="X66">
        <f t="shared" ref="X66:X129" si="34">IF(Q66=$B66, IF(I66&gt;0, 10, -I66/10), IF(J66&gt;0, 10, -J66/10))</f>
        <v>13.9</v>
      </c>
      <c r="Y66">
        <f t="shared" ref="Y66:Y129" si="35">IF(R66=$B66, IF(K66&gt;0, 10, -K66/10), IF(L66&gt;0, 10, -L66/10))</f>
        <v>10</v>
      </c>
      <c r="Z66">
        <f t="shared" si="20"/>
        <v>13.9</v>
      </c>
      <c r="AA66">
        <f t="shared" si="13"/>
        <v>10</v>
      </c>
      <c r="AB66">
        <f t="shared" ref="AB66:AB129" si="36">IF(Q66=$B66, IF(I66&gt;0, I66/10, 10), IF(J66&gt;0, J66/10, 10))</f>
        <v>10</v>
      </c>
      <c r="AC66">
        <f t="shared" ref="AC66:AC129" si="37">IF(R66=$B66, IF(K66&gt;0, K66/10, 10), IF(L66&gt;0, L66/10, 10))</f>
        <v>10.5</v>
      </c>
      <c r="AD66">
        <f t="shared" si="14"/>
        <v>10</v>
      </c>
      <c r="AE66">
        <f t="shared" si="15"/>
        <v>10.5</v>
      </c>
      <c r="AF66">
        <f t="shared" si="23"/>
        <v>10</v>
      </c>
      <c r="AG66">
        <f t="shared" si="24"/>
        <v>10.5</v>
      </c>
      <c r="AH66">
        <f t="shared" si="16"/>
        <v>10</v>
      </c>
      <c r="AI66">
        <f t="shared" si="17"/>
        <v>10.5</v>
      </c>
      <c r="AR66">
        <f>MIN(AR35:AR64)</f>
        <v>-50.5</v>
      </c>
      <c r="AS66">
        <f t="shared" ref="AS66:AY66" si="38">MIN(AS35:AS64)</f>
        <v>-36.1</v>
      </c>
      <c r="AT66">
        <f t="shared" si="38"/>
        <v>-32.4</v>
      </c>
      <c r="AU66">
        <f t="shared" si="38"/>
        <v>-58.8</v>
      </c>
      <c r="AV66">
        <f t="shared" si="38"/>
        <v>-70</v>
      </c>
      <c r="AW66">
        <f t="shared" si="38"/>
        <v>-52.8</v>
      </c>
      <c r="AX66">
        <f t="shared" si="38"/>
        <v>-38.400000000000006</v>
      </c>
      <c r="AY66">
        <f t="shared" si="38"/>
        <v>-63</v>
      </c>
    </row>
    <row r="67" spans="2:51" x14ac:dyDescent="0.25">
      <c r="B67" t="s">
        <v>29</v>
      </c>
      <c r="C67" t="s">
        <v>14</v>
      </c>
      <c r="D67" s="2">
        <v>4</v>
      </c>
      <c r="E67" s="2">
        <v>6</v>
      </c>
      <c r="F67" t="s">
        <v>29</v>
      </c>
      <c r="G67" s="1">
        <v>55.8</v>
      </c>
      <c r="H67" s="1">
        <v>43.14</v>
      </c>
      <c r="I67" s="2">
        <v>-204</v>
      </c>
      <c r="J67" s="2">
        <v>189</v>
      </c>
      <c r="K67" s="2">
        <v>-112</v>
      </c>
      <c r="L67" s="2">
        <v>-108</v>
      </c>
      <c r="M67" s="1">
        <f t="shared" si="18"/>
        <v>67.10526315789474</v>
      </c>
      <c r="N67" s="1">
        <f t="shared" si="19"/>
        <v>52.830188679245282</v>
      </c>
      <c r="O67" s="1">
        <f t="shared" ref="O67:O130" si="39">IF(F67=B67, IF(J67&gt;0, 100/(J67+100), -J67/(-J67+100)), IF(I67&gt;0, 100/(I67+100), -I67/(-I67+100))) * 100</f>
        <v>34.602076124567475</v>
      </c>
      <c r="P67" s="1">
        <f t="shared" ref="P67:P130" si="40">IF(F67=B67, IF(L67&gt;0, 100/(L67+100), -L67/(-L67+100)), IF(K67&gt;0, 100/(K67+100), -K67/(-K67+100))) * 100</f>
        <v>51.923076923076927</v>
      </c>
      <c r="Q67" t="str">
        <f t="shared" si="29"/>
        <v>Rays</v>
      </c>
      <c r="R67" t="str">
        <f t="shared" si="31"/>
        <v>Rays</v>
      </c>
      <c r="S67" t="str">
        <f t="shared" si="12"/>
        <v>Rays</v>
      </c>
      <c r="T67" s="3" t="str">
        <f t="shared" si="32"/>
        <v>W</v>
      </c>
      <c r="U67" t="str">
        <f t="shared" si="28"/>
        <v>W</v>
      </c>
      <c r="V67" s="3" t="str">
        <f t="shared" si="33"/>
        <v>L</v>
      </c>
      <c r="W67" t="str">
        <f t="shared" si="25"/>
        <v>W</v>
      </c>
      <c r="X67">
        <f t="shared" si="34"/>
        <v>10</v>
      </c>
      <c r="Y67">
        <f t="shared" si="35"/>
        <v>10.8</v>
      </c>
      <c r="Z67">
        <f t="shared" si="20"/>
        <v>20.399999999999999</v>
      </c>
      <c r="AA67">
        <f t="shared" si="13"/>
        <v>10.8</v>
      </c>
      <c r="AB67">
        <f t="shared" si="36"/>
        <v>18.899999999999999</v>
      </c>
      <c r="AC67">
        <f t="shared" si="37"/>
        <v>10</v>
      </c>
      <c r="AD67">
        <f t="shared" si="14"/>
        <v>10</v>
      </c>
      <c r="AE67">
        <f t="shared" si="15"/>
        <v>10</v>
      </c>
      <c r="AF67">
        <f t="shared" si="23"/>
        <v>18.899999999999999</v>
      </c>
      <c r="AG67">
        <f t="shared" si="24"/>
        <v>10</v>
      </c>
      <c r="AH67">
        <f t="shared" si="16"/>
        <v>-20.399999999999999</v>
      </c>
      <c r="AI67">
        <f t="shared" si="17"/>
        <v>10</v>
      </c>
    </row>
    <row r="68" spans="2:51" x14ac:dyDescent="0.25">
      <c r="B68" t="s">
        <v>23</v>
      </c>
      <c r="C68" t="s">
        <v>27</v>
      </c>
      <c r="D68" s="2">
        <v>5</v>
      </c>
      <c r="E68" s="2">
        <v>1</v>
      </c>
      <c r="F68" t="s">
        <v>23</v>
      </c>
      <c r="G68" s="1">
        <v>52.38</v>
      </c>
      <c r="H68" s="1">
        <v>41.26</v>
      </c>
      <c r="I68" s="2">
        <v>-166</v>
      </c>
      <c r="J68" s="2">
        <v>156</v>
      </c>
      <c r="K68" s="2">
        <v>123</v>
      </c>
      <c r="L68" s="2">
        <v>-143</v>
      </c>
      <c r="M68" s="1">
        <f t="shared" si="18"/>
        <v>62.406015037593988</v>
      </c>
      <c r="N68" s="1">
        <f t="shared" si="19"/>
        <v>44.843049327354265</v>
      </c>
      <c r="O68" s="1">
        <f t="shared" si="39"/>
        <v>39.0625</v>
      </c>
      <c r="P68" s="1">
        <f t="shared" si="40"/>
        <v>58.847736625514401</v>
      </c>
      <c r="Q68" t="str">
        <f t="shared" si="29"/>
        <v>Pirates</v>
      </c>
      <c r="R68" t="str">
        <f t="shared" si="31"/>
        <v>Braves</v>
      </c>
      <c r="S68" t="str">
        <f t="shared" si="12"/>
        <v>Pirates</v>
      </c>
      <c r="T68" s="3" t="str">
        <f t="shared" si="32"/>
        <v>L</v>
      </c>
      <c r="U68" t="str">
        <f t="shared" si="28"/>
        <v>W</v>
      </c>
      <c r="V68" s="3" t="str">
        <f t="shared" si="33"/>
        <v>W</v>
      </c>
      <c r="W68" t="str">
        <f t="shared" si="25"/>
        <v>L</v>
      </c>
      <c r="X68">
        <f t="shared" si="34"/>
        <v>10</v>
      </c>
      <c r="Y68">
        <f t="shared" si="35"/>
        <v>10</v>
      </c>
      <c r="Z68">
        <f t="shared" si="20"/>
        <v>16.600000000000001</v>
      </c>
      <c r="AA68">
        <f t="shared" si="13"/>
        <v>14.3</v>
      </c>
      <c r="AB68">
        <f t="shared" si="36"/>
        <v>15.6</v>
      </c>
      <c r="AC68">
        <f t="shared" si="37"/>
        <v>12.3</v>
      </c>
      <c r="AD68">
        <f t="shared" si="14"/>
        <v>10</v>
      </c>
      <c r="AE68">
        <f t="shared" si="15"/>
        <v>10</v>
      </c>
      <c r="AF68">
        <f t="shared" si="23"/>
        <v>-10</v>
      </c>
      <c r="AG68">
        <f t="shared" si="24"/>
        <v>12.3</v>
      </c>
      <c r="AH68">
        <f t="shared" si="16"/>
        <v>10</v>
      </c>
      <c r="AI68">
        <f t="shared" si="17"/>
        <v>-14.3</v>
      </c>
    </row>
    <row r="69" spans="2:51" x14ac:dyDescent="0.25">
      <c r="B69" t="s">
        <v>7</v>
      </c>
      <c r="C69" t="s">
        <v>6</v>
      </c>
      <c r="D69" s="2">
        <v>4</v>
      </c>
      <c r="E69" s="2">
        <v>2</v>
      </c>
      <c r="F69" t="s">
        <v>7</v>
      </c>
      <c r="G69" s="1">
        <v>50.69</v>
      </c>
      <c r="H69" s="1">
        <v>37.94</v>
      </c>
      <c r="I69" s="2">
        <v>-210</v>
      </c>
      <c r="J69" s="2">
        <v>194</v>
      </c>
      <c r="K69" s="2">
        <v>-115</v>
      </c>
      <c r="L69" s="2">
        <v>-105</v>
      </c>
      <c r="M69" s="1">
        <f t="shared" si="18"/>
        <v>67.741935483870961</v>
      </c>
      <c r="N69" s="1">
        <f t="shared" si="19"/>
        <v>53.488372093023251</v>
      </c>
      <c r="O69" s="1">
        <f t="shared" si="39"/>
        <v>34.013605442176868</v>
      </c>
      <c r="P69" s="1">
        <f t="shared" si="40"/>
        <v>51.219512195121951</v>
      </c>
      <c r="Q69" t="str">
        <f t="shared" si="29"/>
        <v>Angels</v>
      </c>
      <c r="R69" t="str">
        <f t="shared" si="31"/>
        <v>Angels</v>
      </c>
      <c r="S69" t="str">
        <f t="shared" si="12"/>
        <v>Angels</v>
      </c>
      <c r="T69" s="3" t="str">
        <f t="shared" si="32"/>
        <v>L</v>
      </c>
      <c r="U69" t="str">
        <f t="shared" si="28"/>
        <v>L</v>
      </c>
      <c r="V69" s="3" t="str">
        <f t="shared" si="33"/>
        <v>W</v>
      </c>
      <c r="W69" t="str">
        <f t="shared" si="25"/>
        <v>L</v>
      </c>
      <c r="X69">
        <f t="shared" si="34"/>
        <v>10</v>
      </c>
      <c r="Y69">
        <f t="shared" si="35"/>
        <v>10.5</v>
      </c>
      <c r="Z69">
        <f t="shared" si="20"/>
        <v>21</v>
      </c>
      <c r="AA69">
        <f t="shared" si="13"/>
        <v>10.5</v>
      </c>
      <c r="AB69">
        <f t="shared" si="36"/>
        <v>19.399999999999999</v>
      </c>
      <c r="AC69">
        <f t="shared" si="37"/>
        <v>10</v>
      </c>
      <c r="AD69">
        <f t="shared" si="14"/>
        <v>10</v>
      </c>
      <c r="AE69">
        <f t="shared" si="15"/>
        <v>10</v>
      </c>
      <c r="AF69">
        <f t="shared" si="23"/>
        <v>-10</v>
      </c>
      <c r="AG69">
        <f t="shared" si="24"/>
        <v>-10.5</v>
      </c>
      <c r="AH69">
        <f t="shared" si="16"/>
        <v>10</v>
      </c>
      <c r="AI69">
        <f t="shared" si="17"/>
        <v>-10.5</v>
      </c>
    </row>
    <row r="70" spans="2:51" x14ac:dyDescent="0.25">
      <c r="B70" t="s">
        <v>23</v>
      </c>
      <c r="C70" t="s">
        <v>15</v>
      </c>
      <c r="D70" s="2">
        <v>2</v>
      </c>
      <c r="E70" s="2">
        <v>8</v>
      </c>
      <c r="F70" t="s">
        <v>23</v>
      </c>
      <c r="G70" s="1">
        <v>65.040000000000006</v>
      </c>
      <c r="H70" s="1">
        <v>77.33</v>
      </c>
      <c r="I70" s="2">
        <v>115</v>
      </c>
      <c r="J70" s="2">
        <v>-125</v>
      </c>
      <c r="K70" s="2">
        <v>-154</v>
      </c>
      <c r="L70" s="2">
        <v>134</v>
      </c>
      <c r="M70" s="1">
        <f t="shared" si="18"/>
        <v>46.511627906976742</v>
      </c>
      <c r="N70" s="1">
        <f t="shared" si="19"/>
        <v>60.629921259842526</v>
      </c>
      <c r="O70" s="1">
        <f t="shared" si="39"/>
        <v>55.555555555555557</v>
      </c>
      <c r="P70" s="1">
        <f t="shared" si="40"/>
        <v>42.735042735042732</v>
      </c>
      <c r="Q70" t="str">
        <f t="shared" si="29"/>
        <v>Braves</v>
      </c>
      <c r="R70" t="str">
        <f t="shared" si="31"/>
        <v>Braves</v>
      </c>
      <c r="S70" t="str">
        <f t="shared" si="12"/>
        <v>Braves</v>
      </c>
      <c r="T70" s="3" t="str">
        <f t="shared" si="32"/>
        <v>L</v>
      </c>
      <c r="U70" t="str">
        <f t="shared" si="28"/>
        <v>L</v>
      </c>
      <c r="V70" s="3" t="str">
        <f t="shared" si="33"/>
        <v>L</v>
      </c>
      <c r="W70" t="str">
        <f t="shared" si="25"/>
        <v>L</v>
      </c>
      <c r="X70">
        <f t="shared" si="34"/>
        <v>10</v>
      </c>
      <c r="Y70">
        <f t="shared" si="35"/>
        <v>15.4</v>
      </c>
      <c r="Z70">
        <f t="shared" si="20"/>
        <v>10</v>
      </c>
      <c r="AA70">
        <f t="shared" si="13"/>
        <v>15.4</v>
      </c>
      <c r="AB70">
        <f t="shared" si="36"/>
        <v>11.5</v>
      </c>
      <c r="AC70">
        <f t="shared" si="37"/>
        <v>10</v>
      </c>
      <c r="AD70">
        <f t="shared" si="14"/>
        <v>11.5</v>
      </c>
      <c r="AE70">
        <f t="shared" si="15"/>
        <v>10</v>
      </c>
      <c r="AF70">
        <f t="shared" si="23"/>
        <v>-10</v>
      </c>
      <c r="AG70">
        <f t="shared" si="24"/>
        <v>-15.4</v>
      </c>
      <c r="AH70">
        <f t="shared" si="16"/>
        <v>-10</v>
      </c>
      <c r="AI70">
        <f t="shared" si="17"/>
        <v>-15.4</v>
      </c>
    </row>
    <row r="71" spans="2:51" x14ac:dyDescent="0.25">
      <c r="B71" t="s">
        <v>19</v>
      </c>
      <c r="C71" t="s">
        <v>5</v>
      </c>
      <c r="D71" s="2">
        <v>4</v>
      </c>
      <c r="E71" s="2">
        <v>3</v>
      </c>
      <c r="F71" t="s">
        <v>19</v>
      </c>
      <c r="G71" s="1">
        <v>58.54</v>
      </c>
      <c r="H71" s="1">
        <v>47.22</v>
      </c>
      <c r="I71" s="2">
        <v>-190</v>
      </c>
      <c r="J71" s="2">
        <v>178</v>
      </c>
      <c r="K71" s="2">
        <v>116</v>
      </c>
      <c r="L71" s="2">
        <v>-136</v>
      </c>
      <c r="M71" s="1">
        <f t="shared" si="18"/>
        <v>65.517241379310349</v>
      </c>
      <c r="N71" s="1">
        <f t="shared" si="19"/>
        <v>46.296296296296298</v>
      </c>
      <c r="O71" s="1">
        <f t="shared" si="39"/>
        <v>35.97122302158273</v>
      </c>
      <c r="P71" s="1">
        <f t="shared" si="40"/>
        <v>57.627118644067799</v>
      </c>
      <c r="Q71" t="str">
        <f t="shared" si="29"/>
        <v>Cardinals</v>
      </c>
      <c r="R71" t="str">
        <f t="shared" si="31"/>
        <v>Nationals</v>
      </c>
      <c r="S71" t="str">
        <f t="shared" si="12"/>
        <v>Cardinals</v>
      </c>
      <c r="T71" s="3" t="str">
        <f t="shared" si="32"/>
        <v>L</v>
      </c>
      <c r="U71" t="str">
        <f t="shared" si="28"/>
        <v>L</v>
      </c>
      <c r="V71" s="3" t="str">
        <f t="shared" si="33"/>
        <v>W</v>
      </c>
      <c r="W71" t="str">
        <f t="shared" si="25"/>
        <v>W</v>
      </c>
      <c r="X71">
        <f t="shared" si="34"/>
        <v>10</v>
      </c>
      <c r="Y71">
        <f t="shared" si="35"/>
        <v>10</v>
      </c>
      <c r="Z71">
        <f t="shared" si="20"/>
        <v>19</v>
      </c>
      <c r="AA71">
        <f t="shared" si="13"/>
        <v>13.6</v>
      </c>
      <c r="AB71">
        <f t="shared" si="36"/>
        <v>17.8</v>
      </c>
      <c r="AC71">
        <f t="shared" si="37"/>
        <v>11.6</v>
      </c>
      <c r="AD71">
        <f t="shared" si="14"/>
        <v>10</v>
      </c>
      <c r="AE71">
        <f t="shared" si="15"/>
        <v>10</v>
      </c>
      <c r="AF71">
        <f t="shared" si="23"/>
        <v>-10</v>
      </c>
      <c r="AG71">
        <f t="shared" si="24"/>
        <v>-10</v>
      </c>
      <c r="AH71">
        <f t="shared" si="16"/>
        <v>10</v>
      </c>
      <c r="AI71">
        <f t="shared" si="17"/>
        <v>10</v>
      </c>
    </row>
    <row r="72" spans="2:51" x14ac:dyDescent="0.25">
      <c r="B72" t="s">
        <v>22</v>
      </c>
      <c r="C72" t="s">
        <v>12</v>
      </c>
      <c r="D72" s="2">
        <v>3</v>
      </c>
      <c r="E72" s="2">
        <v>1</v>
      </c>
      <c r="F72" t="s">
        <v>22</v>
      </c>
      <c r="G72" s="1">
        <v>51.59</v>
      </c>
      <c r="H72" s="1">
        <v>63.73</v>
      </c>
      <c r="I72" s="2">
        <v>133</v>
      </c>
      <c r="J72" s="2">
        <v>-143</v>
      </c>
      <c r="K72" s="2">
        <v>-132</v>
      </c>
      <c r="L72" s="2">
        <v>112</v>
      </c>
      <c r="M72" s="1">
        <f t="shared" si="18"/>
        <v>42.918454935622321</v>
      </c>
      <c r="N72" s="1">
        <f t="shared" si="19"/>
        <v>56.896551724137936</v>
      </c>
      <c r="O72" s="1">
        <f t="shared" si="39"/>
        <v>58.847736625514401</v>
      </c>
      <c r="P72" s="1">
        <f t="shared" si="40"/>
        <v>47.169811320754718</v>
      </c>
      <c r="Q72" t="str">
        <f t="shared" si="29"/>
        <v>Marlins</v>
      </c>
      <c r="R72" t="str">
        <f t="shared" si="31"/>
        <v>Marlins</v>
      </c>
      <c r="S72" t="str">
        <f t="shared" si="12"/>
        <v>Marlins</v>
      </c>
      <c r="T72" s="3" t="str">
        <f t="shared" si="32"/>
        <v>W</v>
      </c>
      <c r="U72" t="str">
        <f t="shared" si="28"/>
        <v>W</v>
      </c>
      <c r="V72" s="3" t="str">
        <f t="shared" si="33"/>
        <v>W</v>
      </c>
      <c r="W72" t="str">
        <f t="shared" si="25"/>
        <v>W</v>
      </c>
      <c r="X72">
        <f t="shared" si="34"/>
        <v>10</v>
      </c>
      <c r="Y72">
        <f t="shared" si="35"/>
        <v>13.2</v>
      </c>
      <c r="Z72">
        <f t="shared" si="20"/>
        <v>10</v>
      </c>
      <c r="AA72">
        <f t="shared" si="13"/>
        <v>13.2</v>
      </c>
      <c r="AB72">
        <f t="shared" si="36"/>
        <v>13.3</v>
      </c>
      <c r="AC72">
        <f t="shared" si="37"/>
        <v>10</v>
      </c>
      <c r="AD72">
        <f t="shared" si="14"/>
        <v>13.3</v>
      </c>
      <c r="AE72">
        <f t="shared" si="15"/>
        <v>10</v>
      </c>
      <c r="AF72">
        <f t="shared" si="23"/>
        <v>13.3</v>
      </c>
      <c r="AG72">
        <f t="shared" si="24"/>
        <v>10</v>
      </c>
      <c r="AH72">
        <f t="shared" si="16"/>
        <v>13.3</v>
      </c>
      <c r="AI72">
        <f t="shared" si="17"/>
        <v>10</v>
      </c>
    </row>
    <row r="73" spans="2:51" x14ac:dyDescent="0.25">
      <c r="B73" t="s">
        <v>27</v>
      </c>
      <c r="C73" t="s">
        <v>31</v>
      </c>
      <c r="D73" s="2">
        <v>5</v>
      </c>
      <c r="E73" s="2">
        <v>1</v>
      </c>
      <c r="F73" t="s">
        <v>27</v>
      </c>
      <c r="G73" s="1">
        <v>63.22</v>
      </c>
      <c r="H73" s="1">
        <v>50.67</v>
      </c>
      <c r="I73" s="2">
        <v>-133</v>
      </c>
      <c r="J73" s="2">
        <v>123</v>
      </c>
      <c r="K73" s="2">
        <v>152</v>
      </c>
      <c r="L73" s="2">
        <v>-172</v>
      </c>
      <c r="M73" s="1">
        <f t="shared" si="18"/>
        <v>57.081545064377679</v>
      </c>
      <c r="N73" s="1">
        <f t="shared" si="19"/>
        <v>39.682539682539684</v>
      </c>
      <c r="O73" s="1">
        <f t="shared" si="39"/>
        <v>44.843049327354265</v>
      </c>
      <c r="P73" s="1">
        <f t="shared" si="40"/>
        <v>63.235294117647058</v>
      </c>
      <c r="Q73" t="str">
        <f t="shared" si="29"/>
        <v>Pirates</v>
      </c>
      <c r="R73" t="str">
        <f t="shared" si="31"/>
        <v>Pirates</v>
      </c>
      <c r="S73" t="str">
        <f t="shared" si="12"/>
        <v>Pirates</v>
      </c>
      <c r="T73" s="3" t="str">
        <f t="shared" si="32"/>
        <v>W</v>
      </c>
      <c r="U73" t="str">
        <f t="shared" si="28"/>
        <v>W</v>
      </c>
      <c r="V73" s="3" t="str">
        <f t="shared" si="33"/>
        <v>W</v>
      </c>
      <c r="W73" t="str">
        <f t="shared" si="25"/>
        <v>W</v>
      </c>
      <c r="X73">
        <f t="shared" si="34"/>
        <v>13.3</v>
      </c>
      <c r="Y73">
        <f t="shared" si="35"/>
        <v>10</v>
      </c>
      <c r="Z73">
        <f t="shared" si="20"/>
        <v>13.3</v>
      </c>
      <c r="AA73">
        <f t="shared" si="13"/>
        <v>10</v>
      </c>
      <c r="AB73">
        <f t="shared" si="36"/>
        <v>10</v>
      </c>
      <c r="AC73">
        <f t="shared" si="37"/>
        <v>15.2</v>
      </c>
      <c r="AD73">
        <f t="shared" si="14"/>
        <v>10</v>
      </c>
      <c r="AE73">
        <f t="shared" si="15"/>
        <v>15.2</v>
      </c>
      <c r="AF73">
        <f t="shared" si="23"/>
        <v>10</v>
      </c>
      <c r="AG73">
        <f t="shared" si="24"/>
        <v>15.2</v>
      </c>
      <c r="AH73">
        <f t="shared" si="16"/>
        <v>10</v>
      </c>
      <c r="AI73">
        <f t="shared" si="17"/>
        <v>15.2</v>
      </c>
    </row>
    <row r="74" spans="2:51" x14ac:dyDescent="0.25">
      <c r="B74" t="s">
        <v>26</v>
      </c>
      <c r="C74" t="s">
        <v>30</v>
      </c>
      <c r="D74" s="2">
        <v>4</v>
      </c>
      <c r="E74" s="2">
        <v>3</v>
      </c>
      <c r="F74" t="s">
        <v>26</v>
      </c>
      <c r="G74" s="1">
        <v>57.55</v>
      </c>
      <c r="H74" s="1">
        <v>68.59</v>
      </c>
      <c r="I74" s="2">
        <v>111</v>
      </c>
      <c r="J74" s="2">
        <v>-121</v>
      </c>
      <c r="K74" s="2">
        <v>-156</v>
      </c>
      <c r="L74" s="2">
        <v>136</v>
      </c>
      <c r="M74" s="1">
        <f t="shared" si="18"/>
        <v>47.393364928909953</v>
      </c>
      <c r="N74" s="1">
        <f t="shared" si="19"/>
        <v>60.9375</v>
      </c>
      <c r="O74" s="1">
        <f t="shared" si="39"/>
        <v>54.751131221719461</v>
      </c>
      <c r="P74" s="1">
        <f t="shared" si="40"/>
        <v>42.372881355932201</v>
      </c>
      <c r="Q74" t="str">
        <f t="shared" si="29"/>
        <v>Brewers</v>
      </c>
      <c r="R74" t="str">
        <f t="shared" si="31"/>
        <v>Brewers</v>
      </c>
      <c r="S74" t="str">
        <f t="shared" si="12"/>
        <v>Brewers</v>
      </c>
      <c r="T74" s="3" t="str">
        <f t="shared" si="32"/>
        <v>W</v>
      </c>
      <c r="U74" t="str">
        <f t="shared" si="28"/>
        <v>W</v>
      </c>
      <c r="V74" s="3" t="str">
        <f t="shared" si="33"/>
        <v>W</v>
      </c>
      <c r="W74" t="str">
        <f t="shared" si="25"/>
        <v>W</v>
      </c>
      <c r="X74">
        <f t="shared" si="34"/>
        <v>10</v>
      </c>
      <c r="Y74">
        <f t="shared" si="35"/>
        <v>15.6</v>
      </c>
      <c r="Z74">
        <f t="shared" si="20"/>
        <v>10</v>
      </c>
      <c r="AA74">
        <f t="shared" si="13"/>
        <v>15.6</v>
      </c>
      <c r="AB74">
        <f t="shared" si="36"/>
        <v>11.1</v>
      </c>
      <c r="AC74">
        <f t="shared" si="37"/>
        <v>10</v>
      </c>
      <c r="AD74">
        <f t="shared" si="14"/>
        <v>11.1</v>
      </c>
      <c r="AE74">
        <f t="shared" si="15"/>
        <v>10</v>
      </c>
      <c r="AF74">
        <f t="shared" si="23"/>
        <v>11.1</v>
      </c>
      <c r="AG74">
        <f t="shared" si="24"/>
        <v>10</v>
      </c>
      <c r="AH74">
        <f t="shared" si="16"/>
        <v>11.1</v>
      </c>
      <c r="AI74">
        <f t="shared" si="17"/>
        <v>10</v>
      </c>
    </row>
    <row r="75" spans="2:51" x14ac:dyDescent="0.25">
      <c r="B75" t="s">
        <v>16</v>
      </c>
      <c r="C75" t="s">
        <v>17</v>
      </c>
      <c r="D75" s="2">
        <v>4</v>
      </c>
      <c r="E75" s="2">
        <v>2</v>
      </c>
      <c r="F75" t="s">
        <v>16</v>
      </c>
      <c r="G75" s="1">
        <v>53.86</v>
      </c>
      <c r="H75" s="1">
        <v>34.770000000000003</v>
      </c>
      <c r="I75" s="2">
        <v>-116</v>
      </c>
      <c r="J75" s="2">
        <v>106</v>
      </c>
      <c r="K75" s="2">
        <v>163</v>
      </c>
      <c r="L75" s="2">
        <v>-183</v>
      </c>
      <c r="M75" s="1">
        <f t="shared" si="18"/>
        <v>53.703703703703709</v>
      </c>
      <c r="N75" s="1">
        <f t="shared" si="19"/>
        <v>38.022813688212928</v>
      </c>
      <c r="O75" s="1">
        <f t="shared" si="39"/>
        <v>48.543689320388353</v>
      </c>
      <c r="P75" s="1">
        <f t="shared" si="40"/>
        <v>64.664310954063609</v>
      </c>
      <c r="Q75" t="str">
        <f t="shared" si="29"/>
        <v>White Sox</v>
      </c>
      <c r="R75" t="str">
        <f t="shared" si="31"/>
        <v>Tigers</v>
      </c>
      <c r="S75" t="str">
        <f t="shared" si="12"/>
        <v>Tigers</v>
      </c>
      <c r="T75" s="3" t="str">
        <f t="shared" si="32"/>
        <v>W</v>
      </c>
      <c r="U75" t="str">
        <f t="shared" si="28"/>
        <v>L</v>
      </c>
      <c r="V75" s="3" t="str">
        <f t="shared" si="33"/>
        <v>W</v>
      </c>
      <c r="W75" t="str">
        <f t="shared" si="25"/>
        <v>L</v>
      </c>
      <c r="X75">
        <f t="shared" si="34"/>
        <v>11.6</v>
      </c>
      <c r="Y75">
        <f t="shared" si="35"/>
        <v>18.3</v>
      </c>
      <c r="Z75">
        <f t="shared" si="20"/>
        <v>11.6</v>
      </c>
      <c r="AA75">
        <f t="shared" si="13"/>
        <v>18.3</v>
      </c>
      <c r="AB75">
        <f t="shared" si="36"/>
        <v>10</v>
      </c>
      <c r="AC75">
        <f t="shared" si="37"/>
        <v>10</v>
      </c>
      <c r="AD75">
        <f t="shared" si="14"/>
        <v>10</v>
      </c>
      <c r="AE75">
        <f t="shared" si="15"/>
        <v>10</v>
      </c>
      <c r="AF75">
        <f t="shared" si="23"/>
        <v>10</v>
      </c>
      <c r="AG75">
        <f t="shared" si="24"/>
        <v>-18.3</v>
      </c>
      <c r="AH75">
        <f t="shared" si="16"/>
        <v>10</v>
      </c>
      <c r="AI75">
        <f t="shared" si="17"/>
        <v>-18.3</v>
      </c>
    </row>
    <row r="76" spans="2:51" x14ac:dyDescent="0.25">
      <c r="B76" t="s">
        <v>7</v>
      </c>
      <c r="C76" t="s">
        <v>24</v>
      </c>
      <c r="D76" s="2">
        <v>4</v>
      </c>
      <c r="E76" s="2">
        <v>1</v>
      </c>
      <c r="F76" t="s">
        <v>7</v>
      </c>
      <c r="G76" s="1">
        <v>61.85</v>
      </c>
      <c r="H76" s="1">
        <v>48.85</v>
      </c>
      <c r="I76" s="2">
        <v>-240</v>
      </c>
      <c r="J76" s="2">
        <v>220</v>
      </c>
      <c r="K76" s="2">
        <v>-120</v>
      </c>
      <c r="L76" s="2">
        <v>100</v>
      </c>
      <c r="M76" s="1">
        <f t="shared" si="18"/>
        <v>70.588235294117652</v>
      </c>
      <c r="N76" s="1">
        <f t="shared" si="19"/>
        <v>54.54545454545454</v>
      </c>
      <c r="O76" s="1">
        <f t="shared" si="39"/>
        <v>31.25</v>
      </c>
      <c r="P76" s="1">
        <f t="shared" si="40"/>
        <v>50</v>
      </c>
      <c r="Q76" t="str">
        <f t="shared" si="29"/>
        <v>Twins</v>
      </c>
      <c r="R76" t="str">
        <f t="shared" si="31"/>
        <v>Twins</v>
      </c>
      <c r="S76" t="str">
        <f t="shared" si="12"/>
        <v>Twins</v>
      </c>
      <c r="T76" s="3" t="str">
        <f t="shared" si="32"/>
        <v>L</v>
      </c>
      <c r="U76" t="str">
        <f t="shared" si="28"/>
        <v>L</v>
      </c>
      <c r="V76" s="3" t="str">
        <f t="shared" si="33"/>
        <v>W</v>
      </c>
      <c r="W76" t="str">
        <f t="shared" si="25"/>
        <v>L</v>
      </c>
      <c r="X76">
        <f t="shared" si="34"/>
        <v>10</v>
      </c>
      <c r="Y76">
        <f t="shared" si="35"/>
        <v>10</v>
      </c>
      <c r="Z76">
        <f t="shared" si="20"/>
        <v>24</v>
      </c>
      <c r="AA76">
        <f t="shared" si="13"/>
        <v>10</v>
      </c>
      <c r="AB76">
        <f t="shared" si="36"/>
        <v>22</v>
      </c>
      <c r="AC76">
        <f t="shared" si="37"/>
        <v>10</v>
      </c>
      <c r="AD76">
        <f t="shared" si="14"/>
        <v>10</v>
      </c>
      <c r="AE76">
        <f t="shared" si="15"/>
        <v>10</v>
      </c>
      <c r="AF76">
        <f t="shared" si="23"/>
        <v>-10</v>
      </c>
      <c r="AG76">
        <f t="shared" si="24"/>
        <v>-10</v>
      </c>
      <c r="AH76">
        <f t="shared" si="16"/>
        <v>10</v>
      </c>
      <c r="AI76">
        <f t="shared" si="17"/>
        <v>-10</v>
      </c>
    </row>
    <row r="77" spans="2:51" x14ac:dyDescent="0.25">
      <c r="B77" t="s">
        <v>4</v>
      </c>
      <c r="C77" t="s">
        <v>32</v>
      </c>
      <c r="D77" s="2">
        <v>9</v>
      </c>
      <c r="E77" s="2">
        <v>8</v>
      </c>
      <c r="F77" t="s">
        <v>32</v>
      </c>
      <c r="G77" s="1">
        <v>60.48</v>
      </c>
      <c r="H77" s="1">
        <v>71.52</v>
      </c>
      <c r="I77" s="2">
        <v>-148</v>
      </c>
      <c r="J77" s="2">
        <v>138</v>
      </c>
      <c r="K77" s="2">
        <v>128</v>
      </c>
      <c r="L77" s="2">
        <v>-148</v>
      </c>
      <c r="M77" s="1">
        <f t="shared" si="18"/>
        <v>42.016806722689076</v>
      </c>
      <c r="N77" s="1">
        <f t="shared" si="19"/>
        <v>59.677419354838712</v>
      </c>
      <c r="O77" s="1">
        <f t="shared" si="39"/>
        <v>59.677419354838712</v>
      </c>
      <c r="P77" s="1">
        <f t="shared" si="40"/>
        <v>43.859649122807014</v>
      </c>
      <c r="Q77" t="str">
        <f t="shared" si="29"/>
        <v>Giants</v>
      </c>
      <c r="R77" t="str">
        <f t="shared" si="31"/>
        <v>Giants</v>
      </c>
      <c r="S77" t="str">
        <f t="shared" si="12"/>
        <v>Giants</v>
      </c>
      <c r="T77" s="3" t="str">
        <f t="shared" si="32"/>
        <v>L</v>
      </c>
      <c r="U77" t="str">
        <f t="shared" si="28"/>
        <v>W</v>
      </c>
      <c r="V77" s="3" t="str">
        <f t="shared" si="33"/>
        <v>L</v>
      </c>
      <c r="W77" t="str">
        <f t="shared" si="25"/>
        <v>W</v>
      </c>
      <c r="X77">
        <f t="shared" si="34"/>
        <v>10</v>
      </c>
      <c r="Y77">
        <f t="shared" si="35"/>
        <v>14.8</v>
      </c>
      <c r="Z77">
        <f t="shared" si="20"/>
        <v>10</v>
      </c>
      <c r="AA77">
        <f t="shared" si="13"/>
        <v>14.8</v>
      </c>
      <c r="AB77">
        <f t="shared" si="36"/>
        <v>13.8</v>
      </c>
      <c r="AC77">
        <f t="shared" si="37"/>
        <v>10</v>
      </c>
      <c r="AD77">
        <f t="shared" si="14"/>
        <v>13.8</v>
      </c>
      <c r="AE77">
        <f t="shared" si="15"/>
        <v>10</v>
      </c>
      <c r="AF77">
        <f t="shared" si="23"/>
        <v>-10</v>
      </c>
      <c r="AG77">
        <f t="shared" si="24"/>
        <v>10</v>
      </c>
      <c r="AH77">
        <f t="shared" si="16"/>
        <v>-10</v>
      </c>
      <c r="AI77">
        <f t="shared" si="17"/>
        <v>10</v>
      </c>
    </row>
    <row r="78" spans="2:51" x14ac:dyDescent="0.25">
      <c r="B78" t="s">
        <v>25</v>
      </c>
      <c r="C78" t="s">
        <v>50</v>
      </c>
      <c r="D78" s="2">
        <v>6</v>
      </c>
      <c r="E78" s="2">
        <v>3</v>
      </c>
      <c r="F78" t="s">
        <v>50</v>
      </c>
      <c r="G78" s="1">
        <v>54.63</v>
      </c>
      <c r="H78" s="1">
        <v>66.34</v>
      </c>
      <c r="I78" s="2">
        <v>-113</v>
      </c>
      <c r="J78" s="2">
        <v>103</v>
      </c>
      <c r="K78" s="2">
        <v>175</v>
      </c>
      <c r="L78" s="2">
        <v>-205</v>
      </c>
      <c r="M78" s="1">
        <f t="shared" si="18"/>
        <v>49.261083743842363</v>
      </c>
      <c r="N78" s="1">
        <f t="shared" si="19"/>
        <v>67.213114754098356</v>
      </c>
      <c r="O78" s="1">
        <f t="shared" si="39"/>
        <v>53.051643192488264</v>
      </c>
      <c r="P78" s="1">
        <f t="shared" si="40"/>
        <v>36.363636363636367</v>
      </c>
      <c r="Q78" t="str">
        <f t="shared" si="29"/>
        <v>Yankees</v>
      </c>
      <c r="R78" t="str">
        <f t="shared" si="31"/>
        <v>Yankees</v>
      </c>
      <c r="S78" t="str">
        <f t="shared" si="12"/>
        <v>Yankees</v>
      </c>
      <c r="T78" s="3" t="str">
        <f t="shared" si="32"/>
        <v>L</v>
      </c>
      <c r="U78" t="str">
        <f t="shared" si="28"/>
        <v>L</v>
      </c>
      <c r="V78" s="3" t="str">
        <f t="shared" si="33"/>
        <v>L</v>
      </c>
      <c r="W78" t="str">
        <f t="shared" si="25"/>
        <v>L</v>
      </c>
      <c r="X78">
        <f t="shared" si="34"/>
        <v>10</v>
      </c>
      <c r="Y78">
        <f t="shared" si="35"/>
        <v>20.5</v>
      </c>
      <c r="Z78">
        <f t="shared" si="20"/>
        <v>10</v>
      </c>
      <c r="AA78">
        <f t="shared" si="13"/>
        <v>20.5</v>
      </c>
      <c r="AB78">
        <f t="shared" si="36"/>
        <v>10.3</v>
      </c>
      <c r="AC78">
        <f t="shared" si="37"/>
        <v>10</v>
      </c>
      <c r="AD78">
        <f t="shared" si="14"/>
        <v>10.3</v>
      </c>
      <c r="AE78">
        <f t="shared" si="15"/>
        <v>10</v>
      </c>
      <c r="AF78">
        <f t="shared" si="23"/>
        <v>-10</v>
      </c>
      <c r="AG78">
        <f t="shared" si="24"/>
        <v>-20.5</v>
      </c>
      <c r="AH78">
        <f t="shared" si="16"/>
        <v>-10</v>
      </c>
      <c r="AI78">
        <f t="shared" si="17"/>
        <v>-20.5</v>
      </c>
    </row>
    <row r="79" spans="2:51" x14ac:dyDescent="0.25">
      <c r="B79" t="s">
        <v>29</v>
      </c>
      <c r="C79" t="s">
        <v>28</v>
      </c>
      <c r="D79" s="2">
        <v>1</v>
      </c>
      <c r="E79" s="2">
        <v>5</v>
      </c>
      <c r="F79" t="s">
        <v>28</v>
      </c>
      <c r="G79" s="1">
        <v>58.91</v>
      </c>
      <c r="H79" s="1">
        <v>70.31</v>
      </c>
      <c r="I79" s="2">
        <v>-195</v>
      </c>
      <c r="J79" s="2">
        <v>182</v>
      </c>
      <c r="K79" s="2">
        <v>-105</v>
      </c>
      <c r="L79" s="2">
        <v>-115</v>
      </c>
      <c r="M79" s="1">
        <f t="shared" si="18"/>
        <v>35.460992907801419</v>
      </c>
      <c r="N79" s="1">
        <f t="shared" si="19"/>
        <v>53.488372093023251</v>
      </c>
      <c r="O79" s="1">
        <f t="shared" si="39"/>
        <v>66.101694915254242</v>
      </c>
      <c r="P79" s="1">
        <f t="shared" si="40"/>
        <v>51.219512195121951</v>
      </c>
      <c r="Q79" t="str">
        <f t="shared" si="29"/>
        <v>Royals</v>
      </c>
      <c r="R79" t="str">
        <f t="shared" si="31"/>
        <v>Royals</v>
      </c>
      <c r="S79" t="str">
        <f t="shared" si="12"/>
        <v>Royals</v>
      </c>
      <c r="T79" s="3" t="str">
        <f t="shared" si="32"/>
        <v>W</v>
      </c>
      <c r="U79" t="str">
        <f t="shared" si="28"/>
        <v>W</v>
      </c>
      <c r="V79" s="3" t="str">
        <f t="shared" si="33"/>
        <v>W</v>
      </c>
      <c r="W79" t="str">
        <f t="shared" si="25"/>
        <v>W</v>
      </c>
      <c r="X79">
        <f t="shared" si="34"/>
        <v>10</v>
      </c>
      <c r="Y79">
        <f t="shared" si="35"/>
        <v>11.5</v>
      </c>
      <c r="Z79">
        <f t="shared" si="20"/>
        <v>10</v>
      </c>
      <c r="AA79">
        <f t="shared" si="13"/>
        <v>11.5</v>
      </c>
      <c r="AB79">
        <f t="shared" si="36"/>
        <v>18.2</v>
      </c>
      <c r="AC79">
        <f t="shared" si="37"/>
        <v>10</v>
      </c>
      <c r="AD79">
        <f t="shared" si="14"/>
        <v>18.2</v>
      </c>
      <c r="AE79">
        <f t="shared" si="15"/>
        <v>10</v>
      </c>
      <c r="AF79">
        <f t="shared" si="23"/>
        <v>18.2</v>
      </c>
      <c r="AG79">
        <f t="shared" si="24"/>
        <v>10</v>
      </c>
      <c r="AH79">
        <f t="shared" si="16"/>
        <v>18.2</v>
      </c>
      <c r="AI79">
        <f t="shared" si="17"/>
        <v>10</v>
      </c>
    </row>
    <row r="80" spans="2:51" x14ac:dyDescent="0.25">
      <c r="B80" t="s">
        <v>33</v>
      </c>
      <c r="C80" t="s">
        <v>6</v>
      </c>
      <c r="D80" s="2">
        <v>1</v>
      </c>
      <c r="E80" s="2">
        <v>3</v>
      </c>
      <c r="F80" t="s">
        <v>33</v>
      </c>
      <c r="G80" s="1">
        <v>53.45</v>
      </c>
      <c r="H80" s="1">
        <v>41.85</v>
      </c>
      <c r="I80" s="2">
        <v>-125</v>
      </c>
      <c r="J80" s="2">
        <v>115</v>
      </c>
      <c r="K80" s="2">
        <v>157</v>
      </c>
      <c r="L80" s="2">
        <v>-177</v>
      </c>
      <c r="M80" s="1">
        <f t="shared" si="18"/>
        <v>55.555555555555557</v>
      </c>
      <c r="N80" s="1">
        <f t="shared" si="19"/>
        <v>38.910505836575879</v>
      </c>
      <c r="O80" s="1">
        <f t="shared" si="39"/>
        <v>46.511627906976742</v>
      </c>
      <c r="P80" s="1">
        <f t="shared" si="40"/>
        <v>63.898916967509024</v>
      </c>
      <c r="Q80" t="str">
        <f t="shared" si="29"/>
        <v>Angels</v>
      </c>
      <c r="R80" t="str">
        <f t="shared" si="31"/>
        <v>Rangers</v>
      </c>
      <c r="S80" t="str">
        <f t="shared" si="12"/>
        <v>Angels</v>
      </c>
      <c r="T80" s="3" t="str">
        <f t="shared" si="32"/>
        <v>W</v>
      </c>
      <c r="U80" t="str">
        <f t="shared" si="28"/>
        <v>L</v>
      </c>
      <c r="V80" s="3" t="str">
        <f t="shared" si="33"/>
        <v>L</v>
      </c>
      <c r="W80" t="str">
        <f t="shared" si="25"/>
        <v>W</v>
      </c>
      <c r="X80">
        <f t="shared" si="34"/>
        <v>10</v>
      </c>
      <c r="Y80">
        <f t="shared" si="35"/>
        <v>10</v>
      </c>
      <c r="Z80">
        <f t="shared" si="20"/>
        <v>12.5</v>
      </c>
      <c r="AA80">
        <f t="shared" si="13"/>
        <v>17.7</v>
      </c>
      <c r="AB80">
        <f t="shared" si="36"/>
        <v>11.5</v>
      </c>
      <c r="AC80">
        <f t="shared" si="37"/>
        <v>15.7</v>
      </c>
      <c r="AD80">
        <f t="shared" si="14"/>
        <v>10</v>
      </c>
      <c r="AE80">
        <f t="shared" si="15"/>
        <v>10</v>
      </c>
      <c r="AF80">
        <f t="shared" si="23"/>
        <v>11.5</v>
      </c>
      <c r="AG80">
        <f t="shared" si="24"/>
        <v>-10</v>
      </c>
      <c r="AH80">
        <f t="shared" si="16"/>
        <v>-12.5</v>
      </c>
      <c r="AI80">
        <f t="shared" si="17"/>
        <v>10</v>
      </c>
    </row>
    <row r="81" spans="2:35" x14ac:dyDescent="0.25">
      <c r="B81" t="s">
        <v>10</v>
      </c>
      <c r="C81" t="s">
        <v>18</v>
      </c>
      <c r="D81" s="2">
        <v>2</v>
      </c>
      <c r="E81" s="2">
        <v>4</v>
      </c>
      <c r="F81" t="s">
        <v>18</v>
      </c>
      <c r="G81" s="1">
        <v>54.61</v>
      </c>
      <c r="H81" s="1">
        <v>68.91</v>
      </c>
      <c r="I81" s="2">
        <v>-142</v>
      </c>
      <c r="J81" s="2">
        <v>132</v>
      </c>
      <c r="K81" s="2">
        <v>158</v>
      </c>
      <c r="L81" s="2">
        <v>-178</v>
      </c>
      <c r="M81" s="1">
        <f t="shared" si="18"/>
        <v>43.103448275862064</v>
      </c>
      <c r="N81" s="1">
        <f t="shared" si="19"/>
        <v>64.02877697841727</v>
      </c>
      <c r="O81" s="1">
        <f t="shared" si="39"/>
        <v>58.677685950413228</v>
      </c>
      <c r="P81" s="1">
        <f t="shared" si="40"/>
        <v>38.759689922480625</v>
      </c>
      <c r="Q81" t="str">
        <f t="shared" si="29"/>
        <v>Mets</v>
      </c>
      <c r="R81" t="str">
        <f t="shared" si="31"/>
        <v>Mets</v>
      </c>
      <c r="S81" t="str">
        <f t="shared" si="12"/>
        <v>Mets</v>
      </c>
      <c r="T81" s="3" t="str">
        <f t="shared" si="32"/>
        <v>W</v>
      </c>
      <c r="U81" t="str">
        <f t="shared" si="28"/>
        <v>W</v>
      </c>
      <c r="V81" s="3" t="str">
        <f t="shared" si="33"/>
        <v>W</v>
      </c>
      <c r="W81" t="str">
        <f t="shared" si="25"/>
        <v>W</v>
      </c>
      <c r="X81">
        <f t="shared" si="34"/>
        <v>10</v>
      </c>
      <c r="Y81">
        <f t="shared" si="35"/>
        <v>17.8</v>
      </c>
      <c r="Z81">
        <f t="shared" si="20"/>
        <v>10</v>
      </c>
      <c r="AA81">
        <f t="shared" si="13"/>
        <v>17.8</v>
      </c>
      <c r="AB81">
        <f t="shared" si="36"/>
        <v>13.2</v>
      </c>
      <c r="AC81">
        <f t="shared" si="37"/>
        <v>10</v>
      </c>
      <c r="AD81">
        <f t="shared" si="14"/>
        <v>13.2</v>
      </c>
      <c r="AE81">
        <f t="shared" si="15"/>
        <v>10</v>
      </c>
      <c r="AF81">
        <f t="shared" si="23"/>
        <v>13.2</v>
      </c>
      <c r="AG81">
        <f t="shared" si="24"/>
        <v>10</v>
      </c>
      <c r="AH81">
        <f t="shared" si="16"/>
        <v>13.2</v>
      </c>
      <c r="AI81">
        <f t="shared" si="17"/>
        <v>10</v>
      </c>
    </row>
    <row r="82" spans="2:35" x14ac:dyDescent="0.25">
      <c r="B82" t="s">
        <v>2</v>
      </c>
      <c r="C82" t="s">
        <v>11</v>
      </c>
      <c r="D82" s="2">
        <v>2</v>
      </c>
      <c r="E82" s="2">
        <v>6</v>
      </c>
      <c r="F82" t="s">
        <v>2</v>
      </c>
      <c r="G82" s="1">
        <v>58.14</v>
      </c>
      <c r="H82" s="1">
        <v>44.84</v>
      </c>
      <c r="I82" s="2">
        <v>-210</v>
      </c>
      <c r="J82" s="2">
        <v>194</v>
      </c>
      <c r="K82" s="2">
        <v>-117</v>
      </c>
      <c r="L82" s="2">
        <v>-103</v>
      </c>
      <c r="M82" s="1">
        <f t="shared" si="18"/>
        <v>67.741935483870961</v>
      </c>
      <c r="N82" s="1">
        <f t="shared" si="19"/>
        <v>53.917050691244242</v>
      </c>
      <c r="O82" s="1">
        <f t="shared" si="39"/>
        <v>34.013605442176868</v>
      </c>
      <c r="P82" s="1">
        <f t="shared" si="40"/>
        <v>50.738916256157637</v>
      </c>
      <c r="Q82" t="str">
        <f t="shared" si="29"/>
        <v>Padres</v>
      </c>
      <c r="R82" t="str">
        <f t="shared" si="31"/>
        <v>Padres</v>
      </c>
      <c r="S82" t="str">
        <f t="shared" si="12"/>
        <v>Padres</v>
      </c>
      <c r="T82" s="3" t="str">
        <f t="shared" si="32"/>
        <v>W</v>
      </c>
      <c r="U82" t="str">
        <f t="shared" si="28"/>
        <v>W</v>
      </c>
      <c r="V82" s="3" t="str">
        <f t="shared" si="33"/>
        <v>L</v>
      </c>
      <c r="W82" t="str">
        <f t="shared" si="25"/>
        <v>W</v>
      </c>
      <c r="X82">
        <f t="shared" si="34"/>
        <v>10</v>
      </c>
      <c r="Y82">
        <f t="shared" si="35"/>
        <v>10.3</v>
      </c>
      <c r="Z82">
        <f t="shared" si="20"/>
        <v>21</v>
      </c>
      <c r="AA82">
        <f t="shared" si="13"/>
        <v>10.3</v>
      </c>
      <c r="AB82">
        <f t="shared" si="36"/>
        <v>19.399999999999999</v>
      </c>
      <c r="AC82">
        <f t="shared" si="37"/>
        <v>10</v>
      </c>
      <c r="AD82">
        <f t="shared" si="14"/>
        <v>10</v>
      </c>
      <c r="AE82">
        <f t="shared" si="15"/>
        <v>10</v>
      </c>
      <c r="AF82">
        <f t="shared" si="23"/>
        <v>19.399999999999999</v>
      </c>
      <c r="AG82">
        <f t="shared" si="24"/>
        <v>10</v>
      </c>
      <c r="AH82">
        <f t="shared" si="16"/>
        <v>-21</v>
      </c>
      <c r="AI82">
        <f t="shared" si="17"/>
        <v>10</v>
      </c>
    </row>
    <row r="83" spans="2:35" x14ac:dyDescent="0.25">
      <c r="B83" t="s">
        <v>3</v>
      </c>
      <c r="C83" t="s">
        <v>51</v>
      </c>
      <c r="D83" s="2">
        <v>2</v>
      </c>
      <c r="E83" s="2">
        <v>1</v>
      </c>
      <c r="F83" t="s">
        <v>3</v>
      </c>
      <c r="G83" s="1">
        <v>58.05</v>
      </c>
      <c r="H83" s="1">
        <v>47.31</v>
      </c>
      <c r="I83" s="2">
        <v>-225</v>
      </c>
      <c r="J83" s="2">
        <v>207</v>
      </c>
      <c r="K83" s="2">
        <v>-121</v>
      </c>
      <c r="L83" s="2">
        <v>101</v>
      </c>
      <c r="M83" s="1">
        <f t="shared" si="18"/>
        <v>69.230769230769226</v>
      </c>
      <c r="N83" s="1">
        <f t="shared" si="19"/>
        <v>54.751131221719461</v>
      </c>
      <c r="O83" s="1">
        <f t="shared" si="39"/>
        <v>32.573289902280131</v>
      </c>
      <c r="P83" s="1">
        <f t="shared" si="40"/>
        <v>49.75124378109453</v>
      </c>
      <c r="Q83" t="str">
        <f t="shared" si="29"/>
        <v>Orioles</v>
      </c>
      <c r="R83" t="str">
        <f t="shared" si="31"/>
        <v>Orioles</v>
      </c>
      <c r="S83" t="str">
        <f t="shared" si="12"/>
        <v>Orioles</v>
      </c>
      <c r="T83" s="3" t="str">
        <f t="shared" si="32"/>
        <v>L</v>
      </c>
      <c r="U83" t="str">
        <f t="shared" si="28"/>
        <v>W</v>
      </c>
      <c r="V83" s="3" t="str">
        <f t="shared" si="33"/>
        <v>W</v>
      </c>
      <c r="W83" t="str">
        <f t="shared" si="25"/>
        <v>W</v>
      </c>
      <c r="X83">
        <f t="shared" si="34"/>
        <v>10</v>
      </c>
      <c r="Y83">
        <f t="shared" si="35"/>
        <v>10</v>
      </c>
      <c r="Z83">
        <f t="shared" si="20"/>
        <v>22.5</v>
      </c>
      <c r="AA83">
        <f t="shared" si="13"/>
        <v>10</v>
      </c>
      <c r="AB83">
        <f t="shared" si="36"/>
        <v>20.7</v>
      </c>
      <c r="AC83">
        <f t="shared" si="37"/>
        <v>10.1</v>
      </c>
      <c r="AD83">
        <f t="shared" si="14"/>
        <v>10</v>
      </c>
      <c r="AE83">
        <f t="shared" si="15"/>
        <v>10.1</v>
      </c>
      <c r="AF83">
        <f t="shared" si="23"/>
        <v>-10</v>
      </c>
      <c r="AG83">
        <f t="shared" si="24"/>
        <v>10.1</v>
      </c>
      <c r="AH83">
        <f t="shared" si="16"/>
        <v>10</v>
      </c>
      <c r="AI83">
        <f t="shared" si="17"/>
        <v>10.1</v>
      </c>
    </row>
    <row r="84" spans="2:35" x14ac:dyDescent="0.25">
      <c r="B84" t="s">
        <v>23</v>
      </c>
      <c r="C84" t="s">
        <v>15</v>
      </c>
      <c r="D84" s="2">
        <v>1</v>
      </c>
      <c r="E84" s="2">
        <v>5</v>
      </c>
      <c r="F84" t="s">
        <v>23</v>
      </c>
      <c r="G84" s="1">
        <v>63.3</v>
      </c>
      <c r="H84" s="1">
        <v>73.89</v>
      </c>
      <c r="I84" s="2">
        <v>118</v>
      </c>
      <c r="J84" s="2">
        <v>-128</v>
      </c>
      <c r="K84" s="2">
        <v>-145</v>
      </c>
      <c r="L84" s="2">
        <v>125</v>
      </c>
      <c r="M84" s="1">
        <f t="shared" ref="M84:M138" si="41">IF(F84=B84, IF(I84&gt;0, 100/(I84+100), -I84/(-I84+100)), IF(J84&gt;0, 100/(J84+100), -J84/(-J84+100))) * 100</f>
        <v>45.871559633027523</v>
      </c>
      <c r="N84" s="1">
        <f t="shared" ref="N84:N100" si="42">IF(F84=B84, IF(K84&gt;0, 100/(K84+100), -K84/(-K84+100)), IF(L84&gt;0, 100/(L84+100), -L84/(-L84+100))) * 100</f>
        <v>59.183673469387756</v>
      </c>
      <c r="O84" s="1">
        <f t="shared" si="39"/>
        <v>56.140350877192979</v>
      </c>
      <c r="P84" s="1">
        <f t="shared" si="40"/>
        <v>44.444444444444443</v>
      </c>
      <c r="Q84" t="str">
        <f t="shared" si="29"/>
        <v>Braves</v>
      </c>
      <c r="R84" t="str">
        <f t="shared" si="31"/>
        <v>Braves</v>
      </c>
      <c r="S84" t="str">
        <f t="shared" ref="S84:S138" si="43">IF(H84&gt;50, F84, IF(F84=B84, C84, B84))</f>
        <v>Braves</v>
      </c>
      <c r="T84" s="3" t="str">
        <f t="shared" si="32"/>
        <v>L</v>
      </c>
      <c r="U84" t="str">
        <f t="shared" si="28"/>
        <v>L</v>
      </c>
      <c r="V84" s="3" t="str">
        <f t="shared" si="33"/>
        <v>L</v>
      </c>
      <c r="W84" t="str">
        <f t="shared" ref="W84:W138" si="44">IF(S84=B84, IF(D84&gt;E84+1, "W", IF(AND(I84&gt;K84, D84&gt;E84-2), "W", "L")), IF(E84&gt;D84+1, "W", IF(AND(J84&gt;L84, E84&gt;D84-2), "W","L")))</f>
        <v>L</v>
      </c>
      <c r="X84">
        <f t="shared" si="34"/>
        <v>10</v>
      </c>
      <c r="Y84">
        <f t="shared" si="35"/>
        <v>14.5</v>
      </c>
      <c r="Z84">
        <f t="shared" ref="Z84:Z138" si="45">IF(F84=B84, IF(I84&gt;0, 10, -I84/10), IF(J84&gt;0, 10, -J84/10))</f>
        <v>10</v>
      </c>
      <c r="AA84">
        <f t="shared" ref="AA84:AA138" si="46">IF(S84=B84, IF(K84&gt;0, 10, -K84/10), IF(L84&gt;0,10,-L84/10))</f>
        <v>14.5</v>
      </c>
      <c r="AB84">
        <f t="shared" si="36"/>
        <v>11.8</v>
      </c>
      <c r="AC84">
        <f t="shared" si="37"/>
        <v>10</v>
      </c>
      <c r="AD84">
        <f t="shared" ref="AD84:AD138" si="47">IF(F84=B84, IF(I84&lt;0, 10, I84/10), IF(J84&lt;0, 10, J84/10))</f>
        <v>11.8</v>
      </c>
      <c r="AE84">
        <f t="shared" ref="AE84:AE138" si="48">IF(S84=B84, IF(K84&lt;0, 10, K84/10), IF(L84&lt;0, 10, L84/10))</f>
        <v>10</v>
      </c>
      <c r="AF84">
        <f t="shared" ref="AF84:AF138" si="49">IF(T84="W", AB84, -X84)</f>
        <v>-10</v>
      </c>
      <c r="AG84">
        <f t="shared" ref="AG84:AG138" si="50">IF(U84="W", AC84, -Y84)</f>
        <v>-14.5</v>
      </c>
      <c r="AH84">
        <f t="shared" ref="AH84:AH138" si="51">IF(V84="W", AD84, -Z84)</f>
        <v>-10</v>
      </c>
      <c r="AI84">
        <f t="shared" ref="AI84:AI138" si="52">IF(W84="W", AE84, -AA84)</f>
        <v>-14.5</v>
      </c>
    </row>
    <row r="85" spans="2:35" x14ac:dyDescent="0.25">
      <c r="B85" t="s">
        <v>33</v>
      </c>
      <c r="C85" t="s">
        <v>6</v>
      </c>
      <c r="D85" s="2">
        <v>4</v>
      </c>
      <c r="E85" s="2">
        <v>2</v>
      </c>
      <c r="F85" t="s">
        <v>33</v>
      </c>
      <c r="G85" s="1">
        <v>55.98</v>
      </c>
      <c r="H85" s="1">
        <v>67.25</v>
      </c>
      <c r="I85" s="2">
        <v>101</v>
      </c>
      <c r="J85" s="2">
        <v>-111</v>
      </c>
      <c r="K85" s="2">
        <v>177</v>
      </c>
      <c r="L85" s="2">
        <v>-207</v>
      </c>
      <c r="M85" s="1">
        <f t="shared" si="41"/>
        <v>49.75124378109453</v>
      </c>
      <c r="N85" s="1">
        <f t="shared" si="42"/>
        <v>36.101083032490976</v>
      </c>
      <c r="O85" s="1">
        <f t="shared" si="39"/>
        <v>52.606635071090047</v>
      </c>
      <c r="P85" s="1">
        <f t="shared" si="40"/>
        <v>67.426710097719862</v>
      </c>
      <c r="Q85" t="str">
        <f t="shared" si="29"/>
        <v>Rangers</v>
      </c>
      <c r="R85" t="str">
        <f t="shared" si="31"/>
        <v>Rangers</v>
      </c>
      <c r="S85" t="str">
        <f t="shared" si="43"/>
        <v>Rangers</v>
      </c>
      <c r="T85" s="3" t="str">
        <f t="shared" si="32"/>
        <v>W</v>
      </c>
      <c r="U85" t="str">
        <f t="shared" si="28"/>
        <v>W</v>
      </c>
      <c r="V85" s="3" t="str">
        <f t="shared" si="33"/>
        <v>W</v>
      </c>
      <c r="W85" t="str">
        <f t="shared" si="44"/>
        <v>W</v>
      </c>
      <c r="X85">
        <f t="shared" si="34"/>
        <v>10</v>
      </c>
      <c r="Y85">
        <f t="shared" si="35"/>
        <v>10</v>
      </c>
      <c r="Z85">
        <f t="shared" si="45"/>
        <v>10</v>
      </c>
      <c r="AA85">
        <f t="shared" si="46"/>
        <v>10</v>
      </c>
      <c r="AB85">
        <f t="shared" si="36"/>
        <v>10.1</v>
      </c>
      <c r="AC85">
        <f t="shared" si="37"/>
        <v>17.7</v>
      </c>
      <c r="AD85">
        <f t="shared" si="47"/>
        <v>10.1</v>
      </c>
      <c r="AE85">
        <f t="shared" si="48"/>
        <v>17.7</v>
      </c>
      <c r="AF85">
        <f t="shared" si="49"/>
        <v>10.1</v>
      </c>
      <c r="AG85">
        <f t="shared" si="50"/>
        <v>17.7</v>
      </c>
      <c r="AH85">
        <f t="shared" si="51"/>
        <v>10.1</v>
      </c>
      <c r="AI85">
        <f t="shared" si="52"/>
        <v>17.7</v>
      </c>
    </row>
    <row r="86" spans="2:35" x14ac:dyDescent="0.25">
      <c r="B86" t="s">
        <v>26</v>
      </c>
      <c r="C86" t="s">
        <v>30</v>
      </c>
      <c r="D86" s="2">
        <v>11</v>
      </c>
      <c r="E86" s="2">
        <v>1</v>
      </c>
      <c r="F86" t="s">
        <v>30</v>
      </c>
      <c r="G86" s="1">
        <v>57.5</v>
      </c>
      <c r="H86" s="1">
        <v>44.35</v>
      </c>
      <c r="I86" s="2">
        <v>-105</v>
      </c>
      <c r="J86" s="2">
        <v>-105</v>
      </c>
      <c r="K86" s="2">
        <v>-173</v>
      </c>
      <c r="L86" s="2">
        <v>153</v>
      </c>
      <c r="M86" s="1">
        <f t="shared" si="41"/>
        <v>51.219512195121951</v>
      </c>
      <c r="N86" s="1">
        <f t="shared" si="42"/>
        <v>39.525691699604742</v>
      </c>
      <c r="O86" s="1">
        <f t="shared" si="39"/>
        <v>51.219512195121951</v>
      </c>
      <c r="P86" s="1">
        <f t="shared" si="40"/>
        <v>63.369963369963365</v>
      </c>
      <c r="Q86" t="str">
        <f t="shared" si="29"/>
        <v>Cubs</v>
      </c>
      <c r="R86" t="str">
        <f t="shared" si="31"/>
        <v>Cubs</v>
      </c>
      <c r="S86" t="str">
        <f t="shared" si="43"/>
        <v>Brewers</v>
      </c>
      <c r="T86" s="3" t="str">
        <f t="shared" si="32"/>
        <v>L</v>
      </c>
      <c r="U86" t="str">
        <f t="shared" si="28"/>
        <v>L</v>
      </c>
      <c r="V86" s="3" t="str">
        <f t="shared" si="33"/>
        <v>L</v>
      </c>
      <c r="W86" t="str">
        <f t="shared" si="44"/>
        <v>W</v>
      </c>
      <c r="X86">
        <f t="shared" si="34"/>
        <v>10.5</v>
      </c>
      <c r="Y86">
        <f t="shared" si="35"/>
        <v>10</v>
      </c>
      <c r="Z86">
        <f t="shared" si="45"/>
        <v>10.5</v>
      </c>
      <c r="AA86">
        <f t="shared" si="46"/>
        <v>17.3</v>
      </c>
      <c r="AB86">
        <f t="shared" si="36"/>
        <v>10</v>
      </c>
      <c r="AC86">
        <f t="shared" si="37"/>
        <v>15.3</v>
      </c>
      <c r="AD86">
        <f t="shared" si="47"/>
        <v>10</v>
      </c>
      <c r="AE86">
        <f t="shared" si="48"/>
        <v>10</v>
      </c>
      <c r="AF86">
        <f t="shared" si="49"/>
        <v>-10.5</v>
      </c>
      <c r="AG86">
        <f t="shared" si="50"/>
        <v>-10</v>
      </c>
      <c r="AH86">
        <f t="shared" si="51"/>
        <v>-10.5</v>
      </c>
      <c r="AI86">
        <f t="shared" si="52"/>
        <v>10</v>
      </c>
    </row>
    <row r="87" spans="2:35" x14ac:dyDescent="0.25">
      <c r="B87" t="s">
        <v>16</v>
      </c>
      <c r="C87" t="s">
        <v>17</v>
      </c>
      <c r="D87" s="2">
        <v>3</v>
      </c>
      <c r="E87" s="2">
        <v>8</v>
      </c>
      <c r="F87" t="s">
        <v>17</v>
      </c>
      <c r="G87" s="1">
        <v>50.77</v>
      </c>
      <c r="H87" s="1">
        <v>63.6</v>
      </c>
      <c r="I87" s="2">
        <v>-154</v>
      </c>
      <c r="J87" s="2">
        <v>144</v>
      </c>
      <c r="K87" s="2">
        <v>120</v>
      </c>
      <c r="L87" s="2">
        <v>-140</v>
      </c>
      <c r="M87" s="1">
        <f t="shared" si="41"/>
        <v>40.983606557377051</v>
      </c>
      <c r="N87" s="1">
        <f t="shared" si="42"/>
        <v>58.333333333333336</v>
      </c>
      <c r="O87" s="1">
        <f t="shared" si="39"/>
        <v>60.629921259842526</v>
      </c>
      <c r="P87" s="1">
        <f t="shared" si="40"/>
        <v>45.454545454545453</v>
      </c>
      <c r="Q87" t="str">
        <f t="shared" si="29"/>
        <v>Tigers</v>
      </c>
      <c r="R87" t="str">
        <f t="shared" si="31"/>
        <v>Tigers</v>
      </c>
      <c r="S87" t="str">
        <f t="shared" si="43"/>
        <v>Tigers</v>
      </c>
      <c r="T87" s="3" t="str">
        <f t="shared" si="32"/>
        <v>W</v>
      </c>
      <c r="U87" t="str">
        <f t="shared" si="28"/>
        <v>W</v>
      </c>
      <c r="V87" s="3" t="str">
        <f t="shared" si="33"/>
        <v>W</v>
      </c>
      <c r="W87" t="str">
        <f t="shared" si="44"/>
        <v>W</v>
      </c>
      <c r="X87">
        <f t="shared" si="34"/>
        <v>10</v>
      </c>
      <c r="Y87">
        <f t="shared" si="35"/>
        <v>14</v>
      </c>
      <c r="Z87">
        <f t="shared" si="45"/>
        <v>10</v>
      </c>
      <c r="AA87">
        <f t="shared" si="46"/>
        <v>14</v>
      </c>
      <c r="AB87">
        <f t="shared" si="36"/>
        <v>14.4</v>
      </c>
      <c r="AC87">
        <f t="shared" si="37"/>
        <v>10</v>
      </c>
      <c r="AD87">
        <f t="shared" si="47"/>
        <v>14.4</v>
      </c>
      <c r="AE87">
        <f t="shared" si="48"/>
        <v>10</v>
      </c>
      <c r="AF87">
        <f t="shared" si="49"/>
        <v>14.4</v>
      </c>
      <c r="AG87">
        <f t="shared" si="50"/>
        <v>10</v>
      </c>
      <c r="AH87">
        <f t="shared" si="51"/>
        <v>14.4</v>
      </c>
      <c r="AI87">
        <f t="shared" si="52"/>
        <v>10</v>
      </c>
    </row>
    <row r="88" spans="2:35" x14ac:dyDescent="0.25">
      <c r="B88" t="s">
        <v>7</v>
      </c>
      <c r="C88" t="s">
        <v>24</v>
      </c>
      <c r="D88" s="2">
        <v>5</v>
      </c>
      <c r="E88" s="2">
        <v>2</v>
      </c>
      <c r="F88" t="s">
        <v>7</v>
      </c>
      <c r="G88" s="1">
        <v>65.58</v>
      </c>
      <c r="H88" s="1">
        <v>51.46</v>
      </c>
      <c r="I88" s="2">
        <v>-305</v>
      </c>
      <c r="J88" s="2">
        <v>270</v>
      </c>
      <c r="K88" s="2">
        <v>-143</v>
      </c>
      <c r="L88" s="2">
        <v>123</v>
      </c>
      <c r="M88" s="1">
        <f t="shared" si="41"/>
        <v>75.308641975308646</v>
      </c>
      <c r="N88" s="1">
        <f t="shared" si="42"/>
        <v>58.847736625514401</v>
      </c>
      <c r="O88" s="1">
        <f t="shared" si="39"/>
        <v>27.027027027027028</v>
      </c>
      <c r="P88" s="1">
        <f t="shared" si="40"/>
        <v>44.843049327354265</v>
      </c>
      <c r="Q88" t="str">
        <f t="shared" si="29"/>
        <v>Twins</v>
      </c>
      <c r="R88" t="str">
        <f t="shared" si="31"/>
        <v>Twins</v>
      </c>
      <c r="S88" t="str">
        <f t="shared" si="43"/>
        <v>Astros</v>
      </c>
      <c r="T88" s="3" t="str">
        <f t="shared" si="32"/>
        <v>L</v>
      </c>
      <c r="U88" t="str">
        <f t="shared" si="28"/>
        <v>L</v>
      </c>
      <c r="V88" s="3" t="str">
        <f t="shared" si="33"/>
        <v>W</v>
      </c>
      <c r="W88" t="str">
        <f t="shared" si="44"/>
        <v>W</v>
      </c>
      <c r="X88">
        <f t="shared" si="34"/>
        <v>10</v>
      </c>
      <c r="Y88">
        <f t="shared" si="35"/>
        <v>10</v>
      </c>
      <c r="Z88">
        <f t="shared" si="45"/>
        <v>30.5</v>
      </c>
      <c r="AA88">
        <f t="shared" si="46"/>
        <v>14.3</v>
      </c>
      <c r="AB88">
        <f t="shared" si="36"/>
        <v>27</v>
      </c>
      <c r="AC88">
        <f t="shared" si="37"/>
        <v>12.3</v>
      </c>
      <c r="AD88">
        <f t="shared" si="47"/>
        <v>10</v>
      </c>
      <c r="AE88">
        <f t="shared" si="48"/>
        <v>10</v>
      </c>
      <c r="AF88">
        <f t="shared" si="49"/>
        <v>-10</v>
      </c>
      <c r="AG88">
        <f t="shared" si="50"/>
        <v>-10</v>
      </c>
      <c r="AH88">
        <f t="shared" si="51"/>
        <v>10</v>
      </c>
      <c r="AI88">
        <f t="shared" si="52"/>
        <v>10</v>
      </c>
    </row>
    <row r="89" spans="2:35" x14ac:dyDescent="0.25">
      <c r="B89" t="s">
        <v>4</v>
      </c>
      <c r="C89" t="s">
        <v>32</v>
      </c>
      <c r="D89" s="2">
        <v>6</v>
      </c>
      <c r="E89" s="2">
        <v>2</v>
      </c>
      <c r="F89" t="s">
        <v>32</v>
      </c>
      <c r="G89" s="1">
        <v>56.74</v>
      </c>
      <c r="H89" s="1">
        <v>68.819999999999993</v>
      </c>
      <c r="I89" s="2">
        <v>-200</v>
      </c>
      <c r="J89" s="2">
        <v>185</v>
      </c>
      <c r="K89" s="2">
        <v>-115</v>
      </c>
      <c r="L89" s="2">
        <v>-105</v>
      </c>
      <c r="M89" s="1">
        <f t="shared" si="41"/>
        <v>35.087719298245609</v>
      </c>
      <c r="N89" s="1">
        <f t="shared" si="42"/>
        <v>51.219512195121951</v>
      </c>
      <c r="O89" s="1">
        <f t="shared" si="39"/>
        <v>66.666666666666657</v>
      </c>
      <c r="P89" s="1">
        <f t="shared" si="40"/>
        <v>53.488372093023251</v>
      </c>
      <c r="Q89" t="str">
        <f t="shared" si="29"/>
        <v>Giants</v>
      </c>
      <c r="R89" t="str">
        <f t="shared" si="31"/>
        <v>Giants</v>
      </c>
      <c r="S89" t="str">
        <f t="shared" si="43"/>
        <v>Giants</v>
      </c>
      <c r="T89" s="3" t="str">
        <f t="shared" si="32"/>
        <v>L</v>
      </c>
      <c r="U89" t="str">
        <f t="shared" si="28"/>
        <v>L</v>
      </c>
      <c r="V89" s="3" t="str">
        <f t="shared" si="33"/>
        <v>L</v>
      </c>
      <c r="W89" t="str">
        <f t="shared" si="44"/>
        <v>L</v>
      </c>
      <c r="X89">
        <f t="shared" si="34"/>
        <v>10</v>
      </c>
      <c r="Y89">
        <f t="shared" si="35"/>
        <v>10.5</v>
      </c>
      <c r="Z89">
        <f t="shared" si="45"/>
        <v>10</v>
      </c>
      <c r="AA89">
        <f t="shared" si="46"/>
        <v>10.5</v>
      </c>
      <c r="AB89">
        <f t="shared" si="36"/>
        <v>18.5</v>
      </c>
      <c r="AC89">
        <f t="shared" si="37"/>
        <v>10</v>
      </c>
      <c r="AD89">
        <f t="shared" si="47"/>
        <v>18.5</v>
      </c>
      <c r="AE89">
        <f t="shared" si="48"/>
        <v>10</v>
      </c>
      <c r="AF89">
        <f t="shared" si="49"/>
        <v>-10</v>
      </c>
      <c r="AG89">
        <f t="shared" si="50"/>
        <v>-10.5</v>
      </c>
      <c r="AH89">
        <f t="shared" si="51"/>
        <v>-10</v>
      </c>
      <c r="AI89">
        <f t="shared" si="52"/>
        <v>-10.5</v>
      </c>
    </row>
    <row r="90" spans="2:35" x14ac:dyDescent="0.25">
      <c r="B90" t="s">
        <v>2</v>
      </c>
      <c r="C90" t="s">
        <v>11</v>
      </c>
      <c r="D90" s="2">
        <v>6</v>
      </c>
      <c r="E90" s="2">
        <v>0</v>
      </c>
      <c r="F90" t="s">
        <v>2</v>
      </c>
      <c r="G90" s="1">
        <v>52.79</v>
      </c>
      <c r="H90" s="1">
        <v>40.340000000000003</v>
      </c>
      <c r="I90" s="2">
        <v>-176</v>
      </c>
      <c r="J90" s="2">
        <v>166</v>
      </c>
      <c r="K90" s="2">
        <v>115</v>
      </c>
      <c r="L90" s="2">
        <v>-135</v>
      </c>
      <c r="M90" s="1">
        <f t="shared" si="41"/>
        <v>63.768115942028977</v>
      </c>
      <c r="N90" s="1">
        <f t="shared" si="42"/>
        <v>46.511627906976742</v>
      </c>
      <c r="O90" s="1">
        <f t="shared" si="39"/>
        <v>37.593984962406012</v>
      </c>
      <c r="P90" s="1">
        <f t="shared" si="40"/>
        <v>57.446808510638306</v>
      </c>
      <c r="Q90" t="str">
        <f t="shared" si="29"/>
        <v>Padres</v>
      </c>
      <c r="R90" t="str">
        <f t="shared" si="31"/>
        <v>Padres</v>
      </c>
      <c r="S90" t="str">
        <f t="shared" si="43"/>
        <v>Padres</v>
      </c>
      <c r="T90" s="3" t="str">
        <f t="shared" si="32"/>
        <v>L</v>
      </c>
      <c r="U90" t="str">
        <f t="shared" si="28"/>
        <v>L</v>
      </c>
      <c r="V90" s="3" t="str">
        <f t="shared" si="33"/>
        <v>W</v>
      </c>
      <c r="W90" t="str">
        <f t="shared" si="44"/>
        <v>L</v>
      </c>
      <c r="X90">
        <f t="shared" si="34"/>
        <v>10</v>
      </c>
      <c r="Y90">
        <f t="shared" si="35"/>
        <v>13.5</v>
      </c>
      <c r="Z90">
        <f t="shared" si="45"/>
        <v>17.600000000000001</v>
      </c>
      <c r="AA90">
        <f t="shared" si="46"/>
        <v>13.5</v>
      </c>
      <c r="AB90">
        <f t="shared" si="36"/>
        <v>16.600000000000001</v>
      </c>
      <c r="AC90">
        <f t="shared" si="37"/>
        <v>10</v>
      </c>
      <c r="AD90">
        <f t="shared" si="47"/>
        <v>10</v>
      </c>
      <c r="AE90">
        <f t="shared" si="48"/>
        <v>10</v>
      </c>
      <c r="AF90">
        <f t="shared" si="49"/>
        <v>-10</v>
      </c>
      <c r="AG90">
        <f t="shared" si="50"/>
        <v>-13.5</v>
      </c>
      <c r="AH90">
        <f t="shared" si="51"/>
        <v>10</v>
      </c>
      <c r="AI90">
        <f t="shared" si="52"/>
        <v>-13.5</v>
      </c>
    </row>
    <row r="91" spans="2:35" x14ac:dyDescent="0.25">
      <c r="B91" t="s">
        <v>25</v>
      </c>
      <c r="C91" t="s">
        <v>50</v>
      </c>
      <c r="D91" s="2">
        <v>1</v>
      </c>
      <c r="E91" s="2">
        <v>5</v>
      </c>
      <c r="F91" t="s">
        <v>25</v>
      </c>
      <c r="G91" s="1">
        <v>50</v>
      </c>
      <c r="H91" s="1">
        <v>62.97</v>
      </c>
      <c r="I91" s="2">
        <v>113</v>
      </c>
      <c r="J91" s="2">
        <v>-123</v>
      </c>
      <c r="K91" s="2">
        <v>-159</v>
      </c>
      <c r="L91" s="2">
        <v>139</v>
      </c>
      <c r="M91" s="1">
        <f t="shared" si="41"/>
        <v>46.948356807511736</v>
      </c>
      <c r="N91" s="1">
        <f t="shared" si="42"/>
        <v>61.389961389961393</v>
      </c>
      <c r="O91" s="1">
        <f t="shared" si="39"/>
        <v>55.156950672645742</v>
      </c>
      <c r="P91" s="1">
        <f t="shared" si="40"/>
        <v>41.841004184100413</v>
      </c>
      <c r="Q91" t="str">
        <f t="shared" si="29"/>
        <v>Athletics</v>
      </c>
      <c r="R91" t="str">
        <f t="shared" si="31"/>
        <v>Athletics</v>
      </c>
      <c r="S91" t="str">
        <f t="shared" si="43"/>
        <v>Athletics</v>
      </c>
      <c r="T91" s="3" t="str">
        <f t="shared" si="32"/>
        <v>L</v>
      </c>
      <c r="U91" t="str">
        <f t="shared" si="28"/>
        <v>L</v>
      </c>
      <c r="V91" s="3" t="str">
        <f t="shared" si="33"/>
        <v>L</v>
      </c>
      <c r="W91" t="str">
        <f t="shared" si="44"/>
        <v>L</v>
      </c>
      <c r="X91">
        <f t="shared" si="34"/>
        <v>10</v>
      </c>
      <c r="Y91">
        <f t="shared" si="35"/>
        <v>15.9</v>
      </c>
      <c r="Z91">
        <f t="shared" si="45"/>
        <v>10</v>
      </c>
      <c r="AA91">
        <f t="shared" si="46"/>
        <v>15.9</v>
      </c>
      <c r="AB91">
        <f t="shared" si="36"/>
        <v>11.3</v>
      </c>
      <c r="AC91">
        <f t="shared" si="37"/>
        <v>10</v>
      </c>
      <c r="AD91">
        <f t="shared" si="47"/>
        <v>11.3</v>
      </c>
      <c r="AE91">
        <f t="shared" si="48"/>
        <v>10</v>
      </c>
      <c r="AF91">
        <f t="shared" si="49"/>
        <v>-10</v>
      </c>
      <c r="AG91">
        <f t="shared" si="50"/>
        <v>-15.9</v>
      </c>
      <c r="AH91">
        <f t="shared" si="51"/>
        <v>-10</v>
      </c>
      <c r="AI91">
        <f t="shared" si="52"/>
        <v>-15.9</v>
      </c>
    </row>
    <row r="92" spans="2:35" x14ac:dyDescent="0.25">
      <c r="B92" t="s">
        <v>3</v>
      </c>
      <c r="C92" t="s">
        <v>51</v>
      </c>
      <c r="D92" s="2">
        <v>3</v>
      </c>
      <c r="E92" s="2">
        <v>5</v>
      </c>
      <c r="F92" t="s">
        <v>51</v>
      </c>
      <c r="G92" s="1">
        <v>50.7</v>
      </c>
      <c r="H92" s="1">
        <v>61.49</v>
      </c>
      <c r="I92" s="2">
        <v>-205</v>
      </c>
      <c r="J92" s="2">
        <v>190</v>
      </c>
      <c r="K92" s="2">
        <v>-107</v>
      </c>
      <c r="L92" s="2">
        <v>-113</v>
      </c>
      <c r="M92" s="1">
        <f t="shared" si="41"/>
        <v>34.482758620689658</v>
      </c>
      <c r="N92" s="1">
        <f t="shared" si="42"/>
        <v>53.051643192488264</v>
      </c>
      <c r="O92" s="1">
        <f t="shared" si="39"/>
        <v>67.213114754098356</v>
      </c>
      <c r="P92" s="1">
        <f t="shared" si="40"/>
        <v>51.690821256038646</v>
      </c>
      <c r="Q92" t="str">
        <f t="shared" si="29"/>
        <v>Orioles</v>
      </c>
      <c r="R92" t="str">
        <f t="shared" si="31"/>
        <v>Orioles</v>
      </c>
      <c r="S92" t="str">
        <f t="shared" si="43"/>
        <v>Orioles</v>
      </c>
      <c r="T92" s="3" t="str">
        <f t="shared" si="32"/>
        <v>W</v>
      </c>
      <c r="U92" t="str">
        <f t="shared" si="28"/>
        <v>W</v>
      </c>
      <c r="V92" s="3" t="str">
        <f t="shared" si="33"/>
        <v>W</v>
      </c>
      <c r="W92" t="str">
        <f t="shared" si="44"/>
        <v>W</v>
      </c>
      <c r="X92">
        <f t="shared" si="34"/>
        <v>10</v>
      </c>
      <c r="Y92">
        <f t="shared" si="35"/>
        <v>11.3</v>
      </c>
      <c r="Z92">
        <f t="shared" si="45"/>
        <v>10</v>
      </c>
      <c r="AA92">
        <f t="shared" si="46"/>
        <v>11.3</v>
      </c>
      <c r="AB92">
        <f t="shared" si="36"/>
        <v>19</v>
      </c>
      <c r="AC92">
        <f t="shared" si="37"/>
        <v>10</v>
      </c>
      <c r="AD92">
        <f t="shared" si="47"/>
        <v>19</v>
      </c>
      <c r="AE92">
        <f t="shared" si="48"/>
        <v>10</v>
      </c>
      <c r="AF92">
        <f t="shared" si="49"/>
        <v>19</v>
      </c>
      <c r="AG92">
        <f t="shared" si="50"/>
        <v>10</v>
      </c>
      <c r="AH92">
        <f t="shared" si="51"/>
        <v>19</v>
      </c>
      <c r="AI92">
        <f t="shared" si="52"/>
        <v>10</v>
      </c>
    </row>
    <row r="93" spans="2:35" x14ac:dyDescent="0.25">
      <c r="B93" t="s">
        <v>10</v>
      </c>
      <c r="C93" t="s">
        <v>18</v>
      </c>
      <c r="D93" s="2">
        <v>11</v>
      </c>
      <c r="E93" s="2">
        <v>4</v>
      </c>
      <c r="F93" t="s">
        <v>10</v>
      </c>
      <c r="G93" s="1">
        <v>59.24</v>
      </c>
      <c r="H93" s="1">
        <v>46.16</v>
      </c>
      <c r="I93" s="2">
        <v>-235</v>
      </c>
      <c r="J93" s="2">
        <v>216</v>
      </c>
      <c r="K93" s="2">
        <v>-122</v>
      </c>
      <c r="L93" s="2">
        <v>102</v>
      </c>
      <c r="M93" s="1">
        <f t="shared" si="41"/>
        <v>70.149253731343293</v>
      </c>
      <c r="N93" s="1">
        <f t="shared" si="42"/>
        <v>54.954954954954957</v>
      </c>
      <c r="O93" s="1">
        <f t="shared" si="39"/>
        <v>31.645569620253166</v>
      </c>
      <c r="P93" s="1">
        <f t="shared" si="40"/>
        <v>49.504950495049506</v>
      </c>
      <c r="Q93" t="str">
        <f t="shared" si="29"/>
        <v>Mets</v>
      </c>
      <c r="R93" t="str">
        <f t="shared" si="31"/>
        <v>Mets</v>
      </c>
      <c r="S93" t="str">
        <f t="shared" si="43"/>
        <v>Mets</v>
      </c>
      <c r="T93" s="3" t="str">
        <f t="shared" si="32"/>
        <v>L</v>
      </c>
      <c r="U93" t="str">
        <f t="shared" si="28"/>
        <v>L</v>
      </c>
      <c r="V93" s="3" t="str">
        <f t="shared" si="33"/>
        <v>W</v>
      </c>
      <c r="W93" t="str">
        <f t="shared" si="44"/>
        <v>L</v>
      </c>
      <c r="X93">
        <f t="shared" si="34"/>
        <v>10</v>
      </c>
      <c r="Y93">
        <f t="shared" si="35"/>
        <v>10</v>
      </c>
      <c r="Z93">
        <f t="shared" si="45"/>
        <v>23.5</v>
      </c>
      <c r="AA93">
        <f t="shared" si="46"/>
        <v>10</v>
      </c>
      <c r="AB93">
        <f t="shared" si="36"/>
        <v>21.6</v>
      </c>
      <c r="AC93">
        <f t="shared" si="37"/>
        <v>10.199999999999999</v>
      </c>
      <c r="AD93">
        <f t="shared" si="47"/>
        <v>10</v>
      </c>
      <c r="AE93">
        <f t="shared" si="48"/>
        <v>10.199999999999999</v>
      </c>
      <c r="AF93">
        <f t="shared" si="49"/>
        <v>-10</v>
      </c>
      <c r="AG93">
        <f t="shared" si="50"/>
        <v>-10</v>
      </c>
      <c r="AH93">
        <f t="shared" si="51"/>
        <v>10</v>
      </c>
      <c r="AI93">
        <f t="shared" si="52"/>
        <v>-10</v>
      </c>
    </row>
    <row r="94" spans="2:35" x14ac:dyDescent="0.25">
      <c r="B94" t="s">
        <v>23</v>
      </c>
      <c r="C94" t="s">
        <v>15</v>
      </c>
      <c r="D94" s="2">
        <v>8</v>
      </c>
      <c r="E94" s="2">
        <v>9</v>
      </c>
      <c r="F94" t="s">
        <v>15</v>
      </c>
      <c r="G94" s="1">
        <v>50.58</v>
      </c>
      <c r="H94" s="1">
        <v>64</v>
      </c>
      <c r="I94" s="2">
        <v>-165</v>
      </c>
      <c r="J94" s="2">
        <v>155</v>
      </c>
      <c r="K94" s="2">
        <v>120</v>
      </c>
      <c r="L94" s="2">
        <v>-140</v>
      </c>
      <c r="M94" s="1">
        <f t="shared" si="41"/>
        <v>39.215686274509807</v>
      </c>
      <c r="N94" s="1">
        <f t="shared" si="42"/>
        <v>58.333333333333336</v>
      </c>
      <c r="O94" s="1">
        <f t="shared" si="39"/>
        <v>62.264150943396224</v>
      </c>
      <c r="P94" s="1">
        <f t="shared" si="40"/>
        <v>45.454545454545453</v>
      </c>
      <c r="Q94" t="str">
        <f t="shared" si="29"/>
        <v>Red Sox</v>
      </c>
      <c r="R94" t="str">
        <f t="shared" si="31"/>
        <v>Red Sox</v>
      </c>
      <c r="S94" t="str">
        <f t="shared" si="43"/>
        <v>Red Sox</v>
      </c>
      <c r="T94" s="3" t="str">
        <f t="shared" si="32"/>
        <v>W</v>
      </c>
      <c r="U94" t="str">
        <f t="shared" si="28"/>
        <v>W</v>
      </c>
      <c r="V94" s="3" t="str">
        <f t="shared" si="33"/>
        <v>W</v>
      </c>
      <c r="W94" t="str">
        <f t="shared" si="44"/>
        <v>W</v>
      </c>
      <c r="X94">
        <f t="shared" si="34"/>
        <v>10</v>
      </c>
      <c r="Y94">
        <f t="shared" si="35"/>
        <v>14</v>
      </c>
      <c r="Z94">
        <f t="shared" si="45"/>
        <v>10</v>
      </c>
      <c r="AA94">
        <f t="shared" si="46"/>
        <v>14</v>
      </c>
      <c r="AB94">
        <f t="shared" si="36"/>
        <v>15.5</v>
      </c>
      <c r="AC94">
        <f t="shared" si="37"/>
        <v>10</v>
      </c>
      <c r="AD94">
        <f t="shared" si="47"/>
        <v>15.5</v>
      </c>
      <c r="AE94">
        <f t="shared" si="48"/>
        <v>10</v>
      </c>
      <c r="AF94">
        <f t="shared" si="49"/>
        <v>15.5</v>
      </c>
      <c r="AG94">
        <f t="shared" si="50"/>
        <v>10</v>
      </c>
      <c r="AH94">
        <f t="shared" si="51"/>
        <v>15.5</v>
      </c>
      <c r="AI94">
        <f t="shared" si="52"/>
        <v>10</v>
      </c>
    </row>
    <row r="95" spans="2:35" x14ac:dyDescent="0.25">
      <c r="B95" t="s">
        <v>29</v>
      </c>
      <c r="C95" t="s">
        <v>28</v>
      </c>
      <c r="D95" s="2">
        <v>3</v>
      </c>
      <c r="E95" s="2">
        <v>1</v>
      </c>
      <c r="F95" t="s">
        <v>29</v>
      </c>
      <c r="G95" s="1">
        <v>56.41</v>
      </c>
      <c r="H95" s="1">
        <v>44.77</v>
      </c>
      <c r="I95" s="2">
        <v>-316</v>
      </c>
      <c r="J95" s="2">
        <v>281</v>
      </c>
      <c r="K95" s="2">
        <v>-147</v>
      </c>
      <c r="L95" s="2">
        <v>127</v>
      </c>
      <c r="M95" s="1">
        <f t="shared" si="41"/>
        <v>75.961538461538453</v>
      </c>
      <c r="N95" s="1">
        <f t="shared" si="42"/>
        <v>59.514170040485823</v>
      </c>
      <c r="O95" s="1">
        <f t="shared" si="39"/>
        <v>26.246719160104988</v>
      </c>
      <c r="P95" s="1">
        <f t="shared" si="40"/>
        <v>44.052863436123346</v>
      </c>
      <c r="Q95" t="str">
        <f t="shared" si="29"/>
        <v>Royals</v>
      </c>
      <c r="R95" t="str">
        <f t="shared" si="31"/>
        <v>Royals</v>
      </c>
      <c r="S95" t="str">
        <f t="shared" si="43"/>
        <v>Royals</v>
      </c>
      <c r="T95" s="3" t="str">
        <f t="shared" si="32"/>
        <v>L</v>
      </c>
      <c r="U95" t="str">
        <f t="shared" si="28"/>
        <v>L</v>
      </c>
      <c r="V95" s="3" t="str">
        <f t="shared" si="33"/>
        <v>W</v>
      </c>
      <c r="W95" t="str">
        <f t="shared" si="44"/>
        <v>L</v>
      </c>
      <c r="X95">
        <f t="shared" si="34"/>
        <v>10</v>
      </c>
      <c r="Y95">
        <f t="shared" si="35"/>
        <v>10</v>
      </c>
      <c r="Z95">
        <f t="shared" si="45"/>
        <v>31.6</v>
      </c>
      <c r="AA95">
        <f t="shared" si="46"/>
        <v>10</v>
      </c>
      <c r="AB95">
        <f t="shared" si="36"/>
        <v>28.1</v>
      </c>
      <c r="AC95">
        <f t="shared" si="37"/>
        <v>12.7</v>
      </c>
      <c r="AD95">
        <f t="shared" si="47"/>
        <v>10</v>
      </c>
      <c r="AE95">
        <f t="shared" si="48"/>
        <v>12.7</v>
      </c>
      <c r="AF95">
        <f t="shared" si="49"/>
        <v>-10</v>
      </c>
      <c r="AG95">
        <f t="shared" si="50"/>
        <v>-10</v>
      </c>
      <c r="AH95">
        <f t="shared" si="51"/>
        <v>10</v>
      </c>
      <c r="AI95">
        <f t="shared" si="52"/>
        <v>-10</v>
      </c>
    </row>
    <row r="96" spans="2:35" x14ac:dyDescent="0.25">
      <c r="B96" t="s">
        <v>27</v>
      </c>
      <c r="C96" t="s">
        <v>31</v>
      </c>
      <c r="D96" s="2">
        <v>3</v>
      </c>
      <c r="E96" s="2">
        <v>2</v>
      </c>
      <c r="F96" t="s">
        <v>27</v>
      </c>
      <c r="G96" s="1">
        <v>66.86</v>
      </c>
      <c r="H96" s="1">
        <v>55.56</v>
      </c>
      <c r="I96" s="2">
        <v>-180</v>
      </c>
      <c r="J96" s="2">
        <v>170</v>
      </c>
      <c r="K96" s="2">
        <v>-104</v>
      </c>
      <c r="L96" s="2">
        <v>-116</v>
      </c>
      <c r="M96" s="1">
        <f t="shared" si="41"/>
        <v>64.285714285714292</v>
      </c>
      <c r="N96" s="1">
        <f t="shared" si="42"/>
        <v>50.980392156862742</v>
      </c>
      <c r="O96" s="1">
        <f t="shared" si="39"/>
        <v>37.037037037037038</v>
      </c>
      <c r="P96" s="1">
        <f t="shared" si="40"/>
        <v>53.703703703703709</v>
      </c>
      <c r="Q96" t="str">
        <f t="shared" si="29"/>
        <v>Pirates</v>
      </c>
      <c r="R96" t="str">
        <f t="shared" si="31"/>
        <v>Pirates</v>
      </c>
      <c r="S96" t="str">
        <f t="shared" si="43"/>
        <v>Pirates</v>
      </c>
      <c r="T96" s="3" t="str">
        <f t="shared" si="32"/>
        <v>W</v>
      </c>
      <c r="U96" t="str">
        <f t="shared" si="28"/>
        <v>L</v>
      </c>
      <c r="V96" s="3" t="str">
        <f t="shared" si="33"/>
        <v>W</v>
      </c>
      <c r="W96" t="str">
        <f t="shared" si="44"/>
        <v>L</v>
      </c>
      <c r="X96">
        <f t="shared" si="34"/>
        <v>18</v>
      </c>
      <c r="Y96">
        <f t="shared" si="35"/>
        <v>10.4</v>
      </c>
      <c r="Z96">
        <f t="shared" si="45"/>
        <v>18</v>
      </c>
      <c r="AA96">
        <f t="shared" si="46"/>
        <v>10.4</v>
      </c>
      <c r="AB96">
        <f t="shared" si="36"/>
        <v>10</v>
      </c>
      <c r="AC96">
        <f t="shared" si="37"/>
        <v>10</v>
      </c>
      <c r="AD96">
        <f t="shared" si="47"/>
        <v>10</v>
      </c>
      <c r="AE96">
        <f t="shared" si="48"/>
        <v>10</v>
      </c>
      <c r="AF96">
        <f t="shared" si="49"/>
        <v>10</v>
      </c>
      <c r="AG96">
        <f t="shared" si="50"/>
        <v>-10.4</v>
      </c>
      <c r="AH96">
        <f t="shared" si="51"/>
        <v>10</v>
      </c>
      <c r="AI96">
        <f t="shared" si="52"/>
        <v>-10.4</v>
      </c>
    </row>
    <row r="97" spans="2:35" x14ac:dyDescent="0.25">
      <c r="B97" t="s">
        <v>19</v>
      </c>
      <c r="C97" t="s">
        <v>5</v>
      </c>
      <c r="D97" s="2">
        <v>6</v>
      </c>
      <c r="E97" s="2">
        <v>7</v>
      </c>
      <c r="F97" t="s">
        <v>5</v>
      </c>
      <c r="G97" s="1">
        <v>58.04</v>
      </c>
      <c r="H97" s="1">
        <v>70.319999999999993</v>
      </c>
      <c r="I97" s="2">
        <v>-113</v>
      </c>
      <c r="J97" s="2">
        <v>103</v>
      </c>
      <c r="K97" s="2">
        <v>190</v>
      </c>
      <c r="L97" s="2">
        <v>-220</v>
      </c>
      <c r="M97" s="1">
        <f t="shared" si="41"/>
        <v>49.261083743842363</v>
      </c>
      <c r="N97" s="1">
        <f t="shared" si="42"/>
        <v>68.75</v>
      </c>
      <c r="O97" s="1">
        <f t="shared" si="39"/>
        <v>53.051643192488264</v>
      </c>
      <c r="P97" s="1">
        <f t="shared" si="40"/>
        <v>34.482758620689658</v>
      </c>
      <c r="Q97" t="str">
        <f t="shared" si="29"/>
        <v>Cardinals</v>
      </c>
      <c r="R97" t="str">
        <f t="shared" si="31"/>
        <v>Cardinals</v>
      </c>
      <c r="S97" t="str">
        <f t="shared" si="43"/>
        <v>Cardinals</v>
      </c>
      <c r="T97" s="3" t="str">
        <f t="shared" si="32"/>
        <v>W</v>
      </c>
      <c r="U97" t="str">
        <f t="shared" si="28"/>
        <v>W</v>
      </c>
      <c r="V97" s="3" t="str">
        <f t="shared" si="33"/>
        <v>W</v>
      </c>
      <c r="W97" t="str">
        <f t="shared" si="44"/>
        <v>W</v>
      </c>
      <c r="X97">
        <f t="shared" si="34"/>
        <v>10</v>
      </c>
      <c r="Y97">
        <f t="shared" si="35"/>
        <v>22</v>
      </c>
      <c r="Z97">
        <f t="shared" si="45"/>
        <v>10</v>
      </c>
      <c r="AA97">
        <f t="shared" si="46"/>
        <v>22</v>
      </c>
      <c r="AB97">
        <f t="shared" si="36"/>
        <v>10.3</v>
      </c>
      <c r="AC97">
        <f t="shared" si="37"/>
        <v>10</v>
      </c>
      <c r="AD97">
        <f t="shared" si="47"/>
        <v>10.3</v>
      </c>
      <c r="AE97">
        <f t="shared" si="48"/>
        <v>10</v>
      </c>
      <c r="AF97">
        <f t="shared" si="49"/>
        <v>10.3</v>
      </c>
      <c r="AG97">
        <f t="shared" si="50"/>
        <v>10</v>
      </c>
      <c r="AH97">
        <f t="shared" si="51"/>
        <v>10.3</v>
      </c>
      <c r="AI97">
        <f t="shared" si="52"/>
        <v>10</v>
      </c>
    </row>
    <row r="98" spans="2:35" x14ac:dyDescent="0.25">
      <c r="B98" t="s">
        <v>13</v>
      </c>
      <c r="C98" t="s">
        <v>14</v>
      </c>
      <c r="D98" s="2">
        <v>10</v>
      </c>
      <c r="E98" s="2">
        <v>3</v>
      </c>
      <c r="F98" t="s">
        <v>13</v>
      </c>
      <c r="G98" s="1">
        <v>51.46</v>
      </c>
      <c r="H98" s="1">
        <v>61.19</v>
      </c>
      <c r="I98" s="2">
        <v>125</v>
      </c>
      <c r="J98" s="2">
        <v>-135</v>
      </c>
      <c r="K98" s="2">
        <v>-130</v>
      </c>
      <c r="L98" s="2">
        <v>110</v>
      </c>
      <c r="M98" s="1">
        <f t="shared" si="41"/>
        <v>44.444444444444443</v>
      </c>
      <c r="N98" s="1">
        <f t="shared" si="42"/>
        <v>56.521739130434781</v>
      </c>
      <c r="O98" s="1">
        <f t="shared" si="39"/>
        <v>57.446808510638306</v>
      </c>
      <c r="P98" s="1">
        <f t="shared" si="40"/>
        <v>47.619047619047613</v>
      </c>
      <c r="Q98" t="str">
        <f t="shared" si="29"/>
        <v>Blue Jays</v>
      </c>
      <c r="R98" t="str">
        <f t="shared" si="31"/>
        <v>Blue Jays</v>
      </c>
      <c r="S98" t="str">
        <f t="shared" si="43"/>
        <v>Blue Jays</v>
      </c>
      <c r="T98" s="3" t="str">
        <f t="shared" si="32"/>
        <v>W</v>
      </c>
      <c r="U98" t="str">
        <f t="shared" si="28"/>
        <v>W</v>
      </c>
      <c r="V98" s="3" t="str">
        <f t="shared" si="33"/>
        <v>W</v>
      </c>
      <c r="W98" t="str">
        <f t="shared" si="44"/>
        <v>W</v>
      </c>
      <c r="X98">
        <f t="shared" si="34"/>
        <v>10</v>
      </c>
      <c r="Y98">
        <f t="shared" si="35"/>
        <v>13</v>
      </c>
      <c r="Z98">
        <f t="shared" si="45"/>
        <v>10</v>
      </c>
      <c r="AA98">
        <f t="shared" si="46"/>
        <v>13</v>
      </c>
      <c r="AB98">
        <f t="shared" si="36"/>
        <v>12.5</v>
      </c>
      <c r="AC98">
        <f t="shared" si="37"/>
        <v>10</v>
      </c>
      <c r="AD98">
        <f t="shared" si="47"/>
        <v>12.5</v>
      </c>
      <c r="AE98">
        <f t="shared" si="48"/>
        <v>10</v>
      </c>
      <c r="AF98">
        <f t="shared" si="49"/>
        <v>12.5</v>
      </c>
      <c r="AG98">
        <f t="shared" si="50"/>
        <v>10</v>
      </c>
      <c r="AH98">
        <f t="shared" si="51"/>
        <v>12.5</v>
      </c>
      <c r="AI98">
        <f t="shared" si="52"/>
        <v>10</v>
      </c>
    </row>
    <row r="99" spans="2:35" x14ac:dyDescent="0.25">
      <c r="B99" t="s">
        <v>22</v>
      </c>
      <c r="C99" t="s">
        <v>12</v>
      </c>
      <c r="D99" s="2">
        <v>2</v>
      </c>
      <c r="E99" s="2">
        <v>1</v>
      </c>
      <c r="F99" t="s">
        <v>22</v>
      </c>
      <c r="G99" s="1">
        <v>53.66</v>
      </c>
      <c r="H99" s="1">
        <v>64.16</v>
      </c>
      <c r="I99" s="2">
        <v>174</v>
      </c>
      <c r="J99" s="2">
        <v>-185</v>
      </c>
      <c r="K99" s="2">
        <v>-103</v>
      </c>
      <c r="L99" s="2">
        <v>-117</v>
      </c>
      <c r="M99" s="1">
        <f t="shared" si="41"/>
        <v>36.496350364963504</v>
      </c>
      <c r="N99" s="1">
        <f t="shared" si="42"/>
        <v>50.738916256157637</v>
      </c>
      <c r="O99" s="1">
        <f t="shared" si="39"/>
        <v>64.912280701754383</v>
      </c>
      <c r="P99" s="1">
        <f t="shared" si="40"/>
        <v>53.917050691244242</v>
      </c>
      <c r="Q99" t="str">
        <f t="shared" si="29"/>
        <v>Marlins</v>
      </c>
      <c r="R99" t="str">
        <f t="shared" si="31"/>
        <v>Marlins</v>
      </c>
      <c r="S99" t="str">
        <f t="shared" si="43"/>
        <v>Marlins</v>
      </c>
      <c r="T99" s="3" t="str">
        <f t="shared" si="32"/>
        <v>W</v>
      </c>
      <c r="U99" t="str">
        <f t="shared" si="28"/>
        <v>W</v>
      </c>
      <c r="V99" s="3" t="str">
        <f t="shared" si="33"/>
        <v>W</v>
      </c>
      <c r="W99" t="str">
        <f t="shared" si="44"/>
        <v>W</v>
      </c>
      <c r="X99">
        <f t="shared" si="34"/>
        <v>10</v>
      </c>
      <c r="Y99">
        <f t="shared" si="35"/>
        <v>10.3</v>
      </c>
      <c r="Z99">
        <f t="shared" si="45"/>
        <v>10</v>
      </c>
      <c r="AA99">
        <f t="shared" si="46"/>
        <v>10.3</v>
      </c>
      <c r="AB99">
        <f t="shared" si="36"/>
        <v>17.399999999999999</v>
      </c>
      <c r="AC99">
        <f t="shared" si="37"/>
        <v>10</v>
      </c>
      <c r="AD99">
        <f t="shared" si="47"/>
        <v>17.399999999999999</v>
      </c>
      <c r="AE99">
        <f t="shared" si="48"/>
        <v>10</v>
      </c>
      <c r="AF99">
        <f t="shared" si="49"/>
        <v>17.399999999999999</v>
      </c>
      <c r="AG99">
        <f t="shared" si="50"/>
        <v>10</v>
      </c>
      <c r="AH99">
        <f t="shared" si="51"/>
        <v>17.399999999999999</v>
      </c>
      <c r="AI99">
        <f t="shared" si="52"/>
        <v>10</v>
      </c>
    </row>
    <row r="100" spans="2:35" x14ac:dyDescent="0.25">
      <c r="B100" t="s">
        <v>10</v>
      </c>
      <c r="C100" t="s">
        <v>18</v>
      </c>
      <c r="D100" s="2">
        <v>3</v>
      </c>
      <c r="E100" s="2">
        <v>7</v>
      </c>
      <c r="F100" t="s">
        <v>18</v>
      </c>
      <c r="G100" s="1">
        <v>58.2</v>
      </c>
      <c r="H100" s="1">
        <v>70.69</v>
      </c>
      <c r="I100" s="2">
        <v>-182</v>
      </c>
      <c r="J100" s="2">
        <v>172</v>
      </c>
      <c r="K100" s="2">
        <v>109</v>
      </c>
      <c r="L100" s="2">
        <v>-129</v>
      </c>
      <c r="M100" s="1">
        <f t="shared" si="41"/>
        <v>36.764705882352942</v>
      </c>
      <c r="N100" s="1">
        <f t="shared" si="42"/>
        <v>56.331877729257641</v>
      </c>
      <c r="O100" s="1">
        <f t="shared" si="39"/>
        <v>64.539007092198588</v>
      </c>
      <c r="P100" s="1">
        <f t="shared" si="40"/>
        <v>47.846889952153113</v>
      </c>
      <c r="Q100" t="str">
        <f t="shared" si="29"/>
        <v>Mets</v>
      </c>
      <c r="R100" t="str">
        <f t="shared" si="31"/>
        <v>Mets</v>
      </c>
      <c r="S100" t="str">
        <f t="shared" si="43"/>
        <v>Mets</v>
      </c>
      <c r="T100" s="3" t="str">
        <f t="shared" si="32"/>
        <v>W</v>
      </c>
      <c r="U100" t="str">
        <f t="shared" si="28"/>
        <v>W</v>
      </c>
      <c r="V100" s="3" t="str">
        <f t="shared" si="33"/>
        <v>W</v>
      </c>
      <c r="W100" t="str">
        <f t="shared" si="44"/>
        <v>W</v>
      </c>
      <c r="X100">
        <f t="shared" si="34"/>
        <v>10</v>
      </c>
      <c r="Y100">
        <f t="shared" si="35"/>
        <v>12.9</v>
      </c>
      <c r="Z100">
        <f t="shared" si="45"/>
        <v>10</v>
      </c>
      <c r="AA100">
        <f t="shared" si="46"/>
        <v>12.9</v>
      </c>
      <c r="AB100">
        <f t="shared" si="36"/>
        <v>17.2</v>
      </c>
      <c r="AC100">
        <f t="shared" si="37"/>
        <v>10</v>
      </c>
      <c r="AD100">
        <f t="shared" si="47"/>
        <v>17.2</v>
      </c>
      <c r="AE100">
        <f t="shared" si="48"/>
        <v>10</v>
      </c>
      <c r="AF100">
        <f t="shared" si="49"/>
        <v>17.2</v>
      </c>
      <c r="AG100">
        <f t="shared" si="50"/>
        <v>10</v>
      </c>
      <c r="AH100">
        <f t="shared" si="51"/>
        <v>17.2</v>
      </c>
      <c r="AI100">
        <f t="shared" si="52"/>
        <v>10</v>
      </c>
    </row>
    <row r="101" spans="2:35" x14ac:dyDescent="0.25">
      <c r="B101" t="s">
        <v>33</v>
      </c>
      <c r="C101" t="s">
        <v>6</v>
      </c>
      <c r="D101" s="2">
        <v>3</v>
      </c>
      <c r="E101" s="2">
        <v>9</v>
      </c>
      <c r="F101" t="s">
        <v>6</v>
      </c>
      <c r="G101" s="1">
        <v>61.39</v>
      </c>
      <c r="H101" s="1">
        <v>71.23</v>
      </c>
      <c r="I101" s="2">
        <v>-125</v>
      </c>
      <c r="J101" s="2">
        <v>115</v>
      </c>
      <c r="K101" s="2">
        <v>155</v>
      </c>
      <c r="L101" s="2">
        <v>-175</v>
      </c>
      <c r="M101" s="1">
        <f t="shared" si="41"/>
        <v>46.511627906976742</v>
      </c>
      <c r="N101" s="1">
        <f t="shared" ref="N101:N164" si="53">IF(F101=B101, IF(K101&gt;0, 100/(K101+100), -K101/(-K101+100)), IF(L101&gt;0, 100/(L101+100), -L101/(-L101+100))) * 100</f>
        <v>63.636363636363633</v>
      </c>
      <c r="O101" s="1">
        <f t="shared" si="39"/>
        <v>55.555555555555557</v>
      </c>
      <c r="P101" s="1">
        <f t="shared" si="40"/>
        <v>39.215686274509807</v>
      </c>
      <c r="Q101" t="str">
        <f t="shared" si="29"/>
        <v>Angels</v>
      </c>
      <c r="R101" t="str">
        <f t="shared" si="31"/>
        <v>Angels</v>
      </c>
      <c r="S101" t="str">
        <f t="shared" si="43"/>
        <v>Angels</v>
      </c>
      <c r="T101" s="3" t="str">
        <f t="shared" si="32"/>
        <v>W</v>
      </c>
      <c r="U101" t="str">
        <f t="shared" si="28"/>
        <v>W</v>
      </c>
      <c r="V101" s="3" t="str">
        <f t="shared" si="33"/>
        <v>W</v>
      </c>
      <c r="W101" t="str">
        <f t="shared" si="44"/>
        <v>W</v>
      </c>
      <c r="X101">
        <f t="shared" si="34"/>
        <v>10</v>
      </c>
      <c r="Y101">
        <f t="shared" si="35"/>
        <v>17.5</v>
      </c>
      <c r="Z101">
        <f t="shared" si="45"/>
        <v>10</v>
      </c>
      <c r="AA101">
        <f t="shared" si="46"/>
        <v>17.5</v>
      </c>
      <c r="AB101">
        <f t="shared" si="36"/>
        <v>11.5</v>
      </c>
      <c r="AC101">
        <f t="shared" si="37"/>
        <v>10</v>
      </c>
      <c r="AD101">
        <f t="shared" si="47"/>
        <v>11.5</v>
      </c>
      <c r="AE101">
        <f t="shared" si="48"/>
        <v>10</v>
      </c>
      <c r="AF101">
        <f t="shared" si="49"/>
        <v>11.5</v>
      </c>
      <c r="AG101">
        <f t="shared" si="50"/>
        <v>10</v>
      </c>
      <c r="AH101">
        <f t="shared" si="51"/>
        <v>11.5</v>
      </c>
      <c r="AI101">
        <f t="shared" si="52"/>
        <v>10</v>
      </c>
    </row>
    <row r="102" spans="2:35" x14ac:dyDescent="0.25">
      <c r="B102" t="s">
        <v>26</v>
      </c>
      <c r="C102" t="s">
        <v>30</v>
      </c>
      <c r="D102" s="2">
        <v>4</v>
      </c>
      <c r="E102" s="2">
        <v>6</v>
      </c>
      <c r="F102" t="s">
        <v>26</v>
      </c>
      <c r="G102" s="1">
        <v>56.52</v>
      </c>
      <c r="H102" s="1">
        <v>43.42</v>
      </c>
      <c r="I102" s="2">
        <v>-107</v>
      </c>
      <c r="J102" s="2">
        <v>-103</v>
      </c>
      <c r="K102" s="2">
        <v>175</v>
      </c>
      <c r="L102" s="2">
        <v>-205</v>
      </c>
      <c r="M102" s="1">
        <f t="shared" si="41"/>
        <v>51.690821256038646</v>
      </c>
      <c r="N102" s="1">
        <f t="shared" si="53"/>
        <v>36.363636363636367</v>
      </c>
      <c r="O102" s="1">
        <f t="shared" si="39"/>
        <v>50.738916256157637</v>
      </c>
      <c r="P102" s="1">
        <f t="shared" si="40"/>
        <v>67.213114754098356</v>
      </c>
      <c r="Q102" t="str">
        <f t="shared" si="29"/>
        <v>Brewers</v>
      </c>
      <c r="R102" t="str">
        <f t="shared" si="31"/>
        <v>Brewers</v>
      </c>
      <c r="S102" t="str">
        <f t="shared" si="43"/>
        <v>Cubs</v>
      </c>
      <c r="T102" s="3" t="str">
        <f t="shared" si="32"/>
        <v>L</v>
      </c>
      <c r="U102" t="str">
        <f t="shared" si="28"/>
        <v>L</v>
      </c>
      <c r="V102" s="3" t="str">
        <f t="shared" si="33"/>
        <v>L</v>
      </c>
      <c r="W102" t="str">
        <f t="shared" si="44"/>
        <v>W</v>
      </c>
      <c r="X102">
        <f t="shared" si="34"/>
        <v>10.7</v>
      </c>
      <c r="Y102">
        <f t="shared" si="35"/>
        <v>10</v>
      </c>
      <c r="Z102">
        <f t="shared" si="45"/>
        <v>10.7</v>
      </c>
      <c r="AA102">
        <f t="shared" si="46"/>
        <v>20.5</v>
      </c>
      <c r="AB102">
        <f t="shared" si="36"/>
        <v>10</v>
      </c>
      <c r="AC102">
        <f t="shared" si="37"/>
        <v>17.5</v>
      </c>
      <c r="AD102">
        <f t="shared" si="47"/>
        <v>10</v>
      </c>
      <c r="AE102">
        <f t="shared" si="48"/>
        <v>10</v>
      </c>
      <c r="AF102">
        <f t="shared" si="49"/>
        <v>-10.7</v>
      </c>
      <c r="AG102">
        <f t="shared" si="50"/>
        <v>-10</v>
      </c>
      <c r="AH102">
        <f t="shared" si="51"/>
        <v>-10.7</v>
      </c>
      <c r="AI102">
        <f t="shared" si="52"/>
        <v>10</v>
      </c>
    </row>
    <row r="103" spans="2:35" x14ac:dyDescent="0.25">
      <c r="B103" t="s">
        <v>16</v>
      </c>
      <c r="C103" t="s">
        <v>17</v>
      </c>
      <c r="D103" s="2">
        <v>2</v>
      </c>
      <c r="E103" s="2">
        <v>10</v>
      </c>
      <c r="F103" t="s">
        <v>16</v>
      </c>
      <c r="G103" s="1">
        <v>52.98</v>
      </c>
      <c r="H103" s="1">
        <v>42.22</v>
      </c>
      <c r="I103" s="2">
        <v>-151</v>
      </c>
      <c r="J103" s="2">
        <v>141</v>
      </c>
      <c r="K103" s="2">
        <v>136</v>
      </c>
      <c r="L103" s="2">
        <v>-156</v>
      </c>
      <c r="M103" s="1">
        <f t="shared" si="41"/>
        <v>60.159362549800797</v>
      </c>
      <c r="N103" s="1">
        <f t="shared" si="53"/>
        <v>42.372881355932201</v>
      </c>
      <c r="O103" s="1">
        <f t="shared" si="39"/>
        <v>41.49377593360996</v>
      </c>
      <c r="P103" s="1">
        <f t="shared" si="40"/>
        <v>60.9375</v>
      </c>
      <c r="Q103" t="str">
        <f t="shared" si="29"/>
        <v>Tigers</v>
      </c>
      <c r="R103" t="str">
        <f t="shared" si="31"/>
        <v>White Sox</v>
      </c>
      <c r="S103" t="str">
        <f t="shared" si="43"/>
        <v>Tigers</v>
      </c>
      <c r="T103" s="3" t="str">
        <f t="shared" si="32"/>
        <v>W</v>
      </c>
      <c r="U103" t="str">
        <f t="shared" si="28"/>
        <v>L</v>
      </c>
      <c r="V103" s="3" t="str">
        <f t="shared" si="33"/>
        <v>L</v>
      </c>
      <c r="W103" t="str">
        <f t="shared" si="44"/>
        <v>W</v>
      </c>
      <c r="X103">
        <f t="shared" si="34"/>
        <v>10</v>
      </c>
      <c r="Y103">
        <f t="shared" si="35"/>
        <v>10</v>
      </c>
      <c r="Z103">
        <f t="shared" si="45"/>
        <v>15.1</v>
      </c>
      <c r="AA103">
        <f t="shared" si="46"/>
        <v>15.6</v>
      </c>
      <c r="AB103">
        <f t="shared" si="36"/>
        <v>14.1</v>
      </c>
      <c r="AC103">
        <f t="shared" si="37"/>
        <v>13.6</v>
      </c>
      <c r="AD103">
        <f t="shared" si="47"/>
        <v>10</v>
      </c>
      <c r="AE103">
        <f t="shared" si="48"/>
        <v>10</v>
      </c>
      <c r="AF103">
        <f t="shared" si="49"/>
        <v>14.1</v>
      </c>
      <c r="AG103">
        <f t="shared" si="50"/>
        <v>-10</v>
      </c>
      <c r="AH103">
        <f t="shared" si="51"/>
        <v>-15.1</v>
      </c>
      <c r="AI103">
        <f t="shared" si="52"/>
        <v>10</v>
      </c>
    </row>
    <row r="104" spans="2:35" x14ac:dyDescent="0.25">
      <c r="B104" t="s">
        <v>7</v>
      </c>
      <c r="C104" t="s">
        <v>24</v>
      </c>
      <c r="D104" s="2">
        <v>9</v>
      </c>
      <c r="E104" s="2">
        <v>1</v>
      </c>
      <c r="F104" t="s">
        <v>7</v>
      </c>
      <c r="G104" s="1">
        <v>64.28</v>
      </c>
      <c r="H104" s="1">
        <v>51.35</v>
      </c>
      <c r="I104" s="2">
        <v>-224</v>
      </c>
      <c r="J104" s="2">
        <v>207</v>
      </c>
      <c r="K104" s="2">
        <v>-118</v>
      </c>
      <c r="L104" s="2">
        <v>-102</v>
      </c>
      <c r="M104" s="1">
        <f t="shared" si="41"/>
        <v>69.135802469135797</v>
      </c>
      <c r="N104" s="1">
        <f t="shared" si="53"/>
        <v>54.128440366972477</v>
      </c>
      <c r="O104" s="1">
        <f t="shared" si="39"/>
        <v>32.573289902280131</v>
      </c>
      <c r="P104" s="1">
        <f t="shared" si="40"/>
        <v>50.495049504950494</v>
      </c>
      <c r="Q104" t="str">
        <f t="shared" si="29"/>
        <v>Twins</v>
      </c>
      <c r="R104" t="str">
        <f t="shared" si="31"/>
        <v>Astros</v>
      </c>
      <c r="S104" t="str">
        <f t="shared" si="43"/>
        <v>Astros</v>
      </c>
      <c r="T104" s="3" t="str">
        <f t="shared" si="32"/>
        <v>L</v>
      </c>
      <c r="U104" t="str">
        <f t="shared" si="28"/>
        <v>W</v>
      </c>
      <c r="V104" s="3" t="str">
        <f t="shared" si="33"/>
        <v>W</v>
      </c>
      <c r="W104" t="str">
        <f t="shared" si="44"/>
        <v>W</v>
      </c>
      <c r="X104">
        <f t="shared" si="34"/>
        <v>10</v>
      </c>
      <c r="Y104">
        <f t="shared" si="35"/>
        <v>11.8</v>
      </c>
      <c r="Z104">
        <f t="shared" si="45"/>
        <v>22.4</v>
      </c>
      <c r="AA104">
        <f t="shared" si="46"/>
        <v>11.8</v>
      </c>
      <c r="AB104">
        <f t="shared" si="36"/>
        <v>20.7</v>
      </c>
      <c r="AC104">
        <f t="shared" si="37"/>
        <v>10</v>
      </c>
      <c r="AD104">
        <f t="shared" si="47"/>
        <v>10</v>
      </c>
      <c r="AE104">
        <f t="shared" si="48"/>
        <v>10</v>
      </c>
      <c r="AF104">
        <f t="shared" si="49"/>
        <v>-10</v>
      </c>
      <c r="AG104">
        <f t="shared" si="50"/>
        <v>10</v>
      </c>
      <c r="AH104">
        <f t="shared" si="51"/>
        <v>10</v>
      </c>
      <c r="AI104">
        <f t="shared" si="52"/>
        <v>10</v>
      </c>
    </row>
    <row r="105" spans="2:35" x14ac:dyDescent="0.25">
      <c r="B105" t="s">
        <v>4</v>
      </c>
      <c r="C105" t="s">
        <v>32</v>
      </c>
      <c r="D105" s="2">
        <v>5</v>
      </c>
      <c r="E105" s="2">
        <v>3</v>
      </c>
      <c r="F105" t="s">
        <v>32</v>
      </c>
      <c r="G105" s="1">
        <v>69.38</v>
      </c>
      <c r="H105" s="1">
        <v>78.7</v>
      </c>
      <c r="I105" s="2">
        <v>-155</v>
      </c>
      <c r="J105" s="2">
        <v>145</v>
      </c>
      <c r="K105" s="2">
        <v>113</v>
      </c>
      <c r="L105" s="2">
        <v>-133</v>
      </c>
      <c r="M105" s="1">
        <f t="shared" si="41"/>
        <v>40.816326530612244</v>
      </c>
      <c r="N105" s="1">
        <f t="shared" si="53"/>
        <v>57.081545064377679</v>
      </c>
      <c r="O105" s="1">
        <f t="shared" si="39"/>
        <v>60.784313725490193</v>
      </c>
      <c r="P105" s="1">
        <f t="shared" si="40"/>
        <v>46.948356807511736</v>
      </c>
      <c r="Q105" t="str">
        <f t="shared" si="29"/>
        <v>Giants</v>
      </c>
      <c r="R105" t="str">
        <f t="shared" si="31"/>
        <v>Giants</v>
      </c>
      <c r="S105" t="str">
        <f t="shared" si="43"/>
        <v>Giants</v>
      </c>
      <c r="T105" s="3" t="str">
        <f t="shared" si="32"/>
        <v>L</v>
      </c>
      <c r="U105" t="str">
        <f t="shared" si="28"/>
        <v>L</v>
      </c>
      <c r="V105" s="3" t="str">
        <f t="shared" si="33"/>
        <v>L</v>
      </c>
      <c r="W105" t="str">
        <f t="shared" si="44"/>
        <v>L</v>
      </c>
      <c r="X105">
        <f t="shared" si="34"/>
        <v>10</v>
      </c>
      <c r="Y105">
        <f t="shared" si="35"/>
        <v>13.3</v>
      </c>
      <c r="Z105">
        <f t="shared" si="45"/>
        <v>10</v>
      </c>
      <c r="AA105">
        <f t="shared" si="46"/>
        <v>13.3</v>
      </c>
      <c r="AB105">
        <f t="shared" si="36"/>
        <v>14.5</v>
      </c>
      <c r="AC105">
        <f t="shared" si="37"/>
        <v>10</v>
      </c>
      <c r="AD105">
        <f t="shared" si="47"/>
        <v>14.5</v>
      </c>
      <c r="AE105">
        <f t="shared" si="48"/>
        <v>10</v>
      </c>
      <c r="AF105">
        <f t="shared" si="49"/>
        <v>-10</v>
      </c>
      <c r="AG105">
        <f t="shared" si="50"/>
        <v>-13.3</v>
      </c>
      <c r="AH105">
        <f t="shared" si="51"/>
        <v>-10</v>
      </c>
      <c r="AI105">
        <f t="shared" si="52"/>
        <v>-13.3</v>
      </c>
    </row>
    <row r="106" spans="2:35" x14ac:dyDescent="0.25">
      <c r="B106" t="s">
        <v>25</v>
      </c>
      <c r="C106" t="s">
        <v>50</v>
      </c>
      <c r="D106" s="2">
        <v>8</v>
      </c>
      <c r="E106" s="2">
        <v>2</v>
      </c>
      <c r="F106" t="s">
        <v>25</v>
      </c>
      <c r="G106" s="1">
        <v>50.77</v>
      </c>
      <c r="H106" s="1">
        <v>62.61</v>
      </c>
      <c r="I106" s="2">
        <v>142</v>
      </c>
      <c r="J106" s="2">
        <v>-152</v>
      </c>
      <c r="K106" s="2">
        <v>-125</v>
      </c>
      <c r="L106" s="2">
        <v>105</v>
      </c>
      <c r="M106" s="1">
        <f t="shared" si="41"/>
        <v>41.32231404958678</v>
      </c>
      <c r="N106" s="1">
        <f t="shared" si="53"/>
        <v>55.555555555555557</v>
      </c>
      <c r="O106" s="1">
        <f t="shared" si="39"/>
        <v>60.317460317460316</v>
      </c>
      <c r="P106" s="1">
        <f t="shared" si="40"/>
        <v>48.780487804878049</v>
      </c>
      <c r="Q106" t="str">
        <f t="shared" si="29"/>
        <v>Athletics</v>
      </c>
      <c r="R106" t="str">
        <f t="shared" si="31"/>
        <v>Athletics</v>
      </c>
      <c r="S106" t="str">
        <f t="shared" si="43"/>
        <v>Athletics</v>
      </c>
      <c r="T106" s="3" t="str">
        <f t="shared" si="32"/>
        <v>W</v>
      </c>
      <c r="U106" t="str">
        <f t="shared" si="28"/>
        <v>W</v>
      </c>
      <c r="V106" s="3" t="str">
        <f t="shared" si="33"/>
        <v>W</v>
      </c>
      <c r="W106" t="str">
        <f t="shared" si="44"/>
        <v>W</v>
      </c>
      <c r="X106">
        <f t="shared" si="34"/>
        <v>10</v>
      </c>
      <c r="Y106">
        <f t="shared" si="35"/>
        <v>12.5</v>
      </c>
      <c r="Z106">
        <f t="shared" si="45"/>
        <v>10</v>
      </c>
      <c r="AA106">
        <f t="shared" si="46"/>
        <v>12.5</v>
      </c>
      <c r="AB106">
        <f t="shared" si="36"/>
        <v>14.2</v>
      </c>
      <c r="AC106">
        <f t="shared" si="37"/>
        <v>10</v>
      </c>
      <c r="AD106">
        <f t="shared" si="47"/>
        <v>14.2</v>
      </c>
      <c r="AE106">
        <f t="shared" si="48"/>
        <v>10</v>
      </c>
      <c r="AF106">
        <f t="shared" si="49"/>
        <v>14.2</v>
      </c>
      <c r="AG106">
        <f t="shared" si="50"/>
        <v>10</v>
      </c>
      <c r="AH106">
        <f t="shared" si="51"/>
        <v>14.2</v>
      </c>
      <c r="AI106">
        <f t="shared" si="52"/>
        <v>10</v>
      </c>
    </row>
    <row r="107" spans="2:35" x14ac:dyDescent="0.25">
      <c r="B107" t="s">
        <v>3</v>
      </c>
      <c r="C107" t="s">
        <v>51</v>
      </c>
      <c r="D107" s="2">
        <v>5</v>
      </c>
      <c r="E107" s="2">
        <v>2</v>
      </c>
      <c r="F107" t="s">
        <v>3</v>
      </c>
      <c r="G107" s="1">
        <v>57.83</v>
      </c>
      <c r="H107" s="1">
        <v>45.7</v>
      </c>
      <c r="I107" s="2">
        <v>-225</v>
      </c>
      <c r="J107" s="2">
        <v>207</v>
      </c>
      <c r="K107" s="2">
        <v>-124</v>
      </c>
      <c r="L107" s="2">
        <v>104</v>
      </c>
      <c r="M107" s="1">
        <f t="shared" si="41"/>
        <v>69.230769230769226</v>
      </c>
      <c r="N107" s="1">
        <f t="shared" si="53"/>
        <v>55.357142857142861</v>
      </c>
      <c r="O107" s="1">
        <f t="shared" si="39"/>
        <v>32.573289902280131</v>
      </c>
      <c r="P107" s="1">
        <f t="shared" si="40"/>
        <v>49.019607843137251</v>
      </c>
      <c r="Q107" t="str">
        <f t="shared" si="29"/>
        <v>Orioles</v>
      </c>
      <c r="R107" t="str">
        <f t="shared" si="31"/>
        <v>Orioles</v>
      </c>
      <c r="S107" t="str">
        <f t="shared" si="43"/>
        <v>Orioles</v>
      </c>
      <c r="T107" s="3" t="str">
        <f t="shared" si="32"/>
        <v>L</v>
      </c>
      <c r="U107" t="str">
        <f t="shared" si="28"/>
        <v>L</v>
      </c>
      <c r="V107" s="3" t="str">
        <f t="shared" si="33"/>
        <v>W</v>
      </c>
      <c r="W107" t="str">
        <f t="shared" si="44"/>
        <v>L</v>
      </c>
      <c r="X107">
        <f t="shared" si="34"/>
        <v>10</v>
      </c>
      <c r="Y107">
        <f t="shared" si="35"/>
        <v>10</v>
      </c>
      <c r="Z107">
        <f t="shared" si="45"/>
        <v>22.5</v>
      </c>
      <c r="AA107">
        <f t="shared" si="46"/>
        <v>10</v>
      </c>
      <c r="AB107">
        <f t="shared" si="36"/>
        <v>20.7</v>
      </c>
      <c r="AC107">
        <f t="shared" si="37"/>
        <v>10.4</v>
      </c>
      <c r="AD107">
        <f t="shared" si="47"/>
        <v>10</v>
      </c>
      <c r="AE107">
        <f t="shared" si="48"/>
        <v>10.4</v>
      </c>
      <c r="AF107">
        <f t="shared" si="49"/>
        <v>-10</v>
      </c>
      <c r="AG107">
        <f t="shared" si="50"/>
        <v>-10</v>
      </c>
      <c r="AH107">
        <f t="shared" si="51"/>
        <v>10</v>
      </c>
      <c r="AI107">
        <f t="shared" si="52"/>
        <v>-10</v>
      </c>
    </row>
    <row r="108" spans="2:35" x14ac:dyDescent="0.25">
      <c r="B108" t="s">
        <v>31</v>
      </c>
      <c r="C108" t="s">
        <v>11</v>
      </c>
      <c r="D108" s="2">
        <v>2</v>
      </c>
      <c r="E108" s="2">
        <v>6</v>
      </c>
      <c r="F108" t="s">
        <v>31</v>
      </c>
      <c r="G108" s="1">
        <v>50</v>
      </c>
      <c r="H108" s="1">
        <v>37.799999999999997</v>
      </c>
      <c r="I108" s="2">
        <v>-158</v>
      </c>
      <c r="J108" s="2">
        <v>148</v>
      </c>
      <c r="K108" s="2">
        <v>122</v>
      </c>
      <c r="L108" s="2">
        <v>-142</v>
      </c>
      <c r="M108" s="1">
        <f t="shared" si="41"/>
        <v>61.240310077519375</v>
      </c>
      <c r="N108" s="1">
        <f t="shared" si="53"/>
        <v>45.045045045045043</v>
      </c>
      <c r="O108" s="1">
        <f t="shared" si="39"/>
        <v>40.322580645161288</v>
      </c>
      <c r="P108" s="1">
        <f t="shared" si="40"/>
        <v>58.677685950413228</v>
      </c>
      <c r="Q108" t="str">
        <f t="shared" si="29"/>
        <v>Padres</v>
      </c>
      <c r="R108" t="str">
        <f t="shared" si="31"/>
        <v>Padres</v>
      </c>
      <c r="S108" t="str">
        <f t="shared" si="43"/>
        <v>Padres</v>
      </c>
      <c r="T108" s="3" t="str">
        <f t="shared" si="32"/>
        <v>W</v>
      </c>
      <c r="U108" t="str">
        <f t="shared" si="28"/>
        <v>W</v>
      </c>
      <c r="V108" s="3" t="str">
        <f t="shared" si="33"/>
        <v>L</v>
      </c>
      <c r="W108" t="str">
        <f t="shared" si="44"/>
        <v>W</v>
      </c>
      <c r="X108">
        <f t="shared" si="34"/>
        <v>10</v>
      </c>
      <c r="Y108">
        <f t="shared" si="35"/>
        <v>14.2</v>
      </c>
      <c r="Z108">
        <f t="shared" si="45"/>
        <v>15.8</v>
      </c>
      <c r="AA108">
        <f t="shared" si="46"/>
        <v>14.2</v>
      </c>
      <c r="AB108">
        <f t="shared" si="36"/>
        <v>14.8</v>
      </c>
      <c r="AC108">
        <f t="shared" si="37"/>
        <v>10</v>
      </c>
      <c r="AD108">
        <f t="shared" si="47"/>
        <v>10</v>
      </c>
      <c r="AE108">
        <f t="shared" si="48"/>
        <v>10</v>
      </c>
      <c r="AF108">
        <f t="shared" si="49"/>
        <v>14.8</v>
      </c>
      <c r="AG108">
        <f t="shared" si="50"/>
        <v>10</v>
      </c>
      <c r="AH108">
        <f t="shared" si="51"/>
        <v>-15.8</v>
      </c>
      <c r="AI108">
        <f t="shared" si="52"/>
        <v>10</v>
      </c>
    </row>
    <row r="109" spans="2:35" x14ac:dyDescent="0.25">
      <c r="B109" t="s">
        <v>19</v>
      </c>
      <c r="C109" t="s">
        <v>30</v>
      </c>
      <c r="D109" s="2">
        <v>4</v>
      </c>
      <c r="E109" s="2">
        <v>6</v>
      </c>
      <c r="F109" t="s">
        <v>19</v>
      </c>
      <c r="G109" s="1">
        <v>56.82</v>
      </c>
      <c r="H109" s="1">
        <v>43.13</v>
      </c>
      <c r="I109" s="2">
        <v>-103</v>
      </c>
      <c r="J109" s="2">
        <v>-107</v>
      </c>
      <c r="K109" s="2">
        <v>190</v>
      </c>
      <c r="L109" s="2">
        <v>-220</v>
      </c>
      <c r="M109" s="1">
        <f t="shared" si="41"/>
        <v>50.738916256157637</v>
      </c>
      <c r="N109" s="1">
        <f t="shared" si="53"/>
        <v>34.482758620689658</v>
      </c>
      <c r="O109" s="1">
        <f t="shared" si="39"/>
        <v>51.690821256038646</v>
      </c>
      <c r="P109" s="1">
        <f t="shared" si="40"/>
        <v>68.75</v>
      </c>
      <c r="Q109" t="str">
        <f t="shared" si="29"/>
        <v>Nationals</v>
      </c>
      <c r="R109" t="str">
        <f t="shared" si="31"/>
        <v>Nationals</v>
      </c>
      <c r="S109" t="str">
        <f t="shared" si="43"/>
        <v>Cubs</v>
      </c>
      <c r="T109" s="3" t="str">
        <f t="shared" si="32"/>
        <v>L</v>
      </c>
      <c r="U109" t="str">
        <f t="shared" si="28"/>
        <v>L</v>
      </c>
      <c r="V109" s="3" t="str">
        <f t="shared" si="33"/>
        <v>L</v>
      </c>
      <c r="W109" t="str">
        <f t="shared" si="44"/>
        <v>W</v>
      </c>
      <c r="X109">
        <f t="shared" si="34"/>
        <v>10.3</v>
      </c>
      <c r="Y109">
        <f t="shared" si="35"/>
        <v>10</v>
      </c>
      <c r="Z109">
        <f t="shared" si="45"/>
        <v>10.3</v>
      </c>
      <c r="AA109">
        <f t="shared" si="46"/>
        <v>22</v>
      </c>
      <c r="AB109">
        <f t="shared" si="36"/>
        <v>10</v>
      </c>
      <c r="AC109">
        <f t="shared" si="37"/>
        <v>19</v>
      </c>
      <c r="AD109">
        <f t="shared" si="47"/>
        <v>10</v>
      </c>
      <c r="AE109">
        <f t="shared" si="48"/>
        <v>10</v>
      </c>
      <c r="AF109">
        <f t="shared" si="49"/>
        <v>-10.3</v>
      </c>
      <c r="AG109">
        <f t="shared" si="50"/>
        <v>-10</v>
      </c>
      <c r="AH109">
        <f t="shared" si="51"/>
        <v>-10.3</v>
      </c>
      <c r="AI109">
        <f t="shared" si="52"/>
        <v>10</v>
      </c>
    </row>
    <row r="110" spans="2:35" x14ac:dyDescent="0.25">
      <c r="B110" t="s">
        <v>13</v>
      </c>
      <c r="C110" t="s">
        <v>29</v>
      </c>
      <c r="D110" s="2">
        <v>4</v>
      </c>
      <c r="E110" s="2">
        <v>9</v>
      </c>
      <c r="F110" t="s">
        <v>29</v>
      </c>
      <c r="G110" s="1">
        <v>50</v>
      </c>
      <c r="H110" s="1">
        <v>37.590000000000003</v>
      </c>
      <c r="I110" s="2">
        <v>150</v>
      </c>
      <c r="J110" s="2">
        <v>-160</v>
      </c>
      <c r="K110" s="2">
        <v>-120</v>
      </c>
      <c r="L110" s="2">
        <v>100</v>
      </c>
      <c r="M110" s="1">
        <f t="shared" si="41"/>
        <v>61.53846153846154</v>
      </c>
      <c r="N110" s="1">
        <f t="shared" si="53"/>
        <v>50</v>
      </c>
      <c r="O110" s="1">
        <f t="shared" si="39"/>
        <v>40</v>
      </c>
      <c r="P110" s="1">
        <f t="shared" si="40"/>
        <v>54.54545454545454</v>
      </c>
      <c r="Q110" t="str">
        <f t="shared" si="29"/>
        <v>Blue Jays</v>
      </c>
      <c r="R110" t="str">
        <f t="shared" si="31"/>
        <v>Blue Jays</v>
      </c>
      <c r="S110" t="str">
        <f t="shared" si="43"/>
        <v>Blue Jays</v>
      </c>
      <c r="T110" s="3" t="str">
        <f t="shared" si="32"/>
        <v>L</v>
      </c>
      <c r="U110" t="str">
        <f t="shared" si="28"/>
        <v>L</v>
      </c>
      <c r="V110" s="3" t="str">
        <f t="shared" si="33"/>
        <v>W</v>
      </c>
      <c r="W110" t="str">
        <f t="shared" si="44"/>
        <v>L</v>
      </c>
      <c r="X110">
        <f t="shared" si="34"/>
        <v>10</v>
      </c>
      <c r="Y110">
        <f t="shared" si="35"/>
        <v>12</v>
      </c>
      <c r="Z110">
        <f t="shared" si="45"/>
        <v>16</v>
      </c>
      <c r="AA110">
        <f t="shared" si="46"/>
        <v>12</v>
      </c>
      <c r="AB110">
        <f t="shared" si="36"/>
        <v>15</v>
      </c>
      <c r="AC110">
        <f t="shared" si="37"/>
        <v>10</v>
      </c>
      <c r="AD110">
        <f t="shared" si="47"/>
        <v>10</v>
      </c>
      <c r="AE110">
        <f t="shared" si="48"/>
        <v>10</v>
      </c>
      <c r="AF110">
        <f t="shared" si="49"/>
        <v>-10</v>
      </c>
      <c r="AG110">
        <f t="shared" si="50"/>
        <v>-12</v>
      </c>
      <c r="AH110">
        <f t="shared" si="51"/>
        <v>10</v>
      </c>
      <c r="AI110">
        <f t="shared" si="52"/>
        <v>-12</v>
      </c>
    </row>
    <row r="111" spans="2:35" x14ac:dyDescent="0.25">
      <c r="B111" t="s">
        <v>2</v>
      </c>
      <c r="C111" t="s">
        <v>23</v>
      </c>
      <c r="D111" s="2">
        <v>6</v>
      </c>
      <c r="E111" s="2">
        <v>7</v>
      </c>
      <c r="F111" t="s">
        <v>23</v>
      </c>
      <c r="G111" s="1">
        <v>51.02</v>
      </c>
      <c r="H111" s="1">
        <v>62.76</v>
      </c>
      <c r="I111" s="2">
        <v>-163</v>
      </c>
      <c r="J111" s="2">
        <v>153</v>
      </c>
      <c r="K111" s="2">
        <v>124</v>
      </c>
      <c r="L111" s="2">
        <v>-144</v>
      </c>
      <c r="M111" s="1">
        <f t="shared" si="41"/>
        <v>39.525691699604742</v>
      </c>
      <c r="N111" s="1">
        <f t="shared" si="53"/>
        <v>59.016393442622949</v>
      </c>
      <c r="O111" s="1">
        <f t="shared" si="39"/>
        <v>61.977186311787072</v>
      </c>
      <c r="P111" s="1">
        <f t="shared" si="40"/>
        <v>44.642857142857146</v>
      </c>
      <c r="Q111" t="str">
        <f t="shared" si="29"/>
        <v>Braves</v>
      </c>
      <c r="R111" t="str">
        <f t="shared" si="31"/>
        <v>Braves</v>
      </c>
      <c r="S111" t="str">
        <f t="shared" si="43"/>
        <v>Braves</v>
      </c>
      <c r="T111" s="3" t="str">
        <f t="shared" si="32"/>
        <v>W</v>
      </c>
      <c r="U111" t="str">
        <f t="shared" si="28"/>
        <v>W</v>
      </c>
      <c r="V111" s="3" t="str">
        <f t="shared" si="33"/>
        <v>W</v>
      </c>
      <c r="W111" t="str">
        <f t="shared" si="44"/>
        <v>W</v>
      </c>
      <c r="X111">
        <f t="shared" si="34"/>
        <v>10</v>
      </c>
      <c r="Y111">
        <f t="shared" si="35"/>
        <v>14.4</v>
      </c>
      <c r="Z111">
        <f t="shared" si="45"/>
        <v>10</v>
      </c>
      <c r="AA111">
        <f t="shared" si="46"/>
        <v>14.4</v>
      </c>
      <c r="AB111">
        <f t="shared" si="36"/>
        <v>15.3</v>
      </c>
      <c r="AC111">
        <f t="shared" si="37"/>
        <v>10</v>
      </c>
      <c r="AD111">
        <f t="shared" si="47"/>
        <v>15.3</v>
      </c>
      <c r="AE111">
        <f t="shared" si="48"/>
        <v>10</v>
      </c>
      <c r="AF111">
        <f t="shared" si="49"/>
        <v>15.3</v>
      </c>
      <c r="AG111">
        <f t="shared" si="50"/>
        <v>10</v>
      </c>
      <c r="AH111">
        <f t="shared" si="51"/>
        <v>15.3</v>
      </c>
      <c r="AI111">
        <f t="shared" si="52"/>
        <v>10</v>
      </c>
    </row>
    <row r="112" spans="2:35" x14ac:dyDescent="0.25">
      <c r="B112" t="s">
        <v>31</v>
      </c>
      <c r="C112" t="s">
        <v>11</v>
      </c>
      <c r="D112" s="2">
        <v>12</v>
      </c>
      <c r="E112" s="2">
        <v>6</v>
      </c>
      <c r="F112" t="s">
        <v>31</v>
      </c>
      <c r="G112" s="1">
        <v>52.88</v>
      </c>
      <c r="H112" s="1">
        <v>40.619999999999997</v>
      </c>
      <c r="I112" s="2">
        <v>-146</v>
      </c>
      <c r="J112" s="2">
        <v>136</v>
      </c>
      <c r="K112" s="2">
        <v>130</v>
      </c>
      <c r="L112" s="2">
        <v>-150</v>
      </c>
      <c r="M112" s="1">
        <f t="shared" si="41"/>
        <v>59.349593495934961</v>
      </c>
      <c r="N112" s="1">
        <f t="shared" si="53"/>
        <v>43.478260869565219</v>
      </c>
      <c r="O112" s="1">
        <f t="shared" si="39"/>
        <v>42.372881355932201</v>
      </c>
      <c r="P112" s="1">
        <f t="shared" si="40"/>
        <v>60</v>
      </c>
      <c r="Q112" t="str">
        <f t="shared" si="29"/>
        <v>Padres</v>
      </c>
      <c r="R112" t="str">
        <f t="shared" si="31"/>
        <v>Reds</v>
      </c>
      <c r="S112" t="str">
        <f t="shared" si="43"/>
        <v>Padres</v>
      </c>
      <c r="T112" s="3" t="str">
        <f t="shared" si="32"/>
        <v>L</v>
      </c>
      <c r="U112" t="str">
        <f t="shared" si="28"/>
        <v>W</v>
      </c>
      <c r="V112" s="3" t="str">
        <f t="shared" si="33"/>
        <v>W</v>
      </c>
      <c r="W112" t="str">
        <f t="shared" si="44"/>
        <v>L</v>
      </c>
      <c r="X112">
        <f t="shared" si="34"/>
        <v>10</v>
      </c>
      <c r="Y112">
        <f t="shared" si="35"/>
        <v>10</v>
      </c>
      <c r="Z112">
        <f t="shared" si="45"/>
        <v>14.6</v>
      </c>
      <c r="AA112">
        <f t="shared" si="46"/>
        <v>15</v>
      </c>
      <c r="AB112">
        <f t="shared" si="36"/>
        <v>13.6</v>
      </c>
      <c r="AC112">
        <f t="shared" si="37"/>
        <v>13</v>
      </c>
      <c r="AD112">
        <f t="shared" si="47"/>
        <v>10</v>
      </c>
      <c r="AE112">
        <f t="shared" si="48"/>
        <v>10</v>
      </c>
      <c r="AF112">
        <f t="shared" si="49"/>
        <v>-10</v>
      </c>
      <c r="AG112">
        <f t="shared" si="50"/>
        <v>13</v>
      </c>
      <c r="AH112">
        <f t="shared" si="51"/>
        <v>10</v>
      </c>
      <c r="AI112">
        <f t="shared" si="52"/>
        <v>-15</v>
      </c>
    </row>
    <row r="113" spans="2:35" x14ac:dyDescent="0.25">
      <c r="B113" t="s">
        <v>27</v>
      </c>
      <c r="C113" t="s">
        <v>22</v>
      </c>
      <c r="D113" s="2">
        <v>5</v>
      </c>
      <c r="E113" s="2">
        <v>3</v>
      </c>
      <c r="F113" t="s">
        <v>22</v>
      </c>
      <c r="G113" s="1">
        <v>51.27</v>
      </c>
      <c r="H113" s="1">
        <v>63.02</v>
      </c>
      <c r="I113" s="2">
        <v>-200</v>
      </c>
      <c r="J113" s="2">
        <v>185</v>
      </c>
      <c r="K113" s="2">
        <v>-101</v>
      </c>
      <c r="L113" s="2">
        <v>-119</v>
      </c>
      <c r="M113" s="1">
        <f t="shared" si="41"/>
        <v>35.087719298245609</v>
      </c>
      <c r="N113" s="1">
        <f t="shared" si="53"/>
        <v>54.337899543378995</v>
      </c>
      <c r="O113" s="1">
        <f t="shared" si="39"/>
        <v>66.666666666666657</v>
      </c>
      <c r="P113" s="1">
        <f t="shared" si="40"/>
        <v>50.248756218905477</v>
      </c>
      <c r="Q113" t="str">
        <f t="shared" si="29"/>
        <v>Marlins</v>
      </c>
      <c r="R113" t="str">
        <f t="shared" si="31"/>
        <v>Marlins</v>
      </c>
      <c r="S113" t="str">
        <f t="shared" si="43"/>
        <v>Marlins</v>
      </c>
      <c r="T113" s="3" t="str">
        <f t="shared" si="32"/>
        <v>L</v>
      </c>
      <c r="U113" t="str">
        <f t="shared" ref="U113:U176" si="54">IF(R113=$B113, IF(D113&gt;E113+1,"W",IF(AND(I113&gt;K113,D113&gt;E113-2),"W","L")), IF(E113&gt;D113+1, "W", IF(AND(J113&gt;L113,E113&gt;D113-2),"W","L")))</f>
        <v>L</v>
      </c>
      <c r="V113" s="3" t="str">
        <f t="shared" si="33"/>
        <v>L</v>
      </c>
      <c r="W113" t="str">
        <f t="shared" si="44"/>
        <v>L</v>
      </c>
      <c r="X113">
        <f t="shared" si="34"/>
        <v>10</v>
      </c>
      <c r="Y113">
        <f t="shared" si="35"/>
        <v>11.9</v>
      </c>
      <c r="Z113">
        <f t="shared" si="45"/>
        <v>10</v>
      </c>
      <c r="AA113">
        <f t="shared" si="46"/>
        <v>11.9</v>
      </c>
      <c r="AB113">
        <f t="shared" si="36"/>
        <v>18.5</v>
      </c>
      <c r="AC113">
        <f t="shared" si="37"/>
        <v>10</v>
      </c>
      <c r="AD113">
        <f t="shared" si="47"/>
        <v>18.5</v>
      </c>
      <c r="AE113">
        <f t="shared" si="48"/>
        <v>10</v>
      </c>
      <c r="AF113">
        <f t="shared" si="49"/>
        <v>-10</v>
      </c>
      <c r="AG113">
        <f t="shared" si="50"/>
        <v>-11.9</v>
      </c>
      <c r="AH113">
        <f t="shared" si="51"/>
        <v>-10</v>
      </c>
      <c r="AI113">
        <f t="shared" si="52"/>
        <v>-11.9</v>
      </c>
    </row>
    <row r="114" spans="2:35" x14ac:dyDescent="0.25">
      <c r="B114" t="s">
        <v>13</v>
      </c>
      <c r="C114" t="s">
        <v>29</v>
      </c>
      <c r="D114" s="2">
        <v>3</v>
      </c>
      <c r="E114" s="2">
        <v>2</v>
      </c>
      <c r="F114" t="s">
        <v>29</v>
      </c>
      <c r="G114" s="1">
        <v>69.72</v>
      </c>
      <c r="H114" s="1">
        <v>58.43</v>
      </c>
      <c r="I114" s="2">
        <v>214</v>
      </c>
      <c r="J114" s="2">
        <v>-232</v>
      </c>
      <c r="K114" s="2">
        <v>125</v>
      </c>
      <c r="L114" s="2">
        <v>-145</v>
      </c>
      <c r="M114" s="1">
        <f t="shared" si="41"/>
        <v>69.879518072289159</v>
      </c>
      <c r="N114" s="1">
        <f t="shared" si="53"/>
        <v>59.183673469387756</v>
      </c>
      <c r="O114" s="1">
        <f t="shared" si="39"/>
        <v>31.847133757961782</v>
      </c>
      <c r="P114" s="1">
        <f t="shared" si="40"/>
        <v>44.444444444444443</v>
      </c>
      <c r="Q114" t="str">
        <f t="shared" si="29"/>
        <v>Indians</v>
      </c>
      <c r="R114" t="str">
        <f t="shared" si="31"/>
        <v>Indians</v>
      </c>
      <c r="S114" t="str">
        <f t="shared" si="43"/>
        <v>Indians</v>
      </c>
      <c r="T114" s="3" t="str">
        <f t="shared" si="32"/>
        <v>L</v>
      </c>
      <c r="U114" t="str">
        <f t="shared" si="54"/>
        <v>L</v>
      </c>
      <c r="V114" s="3" t="str">
        <f t="shared" si="33"/>
        <v>L</v>
      </c>
      <c r="W114" t="str">
        <f t="shared" si="44"/>
        <v>L</v>
      </c>
      <c r="X114">
        <f t="shared" si="34"/>
        <v>23.2</v>
      </c>
      <c r="Y114">
        <f t="shared" si="35"/>
        <v>14.5</v>
      </c>
      <c r="Z114">
        <f t="shared" si="45"/>
        <v>23.2</v>
      </c>
      <c r="AA114">
        <f t="shared" si="46"/>
        <v>14.5</v>
      </c>
      <c r="AB114">
        <f t="shared" si="36"/>
        <v>10</v>
      </c>
      <c r="AC114">
        <f t="shared" si="37"/>
        <v>10</v>
      </c>
      <c r="AD114">
        <f t="shared" si="47"/>
        <v>10</v>
      </c>
      <c r="AE114">
        <f t="shared" si="48"/>
        <v>10</v>
      </c>
      <c r="AF114">
        <f t="shared" si="49"/>
        <v>-23.2</v>
      </c>
      <c r="AG114">
        <f t="shared" si="50"/>
        <v>-14.5</v>
      </c>
      <c r="AH114">
        <f t="shared" si="51"/>
        <v>-23.2</v>
      </c>
      <c r="AI114">
        <f t="shared" si="52"/>
        <v>-14.5</v>
      </c>
    </row>
    <row r="115" spans="2:35" x14ac:dyDescent="0.25">
      <c r="B115" t="s">
        <v>17</v>
      </c>
      <c r="C115" t="s">
        <v>5</v>
      </c>
      <c r="D115" s="2">
        <v>5</v>
      </c>
      <c r="E115" s="2">
        <v>3</v>
      </c>
      <c r="F115" t="s">
        <v>5</v>
      </c>
      <c r="G115" s="1">
        <v>62.81</v>
      </c>
      <c r="H115" s="1">
        <v>51.12</v>
      </c>
      <c r="I115" s="2">
        <v>128</v>
      </c>
      <c r="J115" s="2">
        <v>-138</v>
      </c>
      <c r="K115" s="2">
        <v>-135</v>
      </c>
      <c r="L115" s="2">
        <v>115</v>
      </c>
      <c r="M115" s="1">
        <f t="shared" si="41"/>
        <v>57.983193277310932</v>
      </c>
      <c r="N115" s="1">
        <f t="shared" si="53"/>
        <v>46.511627906976742</v>
      </c>
      <c r="O115" s="1">
        <f t="shared" si="39"/>
        <v>43.859649122807014</v>
      </c>
      <c r="P115" s="1">
        <f t="shared" si="40"/>
        <v>57.446808510638306</v>
      </c>
      <c r="Q115" t="str">
        <f t="shared" si="29"/>
        <v>Cardinals</v>
      </c>
      <c r="R115" t="str">
        <f t="shared" si="31"/>
        <v>Cardinals</v>
      </c>
      <c r="S115" t="str">
        <f t="shared" si="43"/>
        <v>Cardinals</v>
      </c>
      <c r="T115" s="3" t="str">
        <f t="shared" si="32"/>
        <v>L</v>
      </c>
      <c r="U115" t="str">
        <f t="shared" si="54"/>
        <v>L</v>
      </c>
      <c r="V115" s="3" t="str">
        <f t="shared" si="33"/>
        <v>L</v>
      </c>
      <c r="W115" t="str">
        <f t="shared" si="44"/>
        <v>L</v>
      </c>
      <c r="X115">
        <f t="shared" si="34"/>
        <v>13.8</v>
      </c>
      <c r="Y115">
        <f t="shared" si="35"/>
        <v>10</v>
      </c>
      <c r="Z115">
        <f t="shared" si="45"/>
        <v>13.8</v>
      </c>
      <c r="AA115">
        <f t="shared" si="46"/>
        <v>10</v>
      </c>
      <c r="AB115">
        <f t="shared" si="36"/>
        <v>10</v>
      </c>
      <c r="AC115">
        <f t="shared" si="37"/>
        <v>11.5</v>
      </c>
      <c r="AD115">
        <f t="shared" si="47"/>
        <v>10</v>
      </c>
      <c r="AE115">
        <f t="shared" si="48"/>
        <v>11.5</v>
      </c>
      <c r="AF115">
        <f t="shared" si="49"/>
        <v>-13.8</v>
      </c>
      <c r="AG115">
        <f t="shared" si="50"/>
        <v>-10</v>
      </c>
      <c r="AH115">
        <f t="shared" si="51"/>
        <v>-13.8</v>
      </c>
      <c r="AI115">
        <f t="shared" si="52"/>
        <v>-10</v>
      </c>
    </row>
    <row r="116" spans="2:35" x14ac:dyDescent="0.25">
      <c r="B116" t="s">
        <v>14</v>
      </c>
      <c r="C116" t="s">
        <v>51</v>
      </c>
      <c r="D116" s="2">
        <v>14</v>
      </c>
      <c r="E116" s="2">
        <v>2</v>
      </c>
      <c r="F116" t="s">
        <v>14</v>
      </c>
      <c r="G116" s="1">
        <v>63.88</v>
      </c>
      <c r="H116" s="1">
        <v>52.26</v>
      </c>
      <c r="I116" s="2">
        <v>-275</v>
      </c>
      <c r="J116" s="2">
        <v>250</v>
      </c>
      <c r="K116" s="2">
        <v>-136</v>
      </c>
      <c r="L116" s="2">
        <v>116</v>
      </c>
      <c r="M116" s="1">
        <f t="shared" si="41"/>
        <v>73.333333333333329</v>
      </c>
      <c r="N116" s="1">
        <f t="shared" si="53"/>
        <v>57.627118644067799</v>
      </c>
      <c r="O116" s="1">
        <f t="shared" si="39"/>
        <v>28.571428571428569</v>
      </c>
      <c r="P116" s="1">
        <f t="shared" si="40"/>
        <v>46.296296296296298</v>
      </c>
      <c r="Q116" t="str">
        <f t="shared" si="29"/>
        <v>Orioles</v>
      </c>
      <c r="R116" t="str">
        <f t="shared" si="31"/>
        <v>Orioles</v>
      </c>
      <c r="S116" t="str">
        <f t="shared" si="43"/>
        <v>Rays</v>
      </c>
      <c r="T116" s="3" t="str">
        <f t="shared" si="32"/>
        <v>L</v>
      </c>
      <c r="U116" t="str">
        <f t="shared" si="54"/>
        <v>L</v>
      </c>
      <c r="V116" s="3" t="str">
        <f t="shared" si="33"/>
        <v>W</v>
      </c>
      <c r="W116" t="str">
        <f t="shared" si="44"/>
        <v>W</v>
      </c>
      <c r="X116">
        <f t="shared" si="34"/>
        <v>10</v>
      </c>
      <c r="Y116">
        <f t="shared" si="35"/>
        <v>10</v>
      </c>
      <c r="Z116">
        <f t="shared" si="45"/>
        <v>27.5</v>
      </c>
      <c r="AA116">
        <f t="shared" si="46"/>
        <v>13.6</v>
      </c>
      <c r="AB116">
        <f t="shared" si="36"/>
        <v>25</v>
      </c>
      <c r="AC116">
        <f t="shared" si="37"/>
        <v>11.6</v>
      </c>
      <c r="AD116">
        <f t="shared" si="47"/>
        <v>10</v>
      </c>
      <c r="AE116">
        <f t="shared" si="48"/>
        <v>10</v>
      </c>
      <c r="AF116">
        <f t="shared" si="49"/>
        <v>-10</v>
      </c>
      <c r="AG116">
        <f t="shared" si="50"/>
        <v>-10</v>
      </c>
      <c r="AH116">
        <f t="shared" si="51"/>
        <v>10</v>
      </c>
      <c r="AI116">
        <f t="shared" si="52"/>
        <v>10</v>
      </c>
    </row>
    <row r="117" spans="2:35" x14ac:dyDescent="0.25">
      <c r="B117" t="s">
        <v>15</v>
      </c>
      <c r="C117" t="s">
        <v>7</v>
      </c>
      <c r="D117" s="2">
        <v>3</v>
      </c>
      <c r="E117" s="2">
        <v>6</v>
      </c>
      <c r="F117" t="s">
        <v>7</v>
      </c>
      <c r="G117" s="1">
        <v>50.72</v>
      </c>
      <c r="H117" s="1">
        <v>37.409999999999997</v>
      </c>
      <c r="I117" s="2">
        <v>103</v>
      </c>
      <c r="J117" s="2">
        <v>-113</v>
      </c>
      <c r="K117" s="2">
        <v>-158</v>
      </c>
      <c r="L117" s="2">
        <v>138</v>
      </c>
      <c r="M117" s="1">
        <f t="shared" si="41"/>
        <v>53.051643192488264</v>
      </c>
      <c r="N117" s="1">
        <f t="shared" si="53"/>
        <v>42.016806722689076</v>
      </c>
      <c r="O117" s="1">
        <f t="shared" si="39"/>
        <v>49.261083743842363</v>
      </c>
      <c r="P117" s="1">
        <f t="shared" si="40"/>
        <v>61.240310077519375</v>
      </c>
      <c r="Q117" t="str">
        <f t="shared" si="29"/>
        <v>Red Sox</v>
      </c>
      <c r="R117" t="str">
        <f t="shared" si="31"/>
        <v>Red Sox</v>
      </c>
      <c r="S117" t="str">
        <f t="shared" si="43"/>
        <v>Red Sox</v>
      </c>
      <c r="T117" s="3" t="str">
        <f t="shared" si="32"/>
        <v>L</v>
      </c>
      <c r="U117" t="str">
        <f t="shared" si="54"/>
        <v>L</v>
      </c>
      <c r="V117" s="3" t="str">
        <f t="shared" si="33"/>
        <v>W</v>
      </c>
      <c r="W117" t="str">
        <f t="shared" si="44"/>
        <v>L</v>
      </c>
      <c r="X117">
        <f t="shared" si="34"/>
        <v>10</v>
      </c>
      <c r="Y117">
        <f t="shared" si="35"/>
        <v>15.8</v>
      </c>
      <c r="Z117">
        <f t="shared" si="45"/>
        <v>11.3</v>
      </c>
      <c r="AA117">
        <f t="shared" si="46"/>
        <v>15.8</v>
      </c>
      <c r="AB117">
        <f t="shared" si="36"/>
        <v>10.3</v>
      </c>
      <c r="AC117">
        <f t="shared" si="37"/>
        <v>10</v>
      </c>
      <c r="AD117">
        <f t="shared" si="47"/>
        <v>10</v>
      </c>
      <c r="AE117">
        <f t="shared" si="48"/>
        <v>10</v>
      </c>
      <c r="AF117">
        <f t="shared" si="49"/>
        <v>-10</v>
      </c>
      <c r="AG117">
        <f t="shared" si="50"/>
        <v>-15.8</v>
      </c>
      <c r="AH117">
        <f t="shared" si="51"/>
        <v>10</v>
      </c>
      <c r="AI117">
        <f t="shared" si="52"/>
        <v>-15.8</v>
      </c>
    </row>
    <row r="118" spans="2:35" x14ac:dyDescent="0.25">
      <c r="B118" t="s">
        <v>18</v>
      </c>
      <c r="C118" t="s">
        <v>12</v>
      </c>
      <c r="D118" s="2">
        <v>3</v>
      </c>
      <c r="E118" s="2">
        <v>4</v>
      </c>
      <c r="F118" t="s">
        <v>12</v>
      </c>
      <c r="G118" s="1">
        <v>61.46</v>
      </c>
      <c r="H118" s="1">
        <v>47.96</v>
      </c>
      <c r="I118" s="2">
        <v>140</v>
      </c>
      <c r="J118" s="2">
        <v>-150</v>
      </c>
      <c r="K118" s="2">
        <v>-120</v>
      </c>
      <c r="L118" s="2">
        <v>100</v>
      </c>
      <c r="M118" s="1">
        <f t="shared" si="41"/>
        <v>60</v>
      </c>
      <c r="N118" s="1">
        <f t="shared" si="53"/>
        <v>50</v>
      </c>
      <c r="O118" s="1">
        <f t="shared" si="39"/>
        <v>41.666666666666671</v>
      </c>
      <c r="P118" s="1">
        <f t="shared" si="40"/>
        <v>54.54545454545454</v>
      </c>
      <c r="Q118" t="str">
        <f t="shared" si="29"/>
        <v>Phillies</v>
      </c>
      <c r="R118" t="str">
        <f t="shared" si="31"/>
        <v>Phillies</v>
      </c>
      <c r="S118" t="str">
        <f t="shared" si="43"/>
        <v>Mets</v>
      </c>
      <c r="T118" s="3" t="str">
        <f t="shared" si="32"/>
        <v>W</v>
      </c>
      <c r="U118" t="str">
        <f t="shared" si="54"/>
        <v>L</v>
      </c>
      <c r="V118" s="3" t="str">
        <f t="shared" si="33"/>
        <v>W</v>
      </c>
      <c r="W118" t="str">
        <f t="shared" si="44"/>
        <v>W</v>
      </c>
      <c r="X118">
        <f t="shared" si="34"/>
        <v>15</v>
      </c>
      <c r="Y118">
        <f t="shared" si="35"/>
        <v>10</v>
      </c>
      <c r="Z118">
        <f t="shared" si="45"/>
        <v>15</v>
      </c>
      <c r="AA118">
        <f t="shared" si="46"/>
        <v>12</v>
      </c>
      <c r="AB118">
        <f t="shared" si="36"/>
        <v>10</v>
      </c>
      <c r="AC118">
        <f t="shared" si="37"/>
        <v>10</v>
      </c>
      <c r="AD118">
        <f t="shared" si="47"/>
        <v>10</v>
      </c>
      <c r="AE118">
        <f t="shared" si="48"/>
        <v>10</v>
      </c>
      <c r="AF118">
        <f t="shared" si="49"/>
        <v>10</v>
      </c>
      <c r="AG118">
        <f t="shared" si="50"/>
        <v>-10</v>
      </c>
      <c r="AH118">
        <f t="shared" si="51"/>
        <v>10</v>
      </c>
      <c r="AI118">
        <f t="shared" si="52"/>
        <v>10</v>
      </c>
    </row>
    <row r="119" spans="2:35" x14ac:dyDescent="0.25">
      <c r="B119" t="s">
        <v>24</v>
      </c>
      <c r="C119" t="s">
        <v>28</v>
      </c>
      <c r="D119" s="2">
        <v>10</v>
      </c>
      <c r="E119" s="2">
        <v>6</v>
      </c>
      <c r="F119" t="s">
        <v>24</v>
      </c>
      <c r="G119" s="1">
        <v>50.56</v>
      </c>
      <c r="H119" s="1">
        <v>37.71</v>
      </c>
      <c r="I119" s="2">
        <v>-165</v>
      </c>
      <c r="J119" s="2">
        <v>155</v>
      </c>
      <c r="K119" s="2">
        <v>116</v>
      </c>
      <c r="L119" s="2">
        <v>-136</v>
      </c>
      <c r="M119" s="1">
        <f t="shared" si="41"/>
        <v>62.264150943396224</v>
      </c>
      <c r="N119" s="1">
        <f t="shared" si="53"/>
        <v>46.296296296296298</v>
      </c>
      <c r="O119" s="1">
        <f t="shared" si="39"/>
        <v>39.215686274509807</v>
      </c>
      <c r="P119" s="1">
        <f t="shared" si="40"/>
        <v>57.627118644067799</v>
      </c>
      <c r="Q119" t="str">
        <f t="shared" si="29"/>
        <v>Royals</v>
      </c>
      <c r="R119" t="str">
        <f t="shared" si="31"/>
        <v>Royals</v>
      </c>
      <c r="S119" t="str">
        <f t="shared" si="43"/>
        <v>Royals</v>
      </c>
      <c r="T119" s="3" t="str">
        <f t="shared" si="32"/>
        <v>L</v>
      </c>
      <c r="U119" t="str">
        <f t="shared" si="54"/>
        <v>L</v>
      </c>
      <c r="V119" s="3" t="str">
        <f t="shared" si="33"/>
        <v>W</v>
      </c>
      <c r="W119" t="str">
        <f t="shared" si="44"/>
        <v>L</v>
      </c>
      <c r="X119">
        <f t="shared" si="34"/>
        <v>10</v>
      </c>
      <c r="Y119">
        <f t="shared" si="35"/>
        <v>13.6</v>
      </c>
      <c r="Z119">
        <f t="shared" si="45"/>
        <v>16.5</v>
      </c>
      <c r="AA119">
        <f t="shared" si="46"/>
        <v>13.6</v>
      </c>
      <c r="AB119">
        <f t="shared" si="36"/>
        <v>15.5</v>
      </c>
      <c r="AC119">
        <f t="shared" si="37"/>
        <v>10</v>
      </c>
      <c r="AD119">
        <f t="shared" si="47"/>
        <v>10</v>
      </c>
      <c r="AE119">
        <f t="shared" si="48"/>
        <v>10</v>
      </c>
      <c r="AF119">
        <f t="shared" si="49"/>
        <v>-10</v>
      </c>
      <c r="AG119">
        <f t="shared" si="50"/>
        <v>-13.6</v>
      </c>
      <c r="AH119">
        <f t="shared" si="51"/>
        <v>10</v>
      </c>
      <c r="AI119">
        <f t="shared" si="52"/>
        <v>-13.6</v>
      </c>
    </row>
    <row r="120" spans="2:35" x14ac:dyDescent="0.25">
      <c r="B120" t="s">
        <v>16</v>
      </c>
      <c r="C120" t="s">
        <v>6</v>
      </c>
      <c r="D120" s="2">
        <v>2</v>
      </c>
      <c r="E120" s="2">
        <v>5</v>
      </c>
      <c r="F120" t="s">
        <v>16</v>
      </c>
      <c r="G120" s="1">
        <v>54.26</v>
      </c>
      <c r="H120" s="1">
        <v>42.17</v>
      </c>
      <c r="I120" s="2">
        <v>108</v>
      </c>
      <c r="J120" s="2">
        <v>-118</v>
      </c>
      <c r="K120" s="2">
        <v>195</v>
      </c>
      <c r="L120" s="2">
        <v>-225</v>
      </c>
      <c r="M120" s="1">
        <f t="shared" si="41"/>
        <v>48.07692307692308</v>
      </c>
      <c r="N120" s="1">
        <f t="shared" si="53"/>
        <v>33.898305084745758</v>
      </c>
      <c r="O120" s="1">
        <f t="shared" si="39"/>
        <v>54.128440366972477</v>
      </c>
      <c r="P120" s="1">
        <f t="shared" si="40"/>
        <v>69.230769230769226</v>
      </c>
      <c r="Q120" t="str">
        <f t="shared" si="29"/>
        <v>White Sox</v>
      </c>
      <c r="R120" t="str">
        <f t="shared" si="31"/>
        <v>White Sox</v>
      </c>
      <c r="S120" t="str">
        <f t="shared" si="43"/>
        <v>Angels</v>
      </c>
      <c r="T120" s="3" t="str">
        <f t="shared" si="32"/>
        <v>L</v>
      </c>
      <c r="U120" t="str">
        <f t="shared" si="54"/>
        <v>L</v>
      </c>
      <c r="V120" s="3" t="str">
        <f t="shared" si="33"/>
        <v>L</v>
      </c>
      <c r="W120" t="str">
        <f t="shared" si="44"/>
        <v>W</v>
      </c>
      <c r="X120">
        <f t="shared" si="34"/>
        <v>10</v>
      </c>
      <c r="Y120">
        <f t="shared" si="35"/>
        <v>10</v>
      </c>
      <c r="Z120">
        <f t="shared" si="45"/>
        <v>10</v>
      </c>
      <c r="AA120">
        <f t="shared" si="46"/>
        <v>22.5</v>
      </c>
      <c r="AB120">
        <f t="shared" si="36"/>
        <v>10.8</v>
      </c>
      <c r="AC120">
        <f t="shared" si="37"/>
        <v>19.5</v>
      </c>
      <c r="AD120">
        <f t="shared" si="47"/>
        <v>10.8</v>
      </c>
      <c r="AE120">
        <f t="shared" si="48"/>
        <v>10</v>
      </c>
      <c r="AF120">
        <f t="shared" si="49"/>
        <v>-10</v>
      </c>
      <c r="AG120">
        <f t="shared" si="50"/>
        <v>-10</v>
      </c>
      <c r="AH120">
        <f t="shared" si="51"/>
        <v>-10</v>
      </c>
      <c r="AI120">
        <f t="shared" si="52"/>
        <v>10</v>
      </c>
    </row>
    <row r="121" spans="2:35" x14ac:dyDescent="0.25">
      <c r="B121" t="s">
        <v>26</v>
      </c>
      <c r="C121" t="s">
        <v>32</v>
      </c>
      <c r="D121" s="2">
        <v>4</v>
      </c>
      <c r="E121" s="2">
        <v>2</v>
      </c>
      <c r="F121" t="s">
        <v>26</v>
      </c>
      <c r="G121" s="1">
        <v>61.42</v>
      </c>
      <c r="H121" s="1">
        <v>49.62</v>
      </c>
      <c r="I121" s="2">
        <v>-178</v>
      </c>
      <c r="J121" s="2">
        <v>168</v>
      </c>
      <c r="K121" s="2">
        <v>-101</v>
      </c>
      <c r="L121" s="2">
        <v>-119</v>
      </c>
      <c r="M121" s="1">
        <f t="shared" si="41"/>
        <v>64.02877697841727</v>
      </c>
      <c r="N121" s="1">
        <f t="shared" si="53"/>
        <v>50.248756218905477</v>
      </c>
      <c r="O121" s="1">
        <f t="shared" si="39"/>
        <v>37.313432835820898</v>
      </c>
      <c r="P121" s="1">
        <f t="shared" si="40"/>
        <v>54.337899543378995</v>
      </c>
      <c r="Q121" t="str">
        <f t="shared" si="29"/>
        <v>Giants</v>
      </c>
      <c r="R121" t="str">
        <f t="shared" si="31"/>
        <v>Brewers</v>
      </c>
      <c r="S121" t="str">
        <f t="shared" si="43"/>
        <v>Giants</v>
      </c>
      <c r="T121" s="3" t="str">
        <f t="shared" si="32"/>
        <v>L</v>
      </c>
      <c r="U121" t="str">
        <f t="shared" si="54"/>
        <v>W</v>
      </c>
      <c r="V121" s="3" t="str">
        <f t="shared" si="33"/>
        <v>W</v>
      </c>
      <c r="W121" t="str">
        <f t="shared" si="44"/>
        <v>L</v>
      </c>
      <c r="X121">
        <f t="shared" si="34"/>
        <v>10</v>
      </c>
      <c r="Y121">
        <f t="shared" si="35"/>
        <v>10.1</v>
      </c>
      <c r="Z121">
        <f t="shared" si="45"/>
        <v>17.8</v>
      </c>
      <c r="AA121">
        <f t="shared" si="46"/>
        <v>11.9</v>
      </c>
      <c r="AB121">
        <f t="shared" si="36"/>
        <v>16.8</v>
      </c>
      <c r="AC121">
        <f t="shared" si="37"/>
        <v>10</v>
      </c>
      <c r="AD121">
        <f t="shared" si="47"/>
        <v>10</v>
      </c>
      <c r="AE121">
        <f t="shared" si="48"/>
        <v>10</v>
      </c>
      <c r="AF121">
        <f t="shared" si="49"/>
        <v>-10</v>
      </c>
      <c r="AG121">
        <f t="shared" si="50"/>
        <v>10</v>
      </c>
      <c r="AH121">
        <f t="shared" si="51"/>
        <v>10</v>
      </c>
      <c r="AI121">
        <f t="shared" si="52"/>
        <v>-11.9</v>
      </c>
    </row>
    <row r="122" spans="2:35" x14ac:dyDescent="0.25">
      <c r="B122" t="s">
        <v>4</v>
      </c>
      <c r="C122" t="s">
        <v>10</v>
      </c>
      <c r="D122" s="2">
        <v>2</v>
      </c>
      <c r="E122" s="2">
        <v>4</v>
      </c>
      <c r="F122" t="s">
        <v>10</v>
      </c>
      <c r="G122" s="1">
        <v>55.72</v>
      </c>
      <c r="H122" s="1">
        <v>44.29</v>
      </c>
      <c r="I122" s="2">
        <v>135</v>
      </c>
      <c r="J122" s="2">
        <v>-145</v>
      </c>
      <c r="K122" s="2">
        <v>-121</v>
      </c>
      <c r="L122" s="2">
        <v>-101</v>
      </c>
      <c r="M122" s="1">
        <f t="shared" si="41"/>
        <v>59.183673469387756</v>
      </c>
      <c r="N122" s="1">
        <f t="shared" si="53"/>
        <v>50.248756218905477</v>
      </c>
      <c r="O122" s="1">
        <f t="shared" si="39"/>
        <v>42.553191489361701</v>
      </c>
      <c r="P122" s="1">
        <f t="shared" si="40"/>
        <v>54.751131221719461</v>
      </c>
      <c r="Q122" t="str">
        <f t="shared" si="29"/>
        <v>Rockies</v>
      </c>
      <c r="R122" t="str">
        <f t="shared" si="31"/>
        <v>Rockies</v>
      </c>
      <c r="S122" t="str">
        <f t="shared" si="43"/>
        <v>Rockies</v>
      </c>
      <c r="T122" s="3" t="str">
        <f t="shared" si="32"/>
        <v>L</v>
      </c>
      <c r="U122" t="str">
        <f t="shared" si="54"/>
        <v>L</v>
      </c>
      <c r="V122" s="3" t="str">
        <f t="shared" si="33"/>
        <v>W</v>
      </c>
      <c r="W122" t="str">
        <f t="shared" si="44"/>
        <v>L</v>
      </c>
      <c r="X122">
        <f t="shared" si="34"/>
        <v>10</v>
      </c>
      <c r="Y122">
        <f t="shared" si="35"/>
        <v>12.1</v>
      </c>
      <c r="Z122">
        <f t="shared" si="45"/>
        <v>14.5</v>
      </c>
      <c r="AA122">
        <f t="shared" si="46"/>
        <v>12.1</v>
      </c>
      <c r="AB122">
        <f t="shared" si="36"/>
        <v>13.5</v>
      </c>
      <c r="AC122">
        <f t="shared" si="37"/>
        <v>10</v>
      </c>
      <c r="AD122">
        <f t="shared" si="47"/>
        <v>10</v>
      </c>
      <c r="AE122">
        <f t="shared" si="48"/>
        <v>10</v>
      </c>
      <c r="AF122">
        <f t="shared" si="49"/>
        <v>-10</v>
      </c>
      <c r="AG122">
        <f t="shared" si="50"/>
        <v>-12.1</v>
      </c>
      <c r="AH122">
        <f t="shared" si="51"/>
        <v>10</v>
      </c>
      <c r="AI122">
        <f t="shared" si="52"/>
        <v>-12.1</v>
      </c>
    </row>
    <row r="123" spans="2:35" x14ac:dyDescent="0.25">
      <c r="B123" t="s">
        <v>2</v>
      </c>
      <c r="C123" t="s">
        <v>23</v>
      </c>
      <c r="D123" s="2">
        <v>5</v>
      </c>
      <c r="E123" s="2">
        <v>3</v>
      </c>
      <c r="F123" t="s">
        <v>23</v>
      </c>
      <c r="G123" s="1">
        <v>56.81</v>
      </c>
      <c r="H123" s="1">
        <v>70.77</v>
      </c>
      <c r="I123" s="2">
        <v>-175</v>
      </c>
      <c r="J123" s="2">
        <v>165</v>
      </c>
      <c r="K123" s="2">
        <v>116</v>
      </c>
      <c r="L123" s="2">
        <v>-136</v>
      </c>
      <c r="M123" s="1">
        <f t="shared" si="41"/>
        <v>37.735849056603776</v>
      </c>
      <c r="N123" s="1">
        <f t="shared" si="53"/>
        <v>57.627118644067799</v>
      </c>
      <c r="O123" s="1">
        <f t="shared" si="39"/>
        <v>63.636363636363633</v>
      </c>
      <c r="P123" s="1">
        <f t="shared" si="40"/>
        <v>46.296296296296298</v>
      </c>
      <c r="Q123" t="str">
        <f t="shared" si="29"/>
        <v>Braves</v>
      </c>
      <c r="R123" t="str">
        <f t="shared" si="31"/>
        <v>Braves</v>
      </c>
      <c r="S123" t="str">
        <f t="shared" si="43"/>
        <v>Braves</v>
      </c>
      <c r="T123" s="3" t="str">
        <f t="shared" si="32"/>
        <v>L</v>
      </c>
      <c r="U123" t="str">
        <f t="shared" si="54"/>
        <v>L</v>
      </c>
      <c r="V123" s="3" t="str">
        <f t="shared" si="33"/>
        <v>L</v>
      </c>
      <c r="W123" t="str">
        <f t="shared" si="44"/>
        <v>L</v>
      </c>
      <c r="X123">
        <f t="shared" si="34"/>
        <v>10</v>
      </c>
      <c r="Y123">
        <f t="shared" si="35"/>
        <v>13.6</v>
      </c>
      <c r="Z123">
        <f t="shared" si="45"/>
        <v>10</v>
      </c>
      <c r="AA123">
        <f t="shared" si="46"/>
        <v>13.6</v>
      </c>
      <c r="AB123">
        <f t="shared" si="36"/>
        <v>16.5</v>
      </c>
      <c r="AC123">
        <f t="shared" si="37"/>
        <v>10</v>
      </c>
      <c r="AD123">
        <f t="shared" si="47"/>
        <v>16.5</v>
      </c>
      <c r="AE123">
        <f t="shared" si="48"/>
        <v>10</v>
      </c>
      <c r="AF123">
        <f t="shared" si="49"/>
        <v>-10</v>
      </c>
      <c r="AG123">
        <f t="shared" si="50"/>
        <v>-13.6</v>
      </c>
      <c r="AH123">
        <f t="shared" si="51"/>
        <v>-10</v>
      </c>
      <c r="AI123">
        <f t="shared" si="52"/>
        <v>-13.6</v>
      </c>
    </row>
    <row r="124" spans="2:35" x14ac:dyDescent="0.25">
      <c r="B124" t="s">
        <v>25</v>
      </c>
      <c r="C124" t="s">
        <v>33</v>
      </c>
      <c r="D124" s="2">
        <v>8</v>
      </c>
      <c r="E124" s="2">
        <v>4</v>
      </c>
      <c r="F124" t="s">
        <v>25</v>
      </c>
      <c r="G124" s="1">
        <v>59.29</v>
      </c>
      <c r="H124" s="1">
        <v>46.97</v>
      </c>
      <c r="I124" s="2">
        <v>-180</v>
      </c>
      <c r="J124" s="2">
        <v>170</v>
      </c>
      <c r="K124" s="2">
        <v>105</v>
      </c>
      <c r="L124" s="2">
        <v>-125</v>
      </c>
      <c r="M124" s="1">
        <f t="shared" si="41"/>
        <v>64.285714285714292</v>
      </c>
      <c r="N124" s="1">
        <f t="shared" si="53"/>
        <v>48.780487804878049</v>
      </c>
      <c r="O124" s="1">
        <f t="shared" si="39"/>
        <v>37.037037037037038</v>
      </c>
      <c r="P124" s="1">
        <f t="shared" si="40"/>
        <v>55.555555555555557</v>
      </c>
      <c r="Q124" t="str">
        <f t="shared" si="29"/>
        <v>Rangers</v>
      </c>
      <c r="R124" t="str">
        <f t="shared" si="31"/>
        <v>Athletics</v>
      </c>
      <c r="S124" t="str">
        <f t="shared" si="43"/>
        <v>Rangers</v>
      </c>
      <c r="T124" s="3" t="str">
        <f t="shared" si="32"/>
        <v>L</v>
      </c>
      <c r="U124" t="str">
        <f t="shared" si="54"/>
        <v>W</v>
      </c>
      <c r="V124" s="3" t="str">
        <f t="shared" si="33"/>
        <v>W</v>
      </c>
      <c r="W124" t="str">
        <f t="shared" si="44"/>
        <v>L</v>
      </c>
      <c r="X124">
        <f t="shared" si="34"/>
        <v>10</v>
      </c>
      <c r="Y124">
        <f t="shared" si="35"/>
        <v>10</v>
      </c>
      <c r="Z124">
        <f t="shared" si="45"/>
        <v>18</v>
      </c>
      <c r="AA124">
        <f t="shared" si="46"/>
        <v>12.5</v>
      </c>
      <c r="AB124">
        <f t="shared" si="36"/>
        <v>17</v>
      </c>
      <c r="AC124">
        <f t="shared" si="37"/>
        <v>10.5</v>
      </c>
      <c r="AD124">
        <f t="shared" si="47"/>
        <v>10</v>
      </c>
      <c r="AE124">
        <f t="shared" si="48"/>
        <v>10</v>
      </c>
      <c r="AF124">
        <f t="shared" si="49"/>
        <v>-10</v>
      </c>
      <c r="AG124">
        <f t="shared" si="50"/>
        <v>10.5</v>
      </c>
      <c r="AH124">
        <f t="shared" si="51"/>
        <v>10</v>
      </c>
      <c r="AI124">
        <f t="shared" si="52"/>
        <v>-12.5</v>
      </c>
    </row>
    <row r="125" spans="2:35" x14ac:dyDescent="0.25">
      <c r="B125" t="s">
        <v>3</v>
      </c>
      <c r="C125" t="s">
        <v>50</v>
      </c>
      <c r="D125" s="2">
        <v>0</v>
      </c>
      <c r="E125" s="2">
        <v>4</v>
      </c>
      <c r="F125" t="s">
        <v>3</v>
      </c>
      <c r="G125" s="1">
        <v>60.77</v>
      </c>
      <c r="H125" s="1">
        <v>46.48</v>
      </c>
      <c r="I125" s="2">
        <v>-104</v>
      </c>
      <c r="J125" s="2">
        <v>-106</v>
      </c>
      <c r="K125" s="2">
        <v>185</v>
      </c>
      <c r="L125" s="2">
        <v>-215</v>
      </c>
      <c r="M125" s="1">
        <f t="shared" si="41"/>
        <v>50.980392156862742</v>
      </c>
      <c r="N125" s="1">
        <f t="shared" si="53"/>
        <v>35.087719298245609</v>
      </c>
      <c r="O125" s="1">
        <f t="shared" si="39"/>
        <v>51.456310679611647</v>
      </c>
      <c r="P125" s="1">
        <f t="shared" si="40"/>
        <v>68.253968253968253</v>
      </c>
      <c r="Q125" t="str">
        <f t="shared" si="29"/>
        <v>Mariners</v>
      </c>
      <c r="R125" t="str">
        <f t="shared" si="31"/>
        <v>Mariners</v>
      </c>
      <c r="S125" t="str">
        <f t="shared" si="43"/>
        <v>Yankees</v>
      </c>
      <c r="T125" s="3" t="str">
        <f t="shared" si="32"/>
        <v>L</v>
      </c>
      <c r="U125" t="str">
        <f t="shared" si="54"/>
        <v>L</v>
      </c>
      <c r="V125" s="3" t="str">
        <f t="shared" si="33"/>
        <v>L</v>
      </c>
      <c r="W125" t="str">
        <f t="shared" si="44"/>
        <v>W</v>
      </c>
      <c r="X125">
        <f t="shared" si="34"/>
        <v>10.4</v>
      </c>
      <c r="Y125">
        <f t="shared" si="35"/>
        <v>10</v>
      </c>
      <c r="Z125">
        <f t="shared" si="45"/>
        <v>10.4</v>
      </c>
      <c r="AA125">
        <f t="shared" si="46"/>
        <v>21.5</v>
      </c>
      <c r="AB125">
        <f t="shared" si="36"/>
        <v>10</v>
      </c>
      <c r="AC125">
        <f t="shared" si="37"/>
        <v>18.5</v>
      </c>
      <c r="AD125">
        <f t="shared" si="47"/>
        <v>10</v>
      </c>
      <c r="AE125">
        <f t="shared" si="48"/>
        <v>10</v>
      </c>
      <c r="AF125">
        <f t="shared" si="49"/>
        <v>-10.4</v>
      </c>
      <c r="AG125">
        <f t="shared" si="50"/>
        <v>-10</v>
      </c>
      <c r="AH125">
        <f t="shared" si="51"/>
        <v>-10.4</v>
      </c>
      <c r="AI125">
        <f t="shared" si="52"/>
        <v>10</v>
      </c>
    </row>
    <row r="126" spans="2:35" x14ac:dyDescent="0.25">
      <c r="B126" t="s">
        <v>27</v>
      </c>
      <c r="C126" t="s">
        <v>22</v>
      </c>
      <c r="D126" s="2">
        <v>5</v>
      </c>
      <c r="E126" s="2">
        <v>1</v>
      </c>
      <c r="F126" t="s">
        <v>22</v>
      </c>
      <c r="G126" s="1">
        <v>52.55</v>
      </c>
      <c r="H126" s="1">
        <v>63.72</v>
      </c>
      <c r="I126" s="2">
        <v>-159</v>
      </c>
      <c r="J126" s="2">
        <v>149</v>
      </c>
      <c r="K126" s="2">
        <v>136</v>
      </c>
      <c r="L126" s="2">
        <v>-156</v>
      </c>
      <c r="M126" s="1">
        <f t="shared" si="41"/>
        <v>40.160642570281126</v>
      </c>
      <c r="N126" s="1">
        <f t="shared" si="53"/>
        <v>60.9375</v>
      </c>
      <c r="O126" s="1">
        <f t="shared" si="39"/>
        <v>61.389961389961393</v>
      </c>
      <c r="P126" s="1">
        <f t="shared" si="40"/>
        <v>42.372881355932201</v>
      </c>
      <c r="Q126" t="str">
        <f t="shared" si="29"/>
        <v>Marlins</v>
      </c>
      <c r="R126" t="str">
        <f t="shared" si="31"/>
        <v>Marlins</v>
      </c>
      <c r="S126" t="str">
        <f t="shared" si="43"/>
        <v>Marlins</v>
      </c>
      <c r="T126" s="3" t="str">
        <f t="shared" si="32"/>
        <v>L</v>
      </c>
      <c r="U126" t="str">
        <f t="shared" si="54"/>
        <v>L</v>
      </c>
      <c r="V126" s="3" t="str">
        <f t="shared" si="33"/>
        <v>L</v>
      </c>
      <c r="W126" t="str">
        <f t="shared" si="44"/>
        <v>L</v>
      </c>
      <c r="X126">
        <f t="shared" si="34"/>
        <v>10</v>
      </c>
      <c r="Y126">
        <f t="shared" si="35"/>
        <v>15.6</v>
      </c>
      <c r="Z126">
        <f t="shared" si="45"/>
        <v>10</v>
      </c>
      <c r="AA126">
        <f t="shared" si="46"/>
        <v>15.6</v>
      </c>
      <c r="AB126">
        <f t="shared" si="36"/>
        <v>14.9</v>
      </c>
      <c r="AC126">
        <f t="shared" si="37"/>
        <v>10</v>
      </c>
      <c r="AD126">
        <f t="shared" si="47"/>
        <v>14.9</v>
      </c>
      <c r="AE126">
        <f t="shared" si="48"/>
        <v>10</v>
      </c>
      <c r="AF126">
        <f t="shared" si="49"/>
        <v>-10</v>
      </c>
      <c r="AG126">
        <f t="shared" si="50"/>
        <v>-15.6</v>
      </c>
      <c r="AH126">
        <f t="shared" si="51"/>
        <v>-10</v>
      </c>
      <c r="AI126">
        <f t="shared" si="52"/>
        <v>-15.6</v>
      </c>
    </row>
    <row r="127" spans="2:35" x14ac:dyDescent="0.25">
      <c r="B127" t="s">
        <v>4</v>
      </c>
      <c r="C127" t="s">
        <v>10</v>
      </c>
      <c r="D127" s="2">
        <v>6</v>
      </c>
      <c r="E127" s="2">
        <v>9</v>
      </c>
      <c r="F127" t="s">
        <v>10</v>
      </c>
      <c r="G127" s="1">
        <v>59.05</v>
      </c>
      <c r="H127" s="1">
        <v>46.31</v>
      </c>
      <c r="I127" s="2">
        <v>102</v>
      </c>
      <c r="J127" s="2">
        <v>-112</v>
      </c>
      <c r="K127" s="2">
        <v>-150</v>
      </c>
      <c r="L127" s="2">
        <v>130</v>
      </c>
      <c r="M127" s="1">
        <f t="shared" si="41"/>
        <v>52.830188679245282</v>
      </c>
      <c r="N127" s="1">
        <f t="shared" si="53"/>
        <v>43.478260869565219</v>
      </c>
      <c r="O127" s="1">
        <f t="shared" si="39"/>
        <v>49.504950495049506</v>
      </c>
      <c r="P127" s="1">
        <f t="shared" si="40"/>
        <v>60</v>
      </c>
      <c r="Q127" t="str">
        <f t="shared" si="29"/>
        <v>Dodgers</v>
      </c>
      <c r="R127" t="str">
        <f t="shared" si="31"/>
        <v>Dodgers</v>
      </c>
      <c r="S127" t="str">
        <f t="shared" si="43"/>
        <v>Rockies</v>
      </c>
      <c r="T127" s="3" t="str">
        <f t="shared" si="32"/>
        <v>W</v>
      </c>
      <c r="U127" t="str">
        <f t="shared" si="54"/>
        <v>W</v>
      </c>
      <c r="V127" s="3" t="str">
        <f t="shared" si="33"/>
        <v>W</v>
      </c>
      <c r="W127" t="str">
        <f t="shared" si="44"/>
        <v>L</v>
      </c>
      <c r="X127">
        <f t="shared" si="34"/>
        <v>11.2</v>
      </c>
      <c r="Y127">
        <f t="shared" si="35"/>
        <v>10</v>
      </c>
      <c r="Z127">
        <f t="shared" si="45"/>
        <v>11.2</v>
      </c>
      <c r="AA127">
        <f t="shared" si="46"/>
        <v>15</v>
      </c>
      <c r="AB127">
        <f t="shared" si="36"/>
        <v>10</v>
      </c>
      <c r="AC127">
        <f t="shared" si="37"/>
        <v>13</v>
      </c>
      <c r="AD127">
        <f t="shared" si="47"/>
        <v>10</v>
      </c>
      <c r="AE127">
        <f t="shared" si="48"/>
        <v>10</v>
      </c>
      <c r="AF127">
        <f t="shared" si="49"/>
        <v>10</v>
      </c>
      <c r="AG127">
        <f t="shared" si="50"/>
        <v>13</v>
      </c>
      <c r="AH127">
        <f t="shared" si="51"/>
        <v>10</v>
      </c>
      <c r="AI127">
        <f t="shared" si="52"/>
        <v>-15</v>
      </c>
    </row>
    <row r="128" spans="2:35" x14ac:dyDescent="0.25">
      <c r="B128" t="s">
        <v>25</v>
      </c>
      <c r="C128" t="s">
        <v>33</v>
      </c>
      <c r="D128" s="2">
        <v>7</v>
      </c>
      <c r="E128" s="2">
        <v>3</v>
      </c>
      <c r="F128" t="s">
        <v>25</v>
      </c>
      <c r="G128" s="1">
        <v>50.12</v>
      </c>
      <c r="H128" s="1">
        <v>39.01</v>
      </c>
      <c r="I128" s="2">
        <v>-233</v>
      </c>
      <c r="J128" s="2">
        <v>214</v>
      </c>
      <c r="K128" s="2">
        <v>-123</v>
      </c>
      <c r="L128" s="2">
        <v>103</v>
      </c>
      <c r="M128" s="1">
        <f t="shared" si="41"/>
        <v>69.969969969969966</v>
      </c>
      <c r="N128" s="1">
        <f t="shared" si="53"/>
        <v>55.156950672645742</v>
      </c>
      <c r="O128" s="1">
        <f t="shared" si="39"/>
        <v>31.847133757961782</v>
      </c>
      <c r="P128" s="1">
        <f t="shared" si="40"/>
        <v>49.261083743842363</v>
      </c>
      <c r="Q128" t="str">
        <f t="shared" si="29"/>
        <v>Rangers</v>
      </c>
      <c r="R128" t="str">
        <f t="shared" si="31"/>
        <v>Rangers</v>
      </c>
      <c r="S128" t="str">
        <f t="shared" si="43"/>
        <v>Rangers</v>
      </c>
      <c r="T128" s="3" t="str">
        <f t="shared" si="32"/>
        <v>L</v>
      </c>
      <c r="U128" t="str">
        <f t="shared" si="54"/>
        <v>L</v>
      </c>
      <c r="V128" s="3" t="str">
        <f t="shared" si="33"/>
        <v>W</v>
      </c>
      <c r="W128" t="str">
        <f t="shared" si="44"/>
        <v>L</v>
      </c>
      <c r="X128">
        <f t="shared" si="34"/>
        <v>10</v>
      </c>
      <c r="Y128">
        <f t="shared" si="35"/>
        <v>10</v>
      </c>
      <c r="Z128">
        <f t="shared" si="45"/>
        <v>23.3</v>
      </c>
      <c r="AA128">
        <f t="shared" si="46"/>
        <v>10</v>
      </c>
      <c r="AB128">
        <f t="shared" si="36"/>
        <v>21.4</v>
      </c>
      <c r="AC128">
        <f t="shared" si="37"/>
        <v>10.3</v>
      </c>
      <c r="AD128">
        <f t="shared" si="47"/>
        <v>10</v>
      </c>
      <c r="AE128">
        <f t="shared" si="48"/>
        <v>10.3</v>
      </c>
      <c r="AF128">
        <f t="shared" si="49"/>
        <v>-10</v>
      </c>
      <c r="AG128">
        <f t="shared" si="50"/>
        <v>-10</v>
      </c>
      <c r="AH128">
        <f t="shared" si="51"/>
        <v>10</v>
      </c>
      <c r="AI128">
        <f t="shared" si="52"/>
        <v>-10</v>
      </c>
    </row>
    <row r="129" spans="2:35" x14ac:dyDescent="0.25">
      <c r="B129" t="s">
        <v>31</v>
      </c>
      <c r="C129" t="s">
        <v>11</v>
      </c>
      <c r="D129" s="2">
        <v>6</v>
      </c>
      <c r="E129" s="2">
        <v>7</v>
      </c>
      <c r="F129" t="s">
        <v>31</v>
      </c>
      <c r="G129" s="1">
        <v>51.42</v>
      </c>
      <c r="H129" s="1">
        <v>41.23</v>
      </c>
      <c r="I129" s="2">
        <v>-136</v>
      </c>
      <c r="J129" s="2">
        <v>126</v>
      </c>
      <c r="K129" s="2">
        <v>150</v>
      </c>
      <c r="L129" s="2">
        <v>-170</v>
      </c>
      <c r="M129" s="1">
        <f t="shared" si="41"/>
        <v>57.627118644067799</v>
      </c>
      <c r="N129" s="1">
        <f t="shared" si="53"/>
        <v>40</v>
      </c>
      <c r="O129" s="1">
        <f t="shared" si="39"/>
        <v>44.247787610619469</v>
      </c>
      <c r="P129" s="1">
        <f t="shared" si="40"/>
        <v>62.962962962962962</v>
      </c>
      <c r="Q129" t="str">
        <f t="shared" ref="Q129:Q192" si="55">IF(G129&gt;M129,F129,IF(100-G129&gt;O129,IF(F129=B129,C129,B129),F129))</f>
        <v>Padres</v>
      </c>
      <c r="R129" t="str">
        <f t="shared" si="31"/>
        <v>Reds</v>
      </c>
      <c r="S129" t="str">
        <f t="shared" si="43"/>
        <v>Padres</v>
      </c>
      <c r="T129" s="3" t="str">
        <f t="shared" si="32"/>
        <v>W</v>
      </c>
      <c r="U129" t="str">
        <f t="shared" si="54"/>
        <v>L</v>
      </c>
      <c r="V129" s="3" t="str">
        <f t="shared" si="33"/>
        <v>L</v>
      </c>
      <c r="W129" t="str">
        <f t="shared" si="44"/>
        <v>W</v>
      </c>
      <c r="X129">
        <f t="shared" si="34"/>
        <v>10</v>
      </c>
      <c r="Y129">
        <f t="shared" si="35"/>
        <v>10</v>
      </c>
      <c r="Z129">
        <f t="shared" si="45"/>
        <v>13.6</v>
      </c>
      <c r="AA129">
        <f t="shared" si="46"/>
        <v>17</v>
      </c>
      <c r="AB129">
        <f t="shared" si="36"/>
        <v>12.6</v>
      </c>
      <c r="AC129">
        <f t="shared" si="37"/>
        <v>15</v>
      </c>
      <c r="AD129">
        <f t="shared" si="47"/>
        <v>10</v>
      </c>
      <c r="AE129">
        <f t="shared" si="48"/>
        <v>10</v>
      </c>
      <c r="AF129">
        <f t="shared" si="49"/>
        <v>12.6</v>
      </c>
      <c r="AG129">
        <f t="shared" si="50"/>
        <v>-10</v>
      </c>
      <c r="AH129">
        <f t="shared" si="51"/>
        <v>-13.6</v>
      </c>
      <c r="AI129">
        <f t="shared" si="52"/>
        <v>10</v>
      </c>
    </row>
    <row r="130" spans="2:35" x14ac:dyDescent="0.25">
      <c r="B130" t="s">
        <v>2</v>
      </c>
      <c r="C130" t="s">
        <v>23</v>
      </c>
      <c r="D130" s="2">
        <v>5</v>
      </c>
      <c r="E130" s="2">
        <v>9</v>
      </c>
      <c r="F130" t="s">
        <v>23</v>
      </c>
      <c r="G130" s="1">
        <v>58.9</v>
      </c>
      <c r="H130" s="1">
        <v>72.45</v>
      </c>
      <c r="I130" s="2">
        <v>-142</v>
      </c>
      <c r="J130" s="2">
        <v>132</v>
      </c>
      <c r="K130" s="2">
        <v>140</v>
      </c>
      <c r="L130" s="2">
        <v>-160</v>
      </c>
      <c r="M130" s="1">
        <f t="shared" si="41"/>
        <v>43.103448275862064</v>
      </c>
      <c r="N130" s="1">
        <f t="shared" si="53"/>
        <v>61.53846153846154</v>
      </c>
      <c r="O130" s="1">
        <f t="shared" si="39"/>
        <v>58.677685950413228</v>
      </c>
      <c r="P130" s="1">
        <f t="shared" si="40"/>
        <v>41.666666666666671</v>
      </c>
      <c r="Q130" t="str">
        <f t="shared" si="55"/>
        <v>Braves</v>
      </c>
      <c r="R130" t="str">
        <f t="shared" ref="R130:R193" si="56">IF(H130&gt;N130,F130,IF(100-H130&gt;P130,IF(F130=B130,C130,B130),F130))</f>
        <v>Braves</v>
      </c>
      <c r="S130" t="str">
        <f t="shared" si="43"/>
        <v>Braves</v>
      </c>
      <c r="T130" s="3" t="str">
        <f t="shared" ref="T130:T193" si="57">IF(Q130=$B130, IF($D130&gt;$E130, "W", IF($E130&gt;$D130, "L", "")), IF($E130&gt;$D130, "W", IF($D130&gt;$E130, "L", "")))</f>
        <v>W</v>
      </c>
      <c r="U130" t="str">
        <f t="shared" si="54"/>
        <v>W</v>
      </c>
      <c r="V130" s="3" t="str">
        <f t="shared" ref="V130:V193" si="58">IF(F130=$B130, IF($D130&gt;$E130, "W", IF($E130&gt;$D130, "L", "")), IF($E130&gt;$D130, "W", IF($D130&gt;$E130, "L", "")))</f>
        <v>W</v>
      </c>
      <c r="W130" t="str">
        <f t="shared" si="44"/>
        <v>W</v>
      </c>
      <c r="X130">
        <f t="shared" ref="X130:X193" si="59">IF(Q130=$B130, IF(I130&gt;0, 10, -I130/10), IF(J130&gt;0, 10, -J130/10))</f>
        <v>10</v>
      </c>
      <c r="Y130">
        <f t="shared" ref="Y130:Y193" si="60">IF(R130=$B130, IF(K130&gt;0, 10, -K130/10), IF(L130&gt;0, 10, -L130/10))</f>
        <v>16</v>
      </c>
      <c r="Z130">
        <f t="shared" si="45"/>
        <v>10</v>
      </c>
      <c r="AA130">
        <f t="shared" si="46"/>
        <v>16</v>
      </c>
      <c r="AB130">
        <f t="shared" ref="AB130:AB193" si="61">IF(Q130=$B130, IF(I130&gt;0, I130/10, 10), IF(J130&gt;0, J130/10, 10))</f>
        <v>13.2</v>
      </c>
      <c r="AC130">
        <f t="shared" ref="AC130:AC193" si="62">IF(R130=$B130, IF(K130&gt;0, K130/10, 10), IF(L130&gt;0, L130/10, 10))</f>
        <v>10</v>
      </c>
      <c r="AD130">
        <f t="shared" si="47"/>
        <v>13.2</v>
      </c>
      <c r="AE130">
        <f t="shared" si="48"/>
        <v>10</v>
      </c>
      <c r="AF130">
        <f t="shared" si="49"/>
        <v>13.2</v>
      </c>
      <c r="AG130">
        <f t="shared" si="50"/>
        <v>10</v>
      </c>
      <c r="AH130">
        <f t="shared" si="51"/>
        <v>13.2</v>
      </c>
      <c r="AI130">
        <f t="shared" si="52"/>
        <v>10</v>
      </c>
    </row>
    <row r="131" spans="2:35" x14ac:dyDescent="0.25">
      <c r="B131" t="s">
        <v>3</v>
      </c>
      <c r="C131" t="s">
        <v>50</v>
      </c>
      <c r="D131" s="2">
        <v>3</v>
      </c>
      <c r="E131" s="2">
        <v>2</v>
      </c>
      <c r="F131" t="s">
        <v>50</v>
      </c>
      <c r="G131" s="1">
        <v>58.22</v>
      </c>
      <c r="H131" s="1">
        <v>45.12</v>
      </c>
      <c r="I131" s="2">
        <v>111</v>
      </c>
      <c r="J131" s="2">
        <v>-121</v>
      </c>
      <c r="K131" s="2">
        <v>-145</v>
      </c>
      <c r="L131" s="2">
        <v>125</v>
      </c>
      <c r="M131" s="1">
        <f t="shared" si="41"/>
        <v>54.751131221719461</v>
      </c>
      <c r="N131" s="1">
        <f t="shared" si="53"/>
        <v>44.444444444444443</v>
      </c>
      <c r="O131" s="1">
        <f t="shared" ref="O131:O194" si="63">IF(F131=B131, IF(J131&gt;0, 100/(J131+100), -J131/(-J131+100)), IF(I131&gt;0, 100/(I131+100), -I131/(-I131+100))) * 100</f>
        <v>47.393364928909953</v>
      </c>
      <c r="P131" s="1">
        <f t="shared" ref="P131:P194" si="64">IF(F131=B131, IF(L131&gt;0, 100/(L131+100), -L131/(-L131+100)), IF(K131&gt;0, 100/(K131+100), -K131/(-K131+100))) * 100</f>
        <v>59.183673469387756</v>
      </c>
      <c r="Q131" t="str">
        <f t="shared" si="55"/>
        <v>Yankees</v>
      </c>
      <c r="R131" t="str">
        <f t="shared" si="56"/>
        <v>Yankees</v>
      </c>
      <c r="S131" t="str">
        <f t="shared" si="43"/>
        <v>Mariners</v>
      </c>
      <c r="T131" s="3" t="str">
        <f t="shared" si="57"/>
        <v>L</v>
      </c>
      <c r="U131" t="str">
        <f t="shared" si="54"/>
        <v>L</v>
      </c>
      <c r="V131" s="3" t="str">
        <f t="shared" si="58"/>
        <v>L</v>
      </c>
      <c r="W131" t="str">
        <f t="shared" si="44"/>
        <v>W</v>
      </c>
      <c r="X131">
        <f t="shared" si="59"/>
        <v>12.1</v>
      </c>
      <c r="Y131">
        <f t="shared" si="60"/>
        <v>10</v>
      </c>
      <c r="Z131">
        <f t="shared" si="45"/>
        <v>12.1</v>
      </c>
      <c r="AA131">
        <f t="shared" si="46"/>
        <v>14.5</v>
      </c>
      <c r="AB131">
        <f t="shared" si="61"/>
        <v>10</v>
      </c>
      <c r="AC131">
        <f t="shared" si="62"/>
        <v>12.5</v>
      </c>
      <c r="AD131">
        <f t="shared" si="47"/>
        <v>10</v>
      </c>
      <c r="AE131">
        <f t="shared" si="48"/>
        <v>10</v>
      </c>
      <c r="AF131">
        <f t="shared" si="49"/>
        <v>-12.1</v>
      </c>
      <c r="AG131">
        <f t="shared" si="50"/>
        <v>-10</v>
      </c>
      <c r="AH131">
        <f t="shared" si="51"/>
        <v>-12.1</v>
      </c>
      <c r="AI131">
        <f t="shared" si="52"/>
        <v>10</v>
      </c>
    </row>
    <row r="132" spans="2:35" x14ac:dyDescent="0.25">
      <c r="B132" t="s">
        <v>15</v>
      </c>
      <c r="C132" t="s">
        <v>7</v>
      </c>
      <c r="D132" s="2">
        <v>6</v>
      </c>
      <c r="E132" s="2">
        <v>5</v>
      </c>
      <c r="F132" t="s">
        <v>7</v>
      </c>
      <c r="G132" s="1">
        <v>64.19</v>
      </c>
      <c r="H132" s="1">
        <v>74.39</v>
      </c>
      <c r="I132" s="2">
        <v>-117</v>
      </c>
      <c r="J132" s="2">
        <v>107</v>
      </c>
      <c r="K132" s="2">
        <v>165</v>
      </c>
      <c r="L132" s="2">
        <v>-190</v>
      </c>
      <c r="M132" s="1">
        <f t="shared" si="41"/>
        <v>48.309178743961354</v>
      </c>
      <c r="N132" s="1">
        <f t="shared" si="53"/>
        <v>65.517241379310349</v>
      </c>
      <c r="O132" s="1">
        <f t="shared" si="63"/>
        <v>53.917050691244242</v>
      </c>
      <c r="P132" s="1">
        <f t="shared" si="64"/>
        <v>37.735849056603776</v>
      </c>
      <c r="Q132" t="str">
        <f t="shared" si="55"/>
        <v>Astros</v>
      </c>
      <c r="R132" t="str">
        <f t="shared" si="56"/>
        <v>Astros</v>
      </c>
      <c r="S132" t="str">
        <f t="shared" si="43"/>
        <v>Astros</v>
      </c>
      <c r="T132" s="3" t="str">
        <f t="shared" si="57"/>
        <v>L</v>
      </c>
      <c r="U132" t="str">
        <f t="shared" si="54"/>
        <v>W</v>
      </c>
      <c r="V132" s="3" t="str">
        <f t="shared" si="58"/>
        <v>L</v>
      </c>
      <c r="W132" t="str">
        <f t="shared" si="44"/>
        <v>W</v>
      </c>
      <c r="X132">
        <f t="shared" si="59"/>
        <v>10</v>
      </c>
      <c r="Y132">
        <f t="shared" si="60"/>
        <v>19</v>
      </c>
      <c r="Z132">
        <f t="shared" si="45"/>
        <v>10</v>
      </c>
      <c r="AA132">
        <f t="shared" si="46"/>
        <v>19</v>
      </c>
      <c r="AB132">
        <f t="shared" si="61"/>
        <v>10.7</v>
      </c>
      <c r="AC132">
        <f t="shared" si="62"/>
        <v>10</v>
      </c>
      <c r="AD132">
        <f t="shared" si="47"/>
        <v>10.7</v>
      </c>
      <c r="AE132">
        <f t="shared" si="48"/>
        <v>10</v>
      </c>
      <c r="AF132">
        <f t="shared" si="49"/>
        <v>-10</v>
      </c>
      <c r="AG132">
        <f t="shared" si="50"/>
        <v>10</v>
      </c>
      <c r="AH132">
        <f t="shared" si="51"/>
        <v>-10</v>
      </c>
      <c r="AI132">
        <f t="shared" si="52"/>
        <v>10</v>
      </c>
    </row>
    <row r="133" spans="2:35" x14ac:dyDescent="0.25">
      <c r="B133" t="s">
        <v>17</v>
      </c>
      <c r="C133" t="s">
        <v>7</v>
      </c>
      <c r="D133" s="2">
        <v>2</v>
      </c>
      <c r="E133" s="2">
        <v>3</v>
      </c>
      <c r="F133" t="s">
        <v>7</v>
      </c>
      <c r="G133" s="1">
        <v>62.47</v>
      </c>
      <c r="H133" s="1">
        <v>48.33</v>
      </c>
      <c r="I133" s="2">
        <v>288</v>
      </c>
      <c r="J133" s="2">
        <v>-325</v>
      </c>
      <c r="K133" s="2">
        <v>177</v>
      </c>
      <c r="L133" s="2">
        <v>-207</v>
      </c>
      <c r="M133" s="1">
        <f t="shared" si="41"/>
        <v>76.470588235294116</v>
      </c>
      <c r="N133" s="1">
        <f t="shared" si="53"/>
        <v>67.426710097719862</v>
      </c>
      <c r="O133" s="1">
        <f t="shared" si="63"/>
        <v>25.773195876288657</v>
      </c>
      <c r="P133" s="1">
        <f t="shared" si="64"/>
        <v>36.101083032490976</v>
      </c>
      <c r="Q133" t="str">
        <f t="shared" si="55"/>
        <v>Tigers</v>
      </c>
      <c r="R133" t="str">
        <f t="shared" si="56"/>
        <v>Tigers</v>
      </c>
      <c r="S133" t="str">
        <f t="shared" si="43"/>
        <v>Tigers</v>
      </c>
      <c r="T133" s="3" t="str">
        <f t="shared" si="57"/>
        <v>L</v>
      </c>
      <c r="U133" t="str">
        <f t="shared" si="54"/>
        <v>W</v>
      </c>
      <c r="V133" s="3" t="str">
        <f t="shared" si="58"/>
        <v>W</v>
      </c>
      <c r="W133" t="str">
        <f t="shared" si="44"/>
        <v>W</v>
      </c>
      <c r="X133">
        <f t="shared" si="59"/>
        <v>10</v>
      </c>
      <c r="Y133">
        <f t="shared" si="60"/>
        <v>10</v>
      </c>
      <c r="Z133">
        <f t="shared" si="45"/>
        <v>32.5</v>
      </c>
      <c r="AA133">
        <f t="shared" si="46"/>
        <v>10</v>
      </c>
      <c r="AB133">
        <f t="shared" si="61"/>
        <v>28.8</v>
      </c>
      <c r="AC133">
        <f t="shared" si="62"/>
        <v>17.7</v>
      </c>
      <c r="AD133">
        <f t="shared" si="47"/>
        <v>10</v>
      </c>
      <c r="AE133">
        <f t="shared" si="48"/>
        <v>17.7</v>
      </c>
      <c r="AF133">
        <f t="shared" si="49"/>
        <v>-10</v>
      </c>
      <c r="AG133">
        <f t="shared" si="50"/>
        <v>17.7</v>
      </c>
      <c r="AH133">
        <f t="shared" si="51"/>
        <v>10</v>
      </c>
      <c r="AI133">
        <f t="shared" si="52"/>
        <v>17.7</v>
      </c>
    </row>
    <row r="134" spans="2:35" x14ac:dyDescent="0.25">
      <c r="B134" t="s">
        <v>31</v>
      </c>
      <c r="C134" t="s">
        <v>10</v>
      </c>
      <c r="D134" s="2">
        <v>10</v>
      </c>
      <c r="E134" s="2">
        <v>6</v>
      </c>
      <c r="F134" t="s">
        <v>10</v>
      </c>
      <c r="G134" s="1">
        <v>60.73</v>
      </c>
      <c r="H134" s="1">
        <v>49.39</v>
      </c>
      <c r="I134" s="2">
        <v>185</v>
      </c>
      <c r="J134" s="2">
        <v>-200</v>
      </c>
      <c r="K134" s="2">
        <v>112</v>
      </c>
      <c r="L134" s="2">
        <v>-132</v>
      </c>
      <c r="M134" s="1">
        <f t="shared" si="41"/>
        <v>66.666666666666657</v>
      </c>
      <c r="N134" s="1">
        <f t="shared" si="53"/>
        <v>56.896551724137936</v>
      </c>
      <c r="O134" s="1">
        <f t="shared" si="63"/>
        <v>35.087719298245609</v>
      </c>
      <c r="P134" s="1">
        <f t="shared" si="64"/>
        <v>47.169811320754718</v>
      </c>
      <c r="Q134" t="str">
        <f t="shared" si="55"/>
        <v>Reds</v>
      </c>
      <c r="R134" t="str">
        <f t="shared" si="56"/>
        <v>Reds</v>
      </c>
      <c r="S134" t="str">
        <f t="shared" si="43"/>
        <v>Reds</v>
      </c>
      <c r="T134" s="3" t="str">
        <f t="shared" si="57"/>
        <v>W</v>
      </c>
      <c r="U134" t="str">
        <f t="shared" si="54"/>
        <v>W</v>
      </c>
      <c r="V134" s="3" t="str">
        <f t="shared" si="58"/>
        <v>L</v>
      </c>
      <c r="W134" t="str">
        <f t="shared" si="44"/>
        <v>W</v>
      </c>
      <c r="X134">
        <f t="shared" si="59"/>
        <v>10</v>
      </c>
      <c r="Y134">
        <f t="shared" si="60"/>
        <v>10</v>
      </c>
      <c r="Z134">
        <f t="shared" si="45"/>
        <v>20</v>
      </c>
      <c r="AA134">
        <f t="shared" si="46"/>
        <v>10</v>
      </c>
      <c r="AB134">
        <f t="shared" si="61"/>
        <v>18.5</v>
      </c>
      <c r="AC134">
        <f t="shared" si="62"/>
        <v>11.2</v>
      </c>
      <c r="AD134">
        <f t="shared" si="47"/>
        <v>10</v>
      </c>
      <c r="AE134">
        <f t="shared" si="48"/>
        <v>11.2</v>
      </c>
      <c r="AF134">
        <f t="shared" si="49"/>
        <v>18.5</v>
      </c>
      <c r="AG134">
        <f t="shared" si="50"/>
        <v>11.2</v>
      </c>
      <c r="AH134">
        <f t="shared" si="51"/>
        <v>-20</v>
      </c>
      <c r="AI134">
        <f t="shared" si="52"/>
        <v>11.2</v>
      </c>
    </row>
    <row r="135" spans="2:35" x14ac:dyDescent="0.25">
      <c r="B135" t="s">
        <v>14</v>
      </c>
      <c r="C135" t="s">
        <v>29</v>
      </c>
      <c r="D135" s="2">
        <v>6</v>
      </c>
      <c r="E135" s="2">
        <v>5</v>
      </c>
      <c r="F135" t="s">
        <v>29</v>
      </c>
      <c r="G135" s="1">
        <v>58.74</v>
      </c>
      <c r="H135" s="1">
        <v>45.69</v>
      </c>
      <c r="I135" s="2">
        <v>140</v>
      </c>
      <c r="J135" s="2">
        <v>-150</v>
      </c>
      <c r="K135" s="2">
        <v>-132</v>
      </c>
      <c r="L135" s="2">
        <v>112</v>
      </c>
      <c r="M135" s="1">
        <f t="shared" si="41"/>
        <v>60</v>
      </c>
      <c r="N135" s="1">
        <f t="shared" si="53"/>
        <v>47.169811320754718</v>
      </c>
      <c r="O135" s="1">
        <f t="shared" si="63"/>
        <v>41.666666666666671</v>
      </c>
      <c r="P135" s="1">
        <f t="shared" si="64"/>
        <v>56.896551724137936</v>
      </c>
      <c r="Q135" t="str">
        <f t="shared" si="55"/>
        <v>Indians</v>
      </c>
      <c r="R135" t="str">
        <f t="shared" si="56"/>
        <v>Indians</v>
      </c>
      <c r="S135" t="str">
        <f t="shared" si="43"/>
        <v>Rays</v>
      </c>
      <c r="T135" s="3" t="str">
        <f t="shared" si="57"/>
        <v>L</v>
      </c>
      <c r="U135" t="str">
        <f t="shared" si="54"/>
        <v>L</v>
      </c>
      <c r="V135" s="3" t="str">
        <f t="shared" si="58"/>
        <v>L</v>
      </c>
      <c r="W135" t="str">
        <f t="shared" si="44"/>
        <v>W</v>
      </c>
      <c r="X135">
        <f t="shared" si="59"/>
        <v>15</v>
      </c>
      <c r="Y135">
        <f t="shared" si="60"/>
        <v>10</v>
      </c>
      <c r="Z135">
        <f t="shared" si="45"/>
        <v>15</v>
      </c>
      <c r="AA135">
        <f t="shared" si="46"/>
        <v>13.2</v>
      </c>
      <c r="AB135">
        <f t="shared" si="61"/>
        <v>10</v>
      </c>
      <c r="AC135">
        <f t="shared" si="62"/>
        <v>11.2</v>
      </c>
      <c r="AD135">
        <f t="shared" si="47"/>
        <v>10</v>
      </c>
      <c r="AE135">
        <f t="shared" si="48"/>
        <v>10</v>
      </c>
      <c r="AF135">
        <f t="shared" si="49"/>
        <v>-15</v>
      </c>
      <c r="AG135">
        <f t="shared" si="50"/>
        <v>-10</v>
      </c>
      <c r="AH135">
        <f t="shared" si="51"/>
        <v>-15</v>
      </c>
      <c r="AI135">
        <f t="shared" si="52"/>
        <v>10</v>
      </c>
    </row>
    <row r="136" spans="2:35" x14ac:dyDescent="0.25">
      <c r="B136" t="s">
        <v>30</v>
      </c>
      <c r="C136" t="s">
        <v>26</v>
      </c>
      <c r="D136" s="2">
        <v>2</v>
      </c>
      <c r="E136" s="2">
        <v>3</v>
      </c>
      <c r="F136" t="s">
        <v>26</v>
      </c>
      <c r="G136" s="1">
        <v>52.67</v>
      </c>
      <c r="H136" s="1">
        <v>63.78</v>
      </c>
      <c r="I136" s="2">
        <v>-135</v>
      </c>
      <c r="J136" s="2">
        <v>125</v>
      </c>
      <c r="K136" s="2">
        <v>147</v>
      </c>
      <c r="L136" s="2">
        <v>-167</v>
      </c>
      <c r="M136" s="1">
        <f t="shared" si="41"/>
        <v>44.444444444444443</v>
      </c>
      <c r="N136" s="1">
        <f t="shared" si="53"/>
        <v>62.546816479400746</v>
      </c>
      <c r="O136" s="1">
        <f t="shared" si="63"/>
        <v>57.446808510638306</v>
      </c>
      <c r="P136" s="1">
        <f t="shared" si="64"/>
        <v>40.48582995951417</v>
      </c>
      <c r="Q136" t="str">
        <f t="shared" si="55"/>
        <v>Brewers</v>
      </c>
      <c r="R136" t="str">
        <f t="shared" si="56"/>
        <v>Brewers</v>
      </c>
      <c r="S136" t="str">
        <f t="shared" si="43"/>
        <v>Brewers</v>
      </c>
      <c r="T136" s="3" t="str">
        <f t="shared" si="57"/>
        <v>W</v>
      </c>
      <c r="U136" t="str">
        <f t="shared" si="54"/>
        <v>W</v>
      </c>
      <c r="V136" s="3" t="str">
        <f t="shared" si="58"/>
        <v>W</v>
      </c>
      <c r="W136" t="str">
        <f t="shared" si="44"/>
        <v>W</v>
      </c>
      <c r="X136">
        <f t="shared" si="59"/>
        <v>10</v>
      </c>
      <c r="Y136">
        <f t="shared" si="60"/>
        <v>16.7</v>
      </c>
      <c r="Z136">
        <f t="shared" si="45"/>
        <v>10</v>
      </c>
      <c r="AA136">
        <f t="shared" si="46"/>
        <v>16.7</v>
      </c>
      <c r="AB136">
        <f t="shared" si="61"/>
        <v>12.5</v>
      </c>
      <c r="AC136">
        <f t="shared" si="62"/>
        <v>10</v>
      </c>
      <c r="AD136">
        <f t="shared" si="47"/>
        <v>12.5</v>
      </c>
      <c r="AE136">
        <f t="shared" si="48"/>
        <v>10</v>
      </c>
      <c r="AF136">
        <f t="shared" si="49"/>
        <v>12.5</v>
      </c>
      <c r="AG136">
        <f t="shared" si="50"/>
        <v>10</v>
      </c>
      <c r="AH136">
        <f t="shared" si="51"/>
        <v>12.5</v>
      </c>
      <c r="AI136">
        <f t="shared" si="52"/>
        <v>10</v>
      </c>
    </row>
    <row r="137" spans="2:35" x14ac:dyDescent="0.25">
      <c r="B137" t="s">
        <v>24</v>
      </c>
      <c r="C137" t="s">
        <v>50</v>
      </c>
      <c r="D137" s="2">
        <v>2</v>
      </c>
      <c r="E137" s="2">
        <v>7</v>
      </c>
      <c r="F137" t="s">
        <v>50</v>
      </c>
      <c r="G137" s="1">
        <v>57.23</v>
      </c>
      <c r="H137" s="1">
        <v>46.27</v>
      </c>
      <c r="I137" s="2">
        <v>162</v>
      </c>
      <c r="J137" s="2">
        <v>-172</v>
      </c>
      <c r="K137" s="2">
        <v>-105</v>
      </c>
      <c r="L137" s="2">
        <v>-115</v>
      </c>
      <c r="M137" s="1">
        <f t="shared" si="41"/>
        <v>63.235294117647058</v>
      </c>
      <c r="N137" s="1">
        <f t="shared" si="53"/>
        <v>53.488372093023251</v>
      </c>
      <c r="O137" s="1">
        <f t="shared" si="63"/>
        <v>38.167938931297712</v>
      </c>
      <c r="P137" s="1">
        <f t="shared" si="64"/>
        <v>51.219512195121951</v>
      </c>
      <c r="Q137" t="str">
        <f t="shared" si="55"/>
        <v>Twins</v>
      </c>
      <c r="R137" t="str">
        <f t="shared" si="56"/>
        <v>Twins</v>
      </c>
      <c r="S137" t="str">
        <f t="shared" si="43"/>
        <v>Twins</v>
      </c>
      <c r="T137" s="3" t="str">
        <f t="shared" si="57"/>
        <v>L</v>
      </c>
      <c r="U137" t="str">
        <f t="shared" si="54"/>
        <v>L</v>
      </c>
      <c r="V137" s="3" t="str">
        <f t="shared" si="58"/>
        <v>W</v>
      </c>
      <c r="W137" t="str">
        <f t="shared" si="44"/>
        <v>L</v>
      </c>
      <c r="X137">
        <f t="shared" si="59"/>
        <v>10</v>
      </c>
      <c r="Y137">
        <f t="shared" si="60"/>
        <v>10.5</v>
      </c>
      <c r="Z137">
        <f t="shared" si="45"/>
        <v>17.2</v>
      </c>
      <c r="AA137">
        <f t="shared" si="46"/>
        <v>10.5</v>
      </c>
      <c r="AB137">
        <f t="shared" si="61"/>
        <v>16.2</v>
      </c>
      <c r="AC137">
        <f t="shared" si="62"/>
        <v>10</v>
      </c>
      <c r="AD137">
        <f t="shared" si="47"/>
        <v>10</v>
      </c>
      <c r="AE137">
        <f t="shared" si="48"/>
        <v>10</v>
      </c>
      <c r="AF137">
        <f t="shared" si="49"/>
        <v>-10</v>
      </c>
      <c r="AG137">
        <f t="shared" si="50"/>
        <v>-10.5</v>
      </c>
      <c r="AH137">
        <f t="shared" si="51"/>
        <v>10</v>
      </c>
      <c r="AI137">
        <f t="shared" si="52"/>
        <v>-10.5</v>
      </c>
    </row>
    <row r="138" spans="2:35" x14ac:dyDescent="0.25">
      <c r="B138" t="s">
        <v>28</v>
      </c>
      <c r="C138" t="s">
        <v>16</v>
      </c>
      <c r="D138" s="2">
        <v>4</v>
      </c>
      <c r="E138" s="2">
        <v>3</v>
      </c>
      <c r="F138" t="s">
        <v>28</v>
      </c>
      <c r="G138" s="1">
        <v>57.38</v>
      </c>
      <c r="H138" s="1">
        <v>44.99</v>
      </c>
      <c r="I138" s="2">
        <v>-127</v>
      </c>
      <c r="J138" s="2">
        <v>117</v>
      </c>
      <c r="K138" s="2">
        <v>161</v>
      </c>
      <c r="L138" s="2">
        <v>-181</v>
      </c>
      <c r="M138" s="1">
        <f t="shared" si="41"/>
        <v>55.947136563876654</v>
      </c>
      <c r="N138" s="1">
        <f t="shared" si="53"/>
        <v>38.314176245210732</v>
      </c>
      <c r="O138" s="1">
        <f t="shared" si="63"/>
        <v>46.082949308755758</v>
      </c>
      <c r="P138" s="1">
        <f t="shared" si="64"/>
        <v>64.412811387900362</v>
      </c>
      <c r="Q138" t="str">
        <f t="shared" si="55"/>
        <v>Royals</v>
      </c>
      <c r="R138" t="str">
        <f t="shared" si="56"/>
        <v>Royals</v>
      </c>
      <c r="S138" t="str">
        <f t="shared" si="43"/>
        <v>White Sox</v>
      </c>
      <c r="T138" s="3" t="str">
        <f t="shared" si="57"/>
        <v>W</v>
      </c>
      <c r="U138" t="str">
        <f t="shared" si="54"/>
        <v>L</v>
      </c>
      <c r="V138" s="3" t="str">
        <f t="shared" si="58"/>
        <v>W</v>
      </c>
      <c r="W138" t="str">
        <f t="shared" si="44"/>
        <v>W</v>
      </c>
      <c r="X138">
        <f t="shared" si="59"/>
        <v>12.7</v>
      </c>
      <c r="Y138">
        <f t="shared" si="60"/>
        <v>10</v>
      </c>
      <c r="Z138">
        <f t="shared" si="45"/>
        <v>12.7</v>
      </c>
      <c r="AA138">
        <f t="shared" si="46"/>
        <v>18.100000000000001</v>
      </c>
      <c r="AB138">
        <f t="shared" si="61"/>
        <v>10</v>
      </c>
      <c r="AC138">
        <f t="shared" si="62"/>
        <v>16.100000000000001</v>
      </c>
      <c r="AD138">
        <f t="shared" si="47"/>
        <v>10</v>
      </c>
      <c r="AE138">
        <f t="shared" si="48"/>
        <v>10</v>
      </c>
      <c r="AF138">
        <f t="shared" si="49"/>
        <v>10</v>
      </c>
      <c r="AG138">
        <f t="shared" si="50"/>
        <v>-10</v>
      </c>
      <c r="AH138">
        <f t="shared" si="51"/>
        <v>10</v>
      </c>
      <c r="AI138">
        <f t="shared" si="52"/>
        <v>10</v>
      </c>
    </row>
    <row r="139" spans="2:35" x14ac:dyDescent="0.25">
      <c r="B139" t="s">
        <v>5</v>
      </c>
      <c r="C139" t="s">
        <v>27</v>
      </c>
      <c r="D139" s="2">
        <v>8</v>
      </c>
      <c r="E139" s="2">
        <v>7</v>
      </c>
      <c r="F139" t="s">
        <v>27</v>
      </c>
      <c r="G139" s="1">
        <v>54.29</v>
      </c>
      <c r="H139" s="1">
        <v>68.06</v>
      </c>
      <c r="I139" s="2">
        <v>-127</v>
      </c>
      <c r="J139" s="2">
        <v>117</v>
      </c>
      <c r="K139" s="2">
        <v>160</v>
      </c>
      <c r="L139" s="2">
        <v>-180</v>
      </c>
      <c r="M139" s="1">
        <f t="shared" ref="M139:M223" si="65">IF(F139=B139, IF(I139&gt;0, 100/(I139+100), -I139/(-I139+100)), IF(J139&gt;0, 100/(J139+100), -J139/(-J139+100))) * 100</f>
        <v>46.082949308755758</v>
      </c>
      <c r="N139" s="1">
        <f t="shared" si="53"/>
        <v>64.285714285714292</v>
      </c>
      <c r="O139" s="1">
        <f t="shared" si="63"/>
        <v>55.947136563876654</v>
      </c>
      <c r="P139" s="1">
        <f t="shared" si="64"/>
        <v>38.461538461538467</v>
      </c>
      <c r="Q139" t="str">
        <f t="shared" si="55"/>
        <v>Pirates</v>
      </c>
      <c r="R139" t="str">
        <f t="shared" si="56"/>
        <v>Pirates</v>
      </c>
      <c r="S139" t="str">
        <f t="shared" ref="S139:S160" si="66">IF(H139&gt;50, F139, IF(F139=B139, C139, B139))</f>
        <v>Pirates</v>
      </c>
      <c r="T139" s="3" t="str">
        <f t="shared" si="57"/>
        <v>L</v>
      </c>
      <c r="U139" t="str">
        <f t="shared" si="54"/>
        <v>W</v>
      </c>
      <c r="V139" s="3" t="str">
        <f t="shared" si="58"/>
        <v>L</v>
      </c>
      <c r="W139" t="str">
        <f t="shared" ref="W139:W160" si="67">IF(S139=B139, IF(D139&gt;E139+1, "W", IF(AND(I139&gt;K139, D139&gt;E139-2), "W", "L")), IF(E139&gt;D139+1, "W", IF(AND(J139&gt;L139, E139&gt;D139-2), "W","L")))</f>
        <v>W</v>
      </c>
      <c r="X139">
        <f t="shared" si="59"/>
        <v>10</v>
      </c>
      <c r="Y139">
        <f t="shared" si="60"/>
        <v>18</v>
      </c>
      <c r="Z139">
        <f t="shared" ref="Z139:Z160" si="68">IF(F139=B139, IF(I139&gt;0, 10, -I139/10), IF(J139&gt;0, 10, -J139/10))</f>
        <v>10</v>
      </c>
      <c r="AA139">
        <f t="shared" ref="AA139:AA160" si="69">IF(S139=B139, IF(K139&gt;0, 10, -K139/10), IF(L139&gt;0,10,-L139/10))</f>
        <v>18</v>
      </c>
      <c r="AB139">
        <f t="shared" si="61"/>
        <v>11.7</v>
      </c>
      <c r="AC139">
        <f t="shared" si="62"/>
        <v>10</v>
      </c>
      <c r="AD139">
        <f t="shared" ref="AD139:AD160" si="70">IF(F139=B139, IF(I139&lt;0, 10, I139/10), IF(J139&lt;0, 10, J139/10))</f>
        <v>11.7</v>
      </c>
      <c r="AE139">
        <f t="shared" ref="AE139:AE160" si="71">IF(S139=B139, IF(K139&lt;0, 10, K139/10), IF(L139&lt;0, 10, L139/10))</f>
        <v>10</v>
      </c>
      <c r="AF139">
        <f t="shared" ref="AF139:AF160" si="72">IF(T139="W", AB139, -X139)</f>
        <v>-10</v>
      </c>
      <c r="AG139">
        <f t="shared" ref="AG139:AG160" si="73">IF(U139="W", AC139, -Y139)</f>
        <v>10</v>
      </c>
      <c r="AH139">
        <f t="shared" ref="AH139:AH160" si="74">IF(V139="W", AD139, -Z139)</f>
        <v>-10</v>
      </c>
      <c r="AI139">
        <f t="shared" ref="AI139:AI160" si="75">IF(W139="W", AE139, -AA139)</f>
        <v>10</v>
      </c>
    </row>
    <row r="140" spans="2:35" x14ac:dyDescent="0.25">
      <c r="B140" t="s">
        <v>4</v>
      </c>
      <c r="C140" t="s">
        <v>2</v>
      </c>
      <c r="D140" s="2">
        <v>13</v>
      </c>
      <c r="E140" s="2">
        <v>2</v>
      </c>
      <c r="F140" t="s">
        <v>2</v>
      </c>
      <c r="G140" s="1">
        <v>55.61</v>
      </c>
      <c r="H140" s="1">
        <v>66.819999999999993</v>
      </c>
      <c r="I140" s="2">
        <v>-145</v>
      </c>
      <c r="J140" s="2">
        <v>135</v>
      </c>
      <c r="K140" s="2">
        <v>134</v>
      </c>
      <c r="L140" s="2">
        <v>-154</v>
      </c>
      <c r="M140" s="1">
        <f t="shared" si="65"/>
        <v>42.553191489361701</v>
      </c>
      <c r="N140" s="1">
        <f t="shared" si="53"/>
        <v>60.629921259842526</v>
      </c>
      <c r="O140" s="1">
        <f t="shared" si="63"/>
        <v>59.183673469387756</v>
      </c>
      <c r="P140" s="1">
        <f t="shared" si="64"/>
        <v>42.735042735042732</v>
      </c>
      <c r="Q140" t="str">
        <f t="shared" si="55"/>
        <v>Diamondbacks</v>
      </c>
      <c r="R140" t="str">
        <f t="shared" si="56"/>
        <v>Diamondbacks</v>
      </c>
      <c r="S140" t="str">
        <f t="shared" si="66"/>
        <v>Diamondbacks</v>
      </c>
      <c r="T140" s="3" t="str">
        <f t="shared" si="57"/>
        <v>L</v>
      </c>
      <c r="U140" t="str">
        <f t="shared" si="54"/>
        <v>L</v>
      </c>
      <c r="V140" s="3" t="str">
        <f t="shared" si="58"/>
        <v>L</v>
      </c>
      <c r="W140" t="str">
        <f t="shared" si="67"/>
        <v>L</v>
      </c>
      <c r="X140">
        <f t="shared" si="59"/>
        <v>10</v>
      </c>
      <c r="Y140">
        <f t="shared" si="60"/>
        <v>15.4</v>
      </c>
      <c r="Z140">
        <f t="shared" si="68"/>
        <v>10</v>
      </c>
      <c r="AA140">
        <f t="shared" si="69"/>
        <v>15.4</v>
      </c>
      <c r="AB140">
        <f t="shared" si="61"/>
        <v>13.5</v>
      </c>
      <c r="AC140">
        <f t="shared" si="62"/>
        <v>10</v>
      </c>
      <c r="AD140">
        <f t="shared" si="70"/>
        <v>13.5</v>
      </c>
      <c r="AE140">
        <f t="shared" si="71"/>
        <v>10</v>
      </c>
      <c r="AF140">
        <f t="shared" si="72"/>
        <v>-10</v>
      </c>
      <c r="AG140">
        <f t="shared" si="73"/>
        <v>-15.4</v>
      </c>
      <c r="AH140">
        <f t="shared" si="74"/>
        <v>-10</v>
      </c>
      <c r="AI140">
        <f t="shared" si="75"/>
        <v>-15.4</v>
      </c>
    </row>
    <row r="141" spans="2:35" x14ac:dyDescent="0.25">
      <c r="B141" t="s">
        <v>6</v>
      </c>
      <c r="C141" t="s">
        <v>33</v>
      </c>
      <c r="D141" s="2">
        <v>2</v>
      </c>
      <c r="E141" s="2">
        <v>5</v>
      </c>
      <c r="F141" t="s">
        <v>33</v>
      </c>
      <c r="G141" s="1">
        <v>60.66</v>
      </c>
      <c r="H141" s="1">
        <v>73.010000000000005</v>
      </c>
      <c r="I141" s="2">
        <v>-125</v>
      </c>
      <c r="J141" s="2">
        <v>115</v>
      </c>
      <c r="K141" s="2">
        <v>150</v>
      </c>
      <c r="L141" s="2">
        <v>-170</v>
      </c>
      <c r="M141" s="1">
        <f t="shared" si="65"/>
        <v>46.511627906976742</v>
      </c>
      <c r="N141" s="1">
        <f t="shared" si="53"/>
        <v>62.962962962962962</v>
      </c>
      <c r="O141" s="1">
        <f t="shared" si="63"/>
        <v>55.555555555555557</v>
      </c>
      <c r="P141" s="1">
        <f t="shared" si="64"/>
        <v>40</v>
      </c>
      <c r="Q141" t="str">
        <f t="shared" si="55"/>
        <v>Rangers</v>
      </c>
      <c r="R141" t="str">
        <f t="shared" si="56"/>
        <v>Rangers</v>
      </c>
      <c r="S141" t="str">
        <f t="shared" si="66"/>
        <v>Rangers</v>
      </c>
      <c r="T141" s="3" t="str">
        <f t="shared" si="57"/>
        <v>W</v>
      </c>
      <c r="U141" t="str">
        <f t="shared" si="54"/>
        <v>W</v>
      </c>
      <c r="V141" s="3" t="str">
        <f t="shared" si="58"/>
        <v>W</v>
      </c>
      <c r="W141" t="str">
        <f t="shared" si="67"/>
        <v>W</v>
      </c>
      <c r="X141">
        <f t="shared" si="59"/>
        <v>10</v>
      </c>
      <c r="Y141">
        <f t="shared" si="60"/>
        <v>17</v>
      </c>
      <c r="Z141">
        <f t="shared" si="68"/>
        <v>10</v>
      </c>
      <c r="AA141">
        <f t="shared" si="69"/>
        <v>17</v>
      </c>
      <c r="AB141">
        <f t="shared" si="61"/>
        <v>11.5</v>
      </c>
      <c r="AC141">
        <f t="shared" si="62"/>
        <v>10</v>
      </c>
      <c r="AD141">
        <f t="shared" si="70"/>
        <v>11.5</v>
      </c>
      <c r="AE141">
        <f t="shared" si="71"/>
        <v>10</v>
      </c>
      <c r="AF141">
        <f t="shared" si="72"/>
        <v>11.5</v>
      </c>
      <c r="AG141">
        <f t="shared" si="73"/>
        <v>10</v>
      </c>
      <c r="AH141">
        <f t="shared" si="74"/>
        <v>11.5</v>
      </c>
      <c r="AI141">
        <f t="shared" si="75"/>
        <v>10</v>
      </c>
    </row>
    <row r="142" spans="2:35" x14ac:dyDescent="0.25">
      <c r="B142" t="s">
        <v>32</v>
      </c>
      <c r="C142" t="s">
        <v>23</v>
      </c>
      <c r="D142" s="2">
        <v>1</v>
      </c>
      <c r="E142" s="2">
        <v>4</v>
      </c>
      <c r="F142" t="s">
        <v>23</v>
      </c>
      <c r="G142" s="1">
        <v>52.39</v>
      </c>
      <c r="H142" s="1">
        <v>37.64</v>
      </c>
      <c r="I142" s="2">
        <v>112</v>
      </c>
      <c r="J142" s="2">
        <v>-122</v>
      </c>
      <c r="K142" s="2">
        <v>-153</v>
      </c>
      <c r="L142" s="2">
        <v>133</v>
      </c>
      <c r="M142" s="1">
        <f t="shared" si="65"/>
        <v>54.954954954954957</v>
      </c>
      <c r="N142" s="1">
        <f t="shared" si="53"/>
        <v>42.918454935622321</v>
      </c>
      <c r="O142" s="1">
        <f t="shared" si="63"/>
        <v>47.169811320754718</v>
      </c>
      <c r="P142" s="1">
        <f t="shared" si="64"/>
        <v>60.474308300395251</v>
      </c>
      <c r="Q142" t="str">
        <f t="shared" si="55"/>
        <v>Giants</v>
      </c>
      <c r="R142" t="str">
        <f t="shared" si="56"/>
        <v>Giants</v>
      </c>
      <c r="S142" t="str">
        <f t="shared" si="66"/>
        <v>Giants</v>
      </c>
      <c r="T142" s="3" t="str">
        <f t="shared" si="57"/>
        <v>L</v>
      </c>
      <c r="U142" t="str">
        <f t="shared" si="54"/>
        <v>L</v>
      </c>
      <c r="V142" s="3" t="str">
        <f t="shared" si="58"/>
        <v>W</v>
      </c>
      <c r="W142" t="str">
        <f t="shared" si="67"/>
        <v>L</v>
      </c>
      <c r="X142">
        <f t="shared" si="59"/>
        <v>10</v>
      </c>
      <c r="Y142">
        <f t="shared" si="60"/>
        <v>15.3</v>
      </c>
      <c r="Z142">
        <f t="shared" si="68"/>
        <v>12.2</v>
      </c>
      <c r="AA142">
        <f t="shared" si="69"/>
        <v>15.3</v>
      </c>
      <c r="AB142">
        <f t="shared" si="61"/>
        <v>11.2</v>
      </c>
      <c r="AC142">
        <f t="shared" si="62"/>
        <v>10</v>
      </c>
      <c r="AD142">
        <f t="shared" si="70"/>
        <v>10</v>
      </c>
      <c r="AE142">
        <f t="shared" si="71"/>
        <v>10</v>
      </c>
      <c r="AF142">
        <f t="shared" si="72"/>
        <v>-10</v>
      </c>
      <c r="AG142">
        <f t="shared" si="73"/>
        <v>-15.3</v>
      </c>
      <c r="AH142">
        <f t="shared" si="74"/>
        <v>10</v>
      </c>
      <c r="AI142">
        <f t="shared" si="75"/>
        <v>-15.3</v>
      </c>
    </row>
    <row r="143" spans="2:35" x14ac:dyDescent="0.25">
      <c r="B143" t="s">
        <v>12</v>
      </c>
      <c r="C143" t="s">
        <v>19</v>
      </c>
      <c r="D143" s="2">
        <v>1</v>
      </c>
      <c r="E143" s="2">
        <v>3</v>
      </c>
      <c r="F143" t="s">
        <v>12</v>
      </c>
      <c r="G143" s="1">
        <v>58.53</v>
      </c>
      <c r="H143" s="1">
        <v>47.85</v>
      </c>
      <c r="I143" s="2">
        <v>-134</v>
      </c>
      <c r="J143" s="2">
        <v>124</v>
      </c>
      <c r="K143" s="2">
        <v>143</v>
      </c>
      <c r="L143" s="2">
        <v>-163</v>
      </c>
      <c r="M143" s="1">
        <f t="shared" si="65"/>
        <v>57.26495726495726</v>
      </c>
      <c r="N143" s="1">
        <f t="shared" si="53"/>
        <v>41.152263374485599</v>
      </c>
      <c r="O143" s="1">
        <f t="shared" si="63"/>
        <v>44.642857142857146</v>
      </c>
      <c r="P143" s="1">
        <f t="shared" si="64"/>
        <v>61.977186311787072</v>
      </c>
      <c r="Q143" t="str">
        <f t="shared" si="55"/>
        <v>Phillies</v>
      </c>
      <c r="R143" t="str">
        <f t="shared" si="56"/>
        <v>Phillies</v>
      </c>
      <c r="S143" t="str">
        <f t="shared" si="66"/>
        <v>Nationals</v>
      </c>
      <c r="T143" s="3" t="str">
        <f t="shared" si="57"/>
        <v>L</v>
      </c>
      <c r="U143" t="str">
        <f t="shared" si="54"/>
        <v>L</v>
      </c>
      <c r="V143" s="3" t="str">
        <f t="shared" si="58"/>
        <v>L</v>
      </c>
      <c r="W143" t="str">
        <f t="shared" si="67"/>
        <v>W</v>
      </c>
      <c r="X143">
        <f t="shared" si="59"/>
        <v>13.4</v>
      </c>
      <c r="Y143">
        <f t="shared" si="60"/>
        <v>10</v>
      </c>
      <c r="Z143">
        <f t="shared" si="68"/>
        <v>13.4</v>
      </c>
      <c r="AA143">
        <f t="shared" si="69"/>
        <v>16.3</v>
      </c>
      <c r="AB143">
        <f t="shared" si="61"/>
        <v>10</v>
      </c>
      <c r="AC143">
        <f t="shared" si="62"/>
        <v>14.3</v>
      </c>
      <c r="AD143">
        <f t="shared" si="70"/>
        <v>10</v>
      </c>
      <c r="AE143">
        <f t="shared" si="71"/>
        <v>10</v>
      </c>
      <c r="AF143">
        <f t="shared" si="72"/>
        <v>-13.4</v>
      </c>
      <c r="AG143">
        <f t="shared" si="73"/>
        <v>-10</v>
      </c>
      <c r="AH143">
        <f t="shared" si="74"/>
        <v>-13.4</v>
      </c>
      <c r="AI143">
        <f t="shared" si="75"/>
        <v>10</v>
      </c>
    </row>
    <row r="144" spans="2:35" x14ac:dyDescent="0.25">
      <c r="B144" t="s">
        <v>12</v>
      </c>
      <c r="C144" t="s">
        <v>19</v>
      </c>
      <c r="D144" s="2">
        <v>6</v>
      </c>
      <c r="E144" s="2">
        <v>7</v>
      </c>
      <c r="F144" t="s">
        <v>12</v>
      </c>
      <c r="G144" s="1">
        <v>55.88</v>
      </c>
      <c r="H144" s="1">
        <v>42.77</v>
      </c>
      <c r="I144" s="2">
        <v>-138</v>
      </c>
      <c r="J144" s="2">
        <v>128</v>
      </c>
      <c r="K144" s="2">
        <v>151</v>
      </c>
      <c r="L144" s="2">
        <v>-171</v>
      </c>
      <c r="M144" s="1">
        <f t="shared" si="65"/>
        <v>57.983193277310932</v>
      </c>
      <c r="N144" s="1">
        <f t="shared" si="53"/>
        <v>39.840637450199203</v>
      </c>
      <c r="O144" s="1">
        <f t="shared" si="63"/>
        <v>43.859649122807014</v>
      </c>
      <c r="P144" s="1">
        <f t="shared" si="64"/>
        <v>63.099630996309962</v>
      </c>
      <c r="Q144" t="str">
        <f t="shared" si="55"/>
        <v>Nationals</v>
      </c>
      <c r="R144" t="str">
        <f t="shared" si="56"/>
        <v>Phillies</v>
      </c>
      <c r="S144" t="str">
        <f t="shared" si="66"/>
        <v>Nationals</v>
      </c>
      <c r="T144" s="3" t="str">
        <f t="shared" si="57"/>
        <v>W</v>
      </c>
      <c r="U144" t="str">
        <f t="shared" si="54"/>
        <v>L</v>
      </c>
      <c r="V144" s="3" t="str">
        <f t="shared" si="58"/>
        <v>L</v>
      </c>
      <c r="W144" t="str">
        <f t="shared" si="67"/>
        <v>W</v>
      </c>
      <c r="X144">
        <f t="shared" si="59"/>
        <v>10</v>
      </c>
      <c r="Y144">
        <f t="shared" si="60"/>
        <v>10</v>
      </c>
      <c r="Z144">
        <f t="shared" si="68"/>
        <v>13.8</v>
      </c>
      <c r="AA144">
        <f t="shared" si="69"/>
        <v>17.100000000000001</v>
      </c>
      <c r="AB144">
        <f t="shared" si="61"/>
        <v>12.8</v>
      </c>
      <c r="AC144">
        <f t="shared" si="62"/>
        <v>15.1</v>
      </c>
      <c r="AD144">
        <f t="shared" si="70"/>
        <v>10</v>
      </c>
      <c r="AE144">
        <f t="shared" si="71"/>
        <v>10</v>
      </c>
      <c r="AF144">
        <f t="shared" si="72"/>
        <v>12.8</v>
      </c>
      <c r="AG144">
        <f t="shared" si="73"/>
        <v>-10</v>
      </c>
      <c r="AH144">
        <f t="shared" si="74"/>
        <v>-13.8</v>
      </c>
      <c r="AI144">
        <f t="shared" si="75"/>
        <v>10</v>
      </c>
    </row>
    <row r="145" spans="2:35" x14ac:dyDescent="0.25">
      <c r="B145" t="s">
        <v>17</v>
      </c>
      <c r="C145" t="s">
        <v>7</v>
      </c>
      <c r="D145" s="2">
        <v>4</v>
      </c>
      <c r="E145" s="2">
        <v>5</v>
      </c>
      <c r="F145" t="s">
        <v>7</v>
      </c>
      <c r="G145" s="1">
        <v>82.08</v>
      </c>
      <c r="H145" s="1">
        <v>72.400000000000006</v>
      </c>
      <c r="I145" s="2">
        <v>163</v>
      </c>
      <c r="J145" s="2">
        <v>-173</v>
      </c>
      <c r="K145" s="2">
        <v>-115</v>
      </c>
      <c r="L145" s="2">
        <v>-105</v>
      </c>
      <c r="M145" s="1">
        <f t="shared" si="65"/>
        <v>63.369963369963365</v>
      </c>
      <c r="N145" s="1">
        <f t="shared" si="53"/>
        <v>51.219512195121951</v>
      </c>
      <c r="O145" s="1">
        <f t="shared" si="63"/>
        <v>38.022813688212928</v>
      </c>
      <c r="P145" s="1">
        <f t="shared" si="64"/>
        <v>53.488372093023251</v>
      </c>
      <c r="Q145" t="str">
        <f t="shared" si="55"/>
        <v>Astros</v>
      </c>
      <c r="R145" t="str">
        <f t="shared" si="56"/>
        <v>Astros</v>
      </c>
      <c r="S145" t="str">
        <f t="shared" si="66"/>
        <v>Astros</v>
      </c>
      <c r="T145" s="3" t="str">
        <f t="shared" si="57"/>
        <v>W</v>
      </c>
      <c r="U145" t="str">
        <f t="shared" si="54"/>
        <v>L</v>
      </c>
      <c r="V145" s="3" t="str">
        <f t="shared" si="58"/>
        <v>W</v>
      </c>
      <c r="W145" t="str">
        <f t="shared" si="67"/>
        <v>L</v>
      </c>
      <c r="X145">
        <f t="shared" si="59"/>
        <v>17.3</v>
      </c>
      <c r="Y145">
        <f t="shared" si="60"/>
        <v>10.5</v>
      </c>
      <c r="Z145">
        <f t="shared" si="68"/>
        <v>17.3</v>
      </c>
      <c r="AA145">
        <f t="shared" si="69"/>
        <v>10.5</v>
      </c>
      <c r="AB145">
        <f t="shared" si="61"/>
        <v>10</v>
      </c>
      <c r="AC145">
        <f t="shared" si="62"/>
        <v>10</v>
      </c>
      <c r="AD145">
        <f t="shared" si="70"/>
        <v>10</v>
      </c>
      <c r="AE145">
        <f t="shared" si="71"/>
        <v>10</v>
      </c>
      <c r="AF145">
        <f t="shared" si="72"/>
        <v>10</v>
      </c>
      <c r="AG145">
        <f t="shared" si="73"/>
        <v>-10.5</v>
      </c>
      <c r="AH145">
        <f t="shared" si="74"/>
        <v>10</v>
      </c>
      <c r="AI145">
        <f t="shared" si="75"/>
        <v>-10.5</v>
      </c>
    </row>
    <row r="146" spans="2:35" x14ac:dyDescent="0.25">
      <c r="B146" t="s">
        <v>31</v>
      </c>
      <c r="C146" t="s">
        <v>10</v>
      </c>
      <c r="D146" s="2">
        <v>3</v>
      </c>
      <c r="E146" s="2">
        <v>1</v>
      </c>
      <c r="F146" t="s">
        <v>31</v>
      </c>
      <c r="G146" s="1">
        <v>51.05</v>
      </c>
      <c r="H146" s="1">
        <v>63.16</v>
      </c>
      <c r="I146" s="2">
        <v>163</v>
      </c>
      <c r="J146" s="2">
        <v>-173</v>
      </c>
      <c r="K146" s="2">
        <v>-103</v>
      </c>
      <c r="L146" s="2">
        <v>-117</v>
      </c>
      <c r="M146" s="1">
        <f t="shared" si="65"/>
        <v>38.022813688212928</v>
      </c>
      <c r="N146" s="1">
        <f t="shared" si="53"/>
        <v>50.738916256157637</v>
      </c>
      <c r="O146" s="1">
        <f t="shared" si="63"/>
        <v>63.369963369963365</v>
      </c>
      <c r="P146" s="1">
        <f t="shared" si="64"/>
        <v>53.917050691244242</v>
      </c>
      <c r="Q146" t="str">
        <f t="shared" si="55"/>
        <v>Reds</v>
      </c>
      <c r="R146" t="str">
        <f t="shared" si="56"/>
        <v>Reds</v>
      </c>
      <c r="S146" t="str">
        <f t="shared" si="66"/>
        <v>Reds</v>
      </c>
      <c r="T146" s="3" t="str">
        <f t="shared" si="57"/>
        <v>W</v>
      </c>
      <c r="U146" t="str">
        <f t="shared" si="54"/>
        <v>W</v>
      </c>
      <c r="V146" s="3" t="str">
        <f t="shared" si="58"/>
        <v>W</v>
      </c>
      <c r="W146" t="str">
        <f t="shared" si="67"/>
        <v>W</v>
      </c>
      <c r="X146">
        <f t="shared" si="59"/>
        <v>10</v>
      </c>
      <c r="Y146">
        <f t="shared" si="60"/>
        <v>10.3</v>
      </c>
      <c r="Z146">
        <f t="shared" si="68"/>
        <v>10</v>
      </c>
      <c r="AA146">
        <f t="shared" si="69"/>
        <v>10.3</v>
      </c>
      <c r="AB146">
        <f t="shared" si="61"/>
        <v>16.3</v>
      </c>
      <c r="AC146">
        <f t="shared" si="62"/>
        <v>10</v>
      </c>
      <c r="AD146">
        <f t="shared" si="70"/>
        <v>16.3</v>
      </c>
      <c r="AE146">
        <f t="shared" si="71"/>
        <v>10</v>
      </c>
      <c r="AF146">
        <f t="shared" si="72"/>
        <v>16.3</v>
      </c>
      <c r="AG146">
        <f t="shared" si="73"/>
        <v>10</v>
      </c>
      <c r="AH146">
        <f t="shared" si="74"/>
        <v>16.3</v>
      </c>
      <c r="AI146">
        <f t="shared" si="75"/>
        <v>10</v>
      </c>
    </row>
    <row r="147" spans="2:35" x14ac:dyDescent="0.25">
      <c r="B147" t="s">
        <v>51</v>
      </c>
      <c r="C147" t="s">
        <v>25</v>
      </c>
      <c r="D147" s="2">
        <v>2</v>
      </c>
      <c r="E147" s="2">
        <v>3</v>
      </c>
      <c r="F147" t="s">
        <v>25</v>
      </c>
      <c r="G147" s="1">
        <v>52.84</v>
      </c>
      <c r="H147" s="1">
        <v>40.24</v>
      </c>
      <c r="I147" s="2">
        <v>174</v>
      </c>
      <c r="J147" s="2">
        <v>-185</v>
      </c>
      <c r="K147" s="2">
        <v>105</v>
      </c>
      <c r="L147" s="2">
        <v>-125</v>
      </c>
      <c r="M147" s="1">
        <f t="shared" si="65"/>
        <v>64.912280701754383</v>
      </c>
      <c r="N147" s="1">
        <f t="shared" si="53"/>
        <v>55.555555555555557</v>
      </c>
      <c r="O147" s="1">
        <f t="shared" si="63"/>
        <v>36.496350364963504</v>
      </c>
      <c r="P147" s="1">
        <f t="shared" si="64"/>
        <v>48.780487804878049</v>
      </c>
      <c r="Q147" t="str">
        <f t="shared" si="55"/>
        <v>Orioles</v>
      </c>
      <c r="R147" t="str">
        <f t="shared" si="56"/>
        <v>Orioles</v>
      </c>
      <c r="S147" t="str">
        <f t="shared" si="66"/>
        <v>Orioles</v>
      </c>
      <c r="T147" s="3" t="str">
        <f t="shared" si="57"/>
        <v>L</v>
      </c>
      <c r="U147" t="str">
        <f t="shared" si="54"/>
        <v>W</v>
      </c>
      <c r="V147" s="3" t="str">
        <f t="shared" si="58"/>
        <v>W</v>
      </c>
      <c r="W147" t="str">
        <f t="shared" si="67"/>
        <v>W</v>
      </c>
      <c r="X147">
        <f t="shared" si="59"/>
        <v>10</v>
      </c>
      <c r="Y147">
        <f t="shared" si="60"/>
        <v>10</v>
      </c>
      <c r="Z147">
        <f t="shared" si="68"/>
        <v>18.5</v>
      </c>
      <c r="AA147">
        <f t="shared" si="69"/>
        <v>10</v>
      </c>
      <c r="AB147">
        <f t="shared" si="61"/>
        <v>17.399999999999999</v>
      </c>
      <c r="AC147">
        <f t="shared" si="62"/>
        <v>10.5</v>
      </c>
      <c r="AD147">
        <f t="shared" si="70"/>
        <v>10</v>
      </c>
      <c r="AE147">
        <f t="shared" si="71"/>
        <v>10.5</v>
      </c>
      <c r="AF147">
        <f t="shared" si="72"/>
        <v>-10</v>
      </c>
      <c r="AG147">
        <f t="shared" si="73"/>
        <v>10.5</v>
      </c>
      <c r="AH147">
        <f t="shared" si="74"/>
        <v>10</v>
      </c>
      <c r="AI147">
        <f t="shared" si="75"/>
        <v>10.5</v>
      </c>
    </row>
    <row r="148" spans="2:35" x14ac:dyDescent="0.25">
      <c r="B148" t="s">
        <v>14</v>
      </c>
      <c r="C148" t="s">
        <v>29</v>
      </c>
      <c r="D148" s="2">
        <v>0</v>
      </c>
      <c r="E148" s="2">
        <v>2</v>
      </c>
      <c r="F148" t="s">
        <v>14</v>
      </c>
      <c r="G148" s="1">
        <v>52.99</v>
      </c>
      <c r="H148" s="1">
        <v>63.92</v>
      </c>
      <c r="I148" s="2">
        <v>124</v>
      </c>
      <c r="J148" s="2">
        <v>-134</v>
      </c>
      <c r="K148" s="2">
        <v>-143</v>
      </c>
      <c r="L148" s="2">
        <v>123</v>
      </c>
      <c r="M148" s="1">
        <f t="shared" si="65"/>
        <v>44.642857142857146</v>
      </c>
      <c r="N148" s="1">
        <f t="shared" si="53"/>
        <v>58.847736625514401</v>
      </c>
      <c r="O148" s="1">
        <f t="shared" si="63"/>
        <v>57.26495726495726</v>
      </c>
      <c r="P148" s="1">
        <f t="shared" si="64"/>
        <v>44.843049327354265</v>
      </c>
      <c r="Q148" t="str">
        <f t="shared" si="55"/>
        <v>Rays</v>
      </c>
      <c r="R148" t="str">
        <f t="shared" si="56"/>
        <v>Rays</v>
      </c>
      <c r="S148" t="str">
        <f t="shared" si="66"/>
        <v>Rays</v>
      </c>
      <c r="T148" s="3" t="str">
        <f t="shared" si="57"/>
        <v>L</v>
      </c>
      <c r="U148" t="str">
        <f t="shared" si="54"/>
        <v>L</v>
      </c>
      <c r="V148" s="3" t="str">
        <f t="shared" si="58"/>
        <v>L</v>
      </c>
      <c r="W148" t="str">
        <f t="shared" si="67"/>
        <v>L</v>
      </c>
      <c r="X148">
        <f t="shared" si="59"/>
        <v>10</v>
      </c>
      <c r="Y148">
        <f t="shared" si="60"/>
        <v>14.3</v>
      </c>
      <c r="Z148">
        <f t="shared" si="68"/>
        <v>10</v>
      </c>
      <c r="AA148">
        <f t="shared" si="69"/>
        <v>14.3</v>
      </c>
      <c r="AB148">
        <f t="shared" si="61"/>
        <v>12.4</v>
      </c>
      <c r="AC148">
        <f t="shared" si="62"/>
        <v>10</v>
      </c>
      <c r="AD148">
        <f t="shared" si="70"/>
        <v>12.4</v>
      </c>
      <c r="AE148">
        <f t="shared" si="71"/>
        <v>10</v>
      </c>
      <c r="AF148">
        <f t="shared" si="72"/>
        <v>-10</v>
      </c>
      <c r="AG148">
        <f t="shared" si="73"/>
        <v>-14.3</v>
      </c>
      <c r="AH148">
        <f t="shared" si="74"/>
        <v>-10</v>
      </c>
      <c r="AI148">
        <f t="shared" si="75"/>
        <v>-14.3</v>
      </c>
    </row>
    <row r="149" spans="2:35" x14ac:dyDescent="0.25">
      <c r="B149" t="s">
        <v>18</v>
      </c>
      <c r="C149" t="s">
        <v>22</v>
      </c>
      <c r="D149" s="2">
        <v>3</v>
      </c>
      <c r="E149" s="2">
        <v>5</v>
      </c>
      <c r="F149" t="s">
        <v>18</v>
      </c>
      <c r="G149" s="1">
        <v>63.8</v>
      </c>
      <c r="H149" s="1">
        <v>51.6</v>
      </c>
      <c r="I149" s="2">
        <v>-268</v>
      </c>
      <c r="J149" s="2">
        <v>245</v>
      </c>
      <c r="K149" s="2">
        <v>-120</v>
      </c>
      <c r="L149" s="2">
        <v>100</v>
      </c>
      <c r="M149" s="1">
        <f t="shared" si="65"/>
        <v>72.826086956521735</v>
      </c>
      <c r="N149" s="1">
        <f t="shared" si="53"/>
        <v>54.54545454545454</v>
      </c>
      <c r="O149" s="1">
        <f t="shared" si="63"/>
        <v>28.985507246376812</v>
      </c>
      <c r="P149" s="1">
        <f t="shared" si="64"/>
        <v>50</v>
      </c>
      <c r="Q149" t="str">
        <f t="shared" si="55"/>
        <v>Marlins</v>
      </c>
      <c r="R149" t="str">
        <f t="shared" si="56"/>
        <v>Mets</v>
      </c>
      <c r="S149" t="str">
        <f t="shared" si="66"/>
        <v>Mets</v>
      </c>
      <c r="T149" s="3" t="str">
        <f t="shared" si="57"/>
        <v>W</v>
      </c>
      <c r="U149" t="str">
        <f t="shared" si="54"/>
        <v>L</v>
      </c>
      <c r="V149" s="3" t="str">
        <f t="shared" si="58"/>
        <v>L</v>
      </c>
      <c r="W149" t="str">
        <f t="shared" si="67"/>
        <v>L</v>
      </c>
      <c r="X149">
        <f t="shared" si="59"/>
        <v>10</v>
      </c>
      <c r="Y149">
        <f t="shared" si="60"/>
        <v>12</v>
      </c>
      <c r="Z149">
        <f t="shared" si="68"/>
        <v>26.8</v>
      </c>
      <c r="AA149">
        <f t="shared" si="69"/>
        <v>12</v>
      </c>
      <c r="AB149">
        <f t="shared" si="61"/>
        <v>24.5</v>
      </c>
      <c r="AC149">
        <f t="shared" si="62"/>
        <v>10</v>
      </c>
      <c r="AD149">
        <f t="shared" si="70"/>
        <v>10</v>
      </c>
      <c r="AE149">
        <f t="shared" si="71"/>
        <v>10</v>
      </c>
      <c r="AF149">
        <f t="shared" si="72"/>
        <v>24.5</v>
      </c>
      <c r="AG149">
        <f t="shared" si="73"/>
        <v>-12</v>
      </c>
      <c r="AH149">
        <f t="shared" si="74"/>
        <v>-26.8</v>
      </c>
      <c r="AI149">
        <f t="shared" si="75"/>
        <v>-12</v>
      </c>
    </row>
    <row r="150" spans="2:35" x14ac:dyDescent="0.25">
      <c r="B150" t="s">
        <v>15</v>
      </c>
      <c r="C150" t="s">
        <v>13</v>
      </c>
      <c r="D150" s="2">
        <v>7</v>
      </c>
      <c r="E150" s="2">
        <v>2</v>
      </c>
      <c r="F150" t="s">
        <v>15</v>
      </c>
      <c r="G150" s="1">
        <v>60.54</v>
      </c>
      <c r="H150" s="1">
        <v>46.36</v>
      </c>
      <c r="I150" s="2">
        <v>-314</v>
      </c>
      <c r="J150" s="2">
        <v>279</v>
      </c>
      <c r="K150" s="2">
        <v>-161</v>
      </c>
      <c r="L150" s="2">
        <v>141</v>
      </c>
      <c r="M150" s="1">
        <f t="shared" si="65"/>
        <v>75.845410628019323</v>
      </c>
      <c r="N150" s="1">
        <f t="shared" si="53"/>
        <v>61.685823754789268</v>
      </c>
      <c r="O150" s="1">
        <f t="shared" si="63"/>
        <v>26.385224274406333</v>
      </c>
      <c r="P150" s="1">
        <f t="shared" si="64"/>
        <v>41.49377593360996</v>
      </c>
      <c r="Q150" t="str">
        <f t="shared" si="55"/>
        <v>Blue Jays</v>
      </c>
      <c r="R150" t="str">
        <f t="shared" si="56"/>
        <v>Blue Jays</v>
      </c>
      <c r="S150" t="str">
        <f t="shared" si="66"/>
        <v>Blue Jays</v>
      </c>
      <c r="T150" s="3" t="str">
        <f t="shared" si="57"/>
        <v>L</v>
      </c>
      <c r="U150" t="str">
        <f t="shared" si="54"/>
        <v>L</v>
      </c>
      <c r="V150" s="3" t="str">
        <f t="shared" si="58"/>
        <v>W</v>
      </c>
      <c r="W150" t="str">
        <f t="shared" si="67"/>
        <v>L</v>
      </c>
      <c r="X150">
        <f t="shared" si="59"/>
        <v>10</v>
      </c>
      <c r="Y150">
        <f t="shared" si="60"/>
        <v>10</v>
      </c>
      <c r="Z150">
        <f t="shared" si="68"/>
        <v>31.4</v>
      </c>
      <c r="AA150">
        <f t="shared" si="69"/>
        <v>10</v>
      </c>
      <c r="AB150">
        <f t="shared" si="61"/>
        <v>27.9</v>
      </c>
      <c r="AC150">
        <f t="shared" si="62"/>
        <v>14.1</v>
      </c>
      <c r="AD150">
        <f t="shared" si="70"/>
        <v>10</v>
      </c>
      <c r="AE150">
        <f t="shared" si="71"/>
        <v>14.1</v>
      </c>
      <c r="AF150">
        <f t="shared" si="72"/>
        <v>-10</v>
      </c>
      <c r="AG150">
        <f t="shared" si="73"/>
        <v>-10</v>
      </c>
      <c r="AH150">
        <f t="shared" si="74"/>
        <v>10</v>
      </c>
      <c r="AI150">
        <f t="shared" si="75"/>
        <v>-10</v>
      </c>
    </row>
    <row r="151" spans="2:35" x14ac:dyDescent="0.25">
      <c r="B151" t="s">
        <v>30</v>
      </c>
      <c r="C151" t="s">
        <v>26</v>
      </c>
      <c r="D151" s="2">
        <v>3</v>
      </c>
      <c r="E151" s="2">
        <v>0</v>
      </c>
      <c r="F151" t="s">
        <v>26</v>
      </c>
      <c r="G151" s="1">
        <v>62.11</v>
      </c>
      <c r="H151" s="1">
        <v>74.87</v>
      </c>
      <c r="I151" s="2">
        <v>-120</v>
      </c>
      <c r="J151" s="2">
        <v>110</v>
      </c>
      <c r="K151" s="2">
        <v>165</v>
      </c>
      <c r="L151" s="2">
        <v>-190</v>
      </c>
      <c r="M151" s="1">
        <f t="shared" si="65"/>
        <v>47.619047619047613</v>
      </c>
      <c r="N151" s="1">
        <f t="shared" si="53"/>
        <v>65.517241379310349</v>
      </c>
      <c r="O151" s="1">
        <f t="shared" si="63"/>
        <v>54.54545454545454</v>
      </c>
      <c r="P151" s="1">
        <f t="shared" si="64"/>
        <v>37.735849056603776</v>
      </c>
      <c r="Q151" t="str">
        <f t="shared" si="55"/>
        <v>Brewers</v>
      </c>
      <c r="R151" t="str">
        <f t="shared" si="56"/>
        <v>Brewers</v>
      </c>
      <c r="S151" t="str">
        <f t="shared" si="66"/>
        <v>Brewers</v>
      </c>
      <c r="T151" s="3" t="str">
        <f t="shared" si="57"/>
        <v>L</v>
      </c>
      <c r="U151" t="str">
        <f t="shared" si="54"/>
        <v>L</v>
      </c>
      <c r="V151" s="3" t="str">
        <f t="shared" si="58"/>
        <v>L</v>
      </c>
      <c r="W151" t="str">
        <f t="shared" si="67"/>
        <v>L</v>
      </c>
      <c r="X151">
        <f t="shared" si="59"/>
        <v>10</v>
      </c>
      <c r="Y151">
        <f t="shared" si="60"/>
        <v>19</v>
      </c>
      <c r="Z151">
        <f t="shared" si="68"/>
        <v>10</v>
      </c>
      <c r="AA151">
        <f t="shared" si="69"/>
        <v>19</v>
      </c>
      <c r="AB151">
        <f t="shared" si="61"/>
        <v>11</v>
      </c>
      <c r="AC151">
        <f t="shared" si="62"/>
        <v>10</v>
      </c>
      <c r="AD151">
        <f t="shared" si="70"/>
        <v>11</v>
      </c>
      <c r="AE151">
        <f t="shared" si="71"/>
        <v>10</v>
      </c>
      <c r="AF151">
        <f t="shared" si="72"/>
        <v>-10</v>
      </c>
      <c r="AG151">
        <f t="shared" si="73"/>
        <v>-19</v>
      </c>
      <c r="AH151">
        <f t="shared" si="74"/>
        <v>-10</v>
      </c>
      <c r="AI151">
        <f t="shared" si="75"/>
        <v>-19</v>
      </c>
    </row>
    <row r="152" spans="2:35" x14ac:dyDescent="0.25">
      <c r="B152" t="s">
        <v>24</v>
      </c>
      <c r="C152" t="s">
        <v>50</v>
      </c>
      <c r="D152" s="2">
        <v>10</v>
      </c>
      <c r="E152" s="2">
        <v>5</v>
      </c>
      <c r="F152" t="s">
        <v>24</v>
      </c>
      <c r="G152" s="1">
        <v>52.76</v>
      </c>
      <c r="H152" s="1">
        <v>64.260000000000005</v>
      </c>
      <c r="I152" s="2">
        <v>167</v>
      </c>
      <c r="J152" s="2">
        <v>-177</v>
      </c>
      <c r="K152" s="2">
        <v>100</v>
      </c>
      <c r="L152" s="2">
        <v>-120</v>
      </c>
      <c r="M152" s="1">
        <f t="shared" si="65"/>
        <v>37.453183520599254</v>
      </c>
      <c r="N152" s="1">
        <f t="shared" si="53"/>
        <v>50</v>
      </c>
      <c r="O152" s="1">
        <f t="shared" si="63"/>
        <v>63.898916967509024</v>
      </c>
      <c r="P152" s="1">
        <f t="shared" si="64"/>
        <v>54.54545454545454</v>
      </c>
      <c r="Q152" t="str">
        <f t="shared" si="55"/>
        <v>Twins</v>
      </c>
      <c r="R152" t="str">
        <f t="shared" si="56"/>
        <v>Twins</v>
      </c>
      <c r="S152" t="str">
        <f t="shared" si="66"/>
        <v>Twins</v>
      </c>
      <c r="T152" s="3" t="str">
        <f t="shared" si="57"/>
        <v>W</v>
      </c>
      <c r="U152" t="str">
        <f t="shared" si="54"/>
        <v>W</v>
      </c>
      <c r="V152" s="3" t="str">
        <f t="shared" si="58"/>
        <v>W</v>
      </c>
      <c r="W152" t="str">
        <f t="shared" si="67"/>
        <v>W</v>
      </c>
      <c r="X152">
        <f t="shared" si="59"/>
        <v>10</v>
      </c>
      <c r="Y152">
        <f t="shared" si="60"/>
        <v>10</v>
      </c>
      <c r="Z152">
        <f t="shared" si="68"/>
        <v>10</v>
      </c>
      <c r="AA152">
        <f t="shared" si="69"/>
        <v>10</v>
      </c>
      <c r="AB152">
        <f t="shared" si="61"/>
        <v>16.7</v>
      </c>
      <c r="AC152">
        <f t="shared" si="62"/>
        <v>10</v>
      </c>
      <c r="AD152">
        <f t="shared" si="70"/>
        <v>16.7</v>
      </c>
      <c r="AE152">
        <f t="shared" si="71"/>
        <v>10</v>
      </c>
      <c r="AF152">
        <f t="shared" si="72"/>
        <v>16.7</v>
      </c>
      <c r="AG152">
        <f t="shared" si="73"/>
        <v>10</v>
      </c>
      <c r="AH152">
        <f t="shared" si="74"/>
        <v>16.7</v>
      </c>
      <c r="AI152">
        <f t="shared" si="75"/>
        <v>10</v>
      </c>
    </row>
    <row r="153" spans="2:35" x14ac:dyDescent="0.25">
      <c r="B153" t="s">
        <v>28</v>
      </c>
      <c r="C153" t="s">
        <v>16</v>
      </c>
      <c r="D153" s="2">
        <v>6</v>
      </c>
      <c r="E153" s="2">
        <v>3</v>
      </c>
      <c r="F153" t="s">
        <v>28</v>
      </c>
      <c r="G153" s="1">
        <v>65.12</v>
      </c>
      <c r="H153" s="1">
        <v>52.62</v>
      </c>
      <c r="I153" s="2">
        <v>-116</v>
      </c>
      <c r="J153" s="2">
        <v>106</v>
      </c>
      <c r="K153" s="2">
        <v>170</v>
      </c>
      <c r="L153" s="2">
        <v>-195</v>
      </c>
      <c r="M153" s="1">
        <f t="shared" si="65"/>
        <v>53.703703703703709</v>
      </c>
      <c r="N153" s="1">
        <f t="shared" si="53"/>
        <v>37.037037037037038</v>
      </c>
      <c r="O153" s="1">
        <f t="shared" si="63"/>
        <v>48.543689320388353</v>
      </c>
      <c r="P153" s="1">
        <f t="shared" si="64"/>
        <v>66.101694915254242</v>
      </c>
      <c r="Q153" t="str">
        <f t="shared" si="55"/>
        <v>Royals</v>
      </c>
      <c r="R153" t="str">
        <f t="shared" si="56"/>
        <v>Royals</v>
      </c>
      <c r="S153" t="str">
        <f t="shared" si="66"/>
        <v>Royals</v>
      </c>
      <c r="T153" s="3" t="str">
        <f t="shared" si="57"/>
        <v>W</v>
      </c>
      <c r="U153" t="str">
        <f t="shared" si="54"/>
        <v>W</v>
      </c>
      <c r="V153" s="3" t="str">
        <f t="shared" si="58"/>
        <v>W</v>
      </c>
      <c r="W153" t="str">
        <f t="shared" si="67"/>
        <v>W</v>
      </c>
      <c r="X153">
        <f t="shared" si="59"/>
        <v>11.6</v>
      </c>
      <c r="Y153">
        <f t="shared" si="60"/>
        <v>10</v>
      </c>
      <c r="Z153">
        <f t="shared" si="68"/>
        <v>11.6</v>
      </c>
      <c r="AA153">
        <f t="shared" si="69"/>
        <v>10</v>
      </c>
      <c r="AB153">
        <f t="shared" si="61"/>
        <v>10</v>
      </c>
      <c r="AC153">
        <f t="shared" si="62"/>
        <v>17</v>
      </c>
      <c r="AD153">
        <f t="shared" si="70"/>
        <v>10</v>
      </c>
      <c r="AE153">
        <f t="shared" si="71"/>
        <v>17</v>
      </c>
      <c r="AF153">
        <f t="shared" si="72"/>
        <v>10</v>
      </c>
      <c r="AG153">
        <f t="shared" si="73"/>
        <v>17</v>
      </c>
      <c r="AH153">
        <f t="shared" si="74"/>
        <v>10</v>
      </c>
      <c r="AI153">
        <f t="shared" si="75"/>
        <v>17</v>
      </c>
    </row>
    <row r="154" spans="2:35" x14ac:dyDescent="0.25">
      <c r="B154" t="s">
        <v>5</v>
      </c>
      <c r="C154" t="s">
        <v>27</v>
      </c>
      <c r="D154" s="2">
        <v>11</v>
      </c>
      <c r="E154" s="2">
        <v>5</v>
      </c>
      <c r="F154" t="s">
        <v>5</v>
      </c>
      <c r="G154" s="1">
        <v>59.67</v>
      </c>
      <c r="H154" s="1">
        <v>46.48</v>
      </c>
      <c r="I154" s="2">
        <v>-138</v>
      </c>
      <c r="J154" s="2">
        <v>128</v>
      </c>
      <c r="K154" s="2">
        <v>151</v>
      </c>
      <c r="L154" s="2">
        <v>-171</v>
      </c>
      <c r="M154" s="1">
        <f t="shared" si="65"/>
        <v>57.983193277310932</v>
      </c>
      <c r="N154" s="1">
        <f t="shared" si="53"/>
        <v>39.840637450199203</v>
      </c>
      <c r="O154" s="1">
        <f t="shared" si="63"/>
        <v>43.859649122807014</v>
      </c>
      <c r="P154" s="1">
        <f t="shared" si="64"/>
        <v>63.099630996309962</v>
      </c>
      <c r="Q154" t="str">
        <f t="shared" si="55"/>
        <v>Cardinals</v>
      </c>
      <c r="R154" t="str">
        <f t="shared" si="56"/>
        <v>Cardinals</v>
      </c>
      <c r="S154" t="str">
        <f t="shared" si="66"/>
        <v>Pirates</v>
      </c>
      <c r="T154" s="3" t="str">
        <f t="shared" si="57"/>
        <v>W</v>
      </c>
      <c r="U154" t="str">
        <f t="shared" si="54"/>
        <v>W</v>
      </c>
      <c r="V154" s="3" t="str">
        <f t="shared" si="58"/>
        <v>W</v>
      </c>
      <c r="W154" t="str">
        <f t="shared" si="67"/>
        <v>L</v>
      </c>
      <c r="X154">
        <f t="shared" si="59"/>
        <v>13.8</v>
      </c>
      <c r="Y154">
        <f t="shared" si="60"/>
        <v>10</v>
      </c>
      <c r="Z154">
        <f t="shared" si="68"/>
        <v>13.8</v>
      </c>
      <c r="AA154">
        <f t="shared" si="69"/>
        <v>17.100000000000001</v>
      </c>
      <c r="AB154">
        <f t="shared" si="61"/>
        <v>10</v>
      </c>
      <c r="AC154">
        <f t="shared" si="62"/>
        <v>15.1</v>
      </c>
      <c r="AD154">
        <f t="shared" si="70"/>
        <v>10</v>
      </c>
      <c r="AE154">
        <f t="shared" si="71"/>
        <v>10</v>
      </c>
      <c r="AF154">
        <f t="shared" si="72"/>
        <v>10</v>
      </c>
      <c r="AG154">
        <f t="shared" si="73"/>
        <v>15.1</v>
      </c>
      <c r="AH154">
        <f t="shared" si="74"/>
        <v>10</v>
      </c>
      <c r="AI154">
        <f t="shared" si="75"/>
        <v>-17.100000000000001</v>
      </c>
    </row>
    <row r="155" spans="2:35" x14ac:dyDescent="0.25">
      <c r="B155" t="s">
        <v>4</v>
      </c>
      <c r="C155" t="s">
        <v>2</v>
      </c>
      <c r="D155" s="2">
        <v>3</v>
      </c>
      <c r="E155" s="2">
        <v>6</v>
      </c>
      <c r="F155" t="s">
        <v>2</v>
      </c>
      <c r="G155" s="1">
        <v>58.8</v>
      </c>
      <c r="H155" s="1">
        <v>47.15</v>
      </c>
      <c r="I155" s="2">
        <v>108</v>
      </c>
      <c r="J155" s="2">
        <v>-118</v>
      </c>
      <c r="K155" s="2">
        <v>-147</v>
      </c>
      <c r="L155" s="2">
        <v>127</v>
      </c>
      <c r="M155" s="1">
        <f t="shared" si="65"/>
        <v>54.128440366972477</v>
      </c>
      <c r="N155" s="1">
        <f t="shared" si="53"/>
        <v>44.052863436123346</v>
      </c>
      <c r="O155" s="1">
        <f t="shared" si="63"/>
        <v>48.07692307692308</v>
      </c>
      <c r="P155" s="1">
        <f t="shared" si="64"/>
        <v>59.514170040485823</v>
      </c>
      <c r="Q155" t="str">
        <f t="shared" si="55"/>
        <v>Diamondbacks</v>
      </c>
      <c r="R155" t="str">
        <f t="shared" si="56"/>
        <v>Diamondbacks</v>
      </c>
      <c r="S155" t="str">
        <f t="shared" si="66"/>
        <v>Rockies</v>
      </c>
      <c r="T155" s="3" t="str">
        <f t="shared" si="57"/>
        <v>W</v>
      </c>
      <c r="U155" t="str">
        <f t="shared" si="54"/>
        <v>W</v>
      </c>
      <c r="V155" s="3" t="str">
        <f t="shared" si="58"/>
        <v>W</v>
      </c>
      <c r="W155" t="str">
        <f t="shared" si="67"/>
        <v>L</v>
      </c>
      <c r="X155">
        <f t="shared" si="59"/>
        <v>11.8</v>
      </c>
      <c r="Y155">
        <f t="shared" si="60"/>
        <v>10</v>
      </c>
      <c r="Z155">
        <f t="shared" si="68"/>
        <v>11.8</v>
      </c>
      <c r="AA155">
        <f t="shared" si="69"/>
        <v>14.7</v>
      </c>
      <c r="AB155">
        <f t="shared" si="61"/>
        <v>10</v>
      </c>
      <c r="AC155">
        <f t="shared" si="62"/>
        <v>12.7</v>
      </c>
      <c r="AD155">
        <f t="shared" si="70"/>
        <v>10</v>
      </c>
      <c r="AE155">
        <f t="shared" si="71"/>
        <v>10</v>
      </c>
      <c r="AF155">
        <f t="shared" si="72"/>
        <v>10</v>
      </c>
      <c r="AG155">
        <f t="shared" si="73"/>
        <v>12.7</v>
      </c>
      <c r="AH155">
        <f t="shared" si="74"/>
        <v>10</v>
      </c>
      <c r="AI155">
        <f t="shared" si="75"/>
        <v>-14.7</v>
      </c>
    </row>
    <row r="156" spans="2:35" x14ac:dyDescent="0.25">
      <c r="B156" t="s">
        <v>6</v>
      </c>
      <c r="C156" t="s">
        <v>33</v>
      </c>
      <c r="D156" s="2">
        <v>1</v>
      </c>
      <c r="E156" s="2">
        <v>0</v>
      </c>
      <c r="F156" t="s">
        <v>33</v>
      </c>
      <c r="G156" s="1">
        <v>51.63</v>
      </c>
      <c r="H156" s="1">
        <v>63.16</v>
      </c>
      <c r="I156" s="2">
        <v>-167</v>
      </c>
      <c r="J156" s="2">
        <v>157</v>
      </c>
      <c r="K156" s="2">
        <v>116</v>
      </c>
      <c r="L156" s="2">
        <v>-136</v>
      </c>
      <c r="M156" s="1">
        <f t="shared" si="65"/>
        <v>38.910505836575879</v>
      </c>
      <c r="N156" s="1">
        <f t="shared" si="53"/>
        <v>57.627118644067799</v>
      </c>
      <c r="O156" s="1">
        <f t="shared" si="63"/>
        <v>62.546816479400746</v>
      </c>
      <c r="P156" s="1">
        <f t="shared" si="64"/>
        <v>46.296296296296298</v>
      </c>
      <c r="Q156" t="str">
        <f t="shared" si="55"/>
        <v>Rangers</v>
      </c>
      <c r="R156" t="str">
        <f t="shared" si="56"/>
        <v>Rangers</v>
      </c>
      <c r="S156" t="str">
        <f t="shared" si="66"/>
        <v>Rangers</v>
      </c>
      <c r="T156" s="3" t="str">
        <f t="shared" si="57"/>
        <v>L</v>
      </c>
      <c r="U156" t="str">
        <f t="shared" si="54"/>
        <v>W</v>
      </c>
      <c r="V156" s="3" t="str">
        <f t="shared" si="58"/>
        <v>L</v>
      </c>
      <c r="W156" t="str">
        <f t="shared" si="67"/>
        <v>W</v>
      </c>
      <c r="X156">
        <f t="shared" si="59"/>
        <v>10</v>
      </c>
      <c r="Y156">
        <f t="shared" si="60"/>
        <v>13.6</v>
      </c>
      <c r="Z156">
        <f t="shared" si="68"/>
        <v>10</v>
      </c>
      <c r="AA156">
        <f t="shared" si="69"/>
        <v>13.6</v>
      </c>
      <c r="AB156">
        <f t="shared" si="61"/>
        <v>15.7</v>
      </c>
      <c r="AC156">
        <f t="shared" si="62"/>
        <v>10</v>
      </c>
      <c r="AD156">
        <f t="shared" si="70"/>
        <v>15.7</v>
      </c>
      <c r="AE156">
        <f t="shared" si="71"/>
        <v>10</v>
      </c>
      <c r="AF156">
        <f t="shared" si="72"/>
        <v>-10</v>
      </c>
      <c r="AG156">
        <f t="shared" si="73"/>
        <v>10</v>
      </c>
      <c r="AH156">
        <f t="shared" si="74"/>
        <v>-10</v>
      </c>
      <c r="AI156">
        <f t="shared" si="75"/>
        <v>10</v>
      </c>
    </row>
    <row r="157" spans="2:35" x14ac:dyDescent="0.25">
      <c r="B157" t="s">
        <v>3</v>
      </c>
      <c r="C157" t="s">
        <v>11</v>
      </c>
      <c r="D157" s="2">
        <v>1</v>
      </c>
      <c r="E157" s="2">
        <v>2</v>
      </c>
      <c r="F157" t="s">
        <v>3</v>
      </c>
      <c r="G157" s="1">
        <v>55.67</v>
      </c>
      <c r="H157" s="1">
        <v>42.38</v>
      </c>
      <c r="I157" s="2">
        <v>-205</v>
      </c>
      <c r="J157" s="2">
        <v>190</v>
      </c>
      <c r="K157" s="2">
        <v>-108</v>
      </c>
      <c r="L157" s="2">
        <v>-112</v>
      </c>
      <c r="M157" s="1">
        <f t="shared" si="65"/>
        <v>67.213114754098356</v>
      </c>
      <c r="N157" s="1">
        <f t="shared" si="53"/>
        <v>51.923076923076927</v>
      </c>
      <c r="O157" s="1">
        <f t="shared" si="63"/>
        <v>34.482758620689658</v>
      </c>
      <c r="P157" s="1">
        <f t="shared" si="64"/>
        <v>52.830188679245282</v>
      </c>
      <c r="Q157" t="str">
        <f t="shared" si="55"/>
        <v>Padres</v>
      </c>
      <c r="R157" t="str">
        <f t="shared" si="56"/>
        <v>Padres</v>
      </c>
      <c r="S157" t="str">
        <f t="shared" si="66"/>
        <v>Padres</v>
      </c>
      <c r="T157" s="3" t="str">
        <f t="shared" si="57"/>
        <v>W</v>
      </c>
      <c r="U157" t="str">
        <f t="shared" si="54"/>
        <v>W</v>
      </c>
      <c r="V157" s="3" t="str">
        <f t="shared" si="58"/>
        <v>L</v>
      </c>
      <c r="W157" t="str">
        <f t="shared" si="67"/>
        <v>W</v>
      </c>
      <c r="X157">
        <f t="shared" si="59"/>
        <v>10</v>
      </c>
      <c r="Y157">
        <f t="shared" si="60"/>
        <v>11.2</v>
      </c>
      <c r="Z157">
        <f t="shared" si="68"/>
        <v>20.5</v>
      </c>
      <c r="AA157">
        <f t="shared" si="69"/>
        <v>11.2</v>
      </c>
      <c r="AB157">
        <f t="shared" si="61"/>
        <v>19</v>
      </c>
      <c r="AC157">
        <f t="shared" si="62"/>
        <v>10</v>
      </c>
      <c r="AD157">
        <f t="shared" si="70"/>
        <v>10</v>
      </c>
      <c r="AE157">
        <f t="shared" si="71"/>
        <v>10</v>
      </c>
      <c r="AF157">
        <f t="shared" si="72"/>
        <v>19</v>
      </c>
      <c r="AG157">
        <f t="shared" si="73"/>
        <v>10</v>
      </c>
      <c r="AH157">
        <f t="shared" si="74"/>
        <v>-20.5</v>
      </c>
      <c r="AI157">
        <f t="shared" si="75"/>
        <v>10</v>
      </c>
    </row>
    <row r="158" spans="2:35" x14ac:dyDescent="0.25">
      <c r="B158" t="s">
        <v>32</v>
      </c>
      <c r="C158" t="s">
        <v>23</v>
      </c>
      <c r="D158" s="2">
        <v>1</v>
      </c>
      <c r="E158" s="2">
        <v>4</v>
      </c>
      <c r="F158" t="s">
        <v>32</v>
      </c>
      <c r="G158" s="1">
        <v>61.63</v>
      </c>
      <c r="H158" s="1">
        <v>73.58</v>
      </c>
      <c r="I158" s="2">
        <v>136</v>
      </c>
      <c r="J158" s="2">
        <v>-146</v>
      </c>
      <c r="K158" s="2">
        <v>-135</v>
      </c>
      <c r="L158" s="2">
        <v>115</v>
      </c>
      <c r="M158" s="1">
        <f t="shared" si="65"/>
        <v>42.372881355932201</v>
      </c>
      <c r="N158" s="1">
        <f t="shared" si="53"/>
        <v>57.446808510638306</v>
      </c>
      <c r="O158" s="1">
        <f t="shared" si="63"/>
        <v>59.349593495934961</v>
      </c>
      <c r="P158" s="1">
        <f t="shared" si="64"/>
        <v>46.511627906976742</v>
      </c>
      <c r="Q158" t="str">
        <f t="shared" si="55"/>
        <v>Giants</v>
      </c>
      <c r="R158" t="str">
        <f t="shared" si="56"/>
        <v>Giants</v>
      </c>
      <c r="S158" t="str">
        <f t="shared" si="66"/>
        <v>Giants</v>
      </c>
      <c r="T158" s="3" t="str">
        <f t="shared" si="57"/>
        <v>L</v>
      </c>
      <c r="U158" t="str">
        <f t="shared" si="54"/>
        <v>L</v>
      </c>
      <c r="V158" s="3" t="str">
        <f t="shared" si="58"/>
        <v>L</v>
      </c>
      <c r="W158" t="str">
        <f t="shared" si="67"/>
        <v>L</v>
      </c>
      <c r="X158">
        <f t="shared" si="59"/>
        <v>10</v>
      </c>
      <c r="Y158">
        <f t="shared" si="60"/>
        <v>13.5</v>
      </c>
      <c r="Z158">
        <f t="shared" si="68"/>
        <v>10</v>
      </c>
      <c r="AA158">
        <f t="shared" si="69"/>
        <v>13.5</v>
      </c>
      <c r="AB158">
        <f t="shared" si="61"/>
        <v>13.6</v>
      </c>
      <c r="AC158">
        <f t="shared" si="62"/>
        <v>10</v>
      </c>
      <c r="AD158">
        <f t="shared" si="70"/>
        <v>13.6</v>
      </c>
      <c r="AE158">
        <f t="shared" si="71"/>
        <v>10</v>
      </c>
      <c r="AF158">
        <f t="shared" si="72"/>
        <v>-10</v>
      </c>
      <c r="AG158">
        <f t="shared" si="73"/>
        <v>-13.5</v>
      </c>
      <c r="AH158">
        <f t="shared" si="74"/>
        <v>-10</v>
      </c>
      <c r="AI158">
        <f t="shared" si="75"/>
        <v>-13.5</v>
      </c>
    </row>
    <row r="159" spans="2:35" x14ac:dyDescent="0.25">
      <c r="B159" t="s">
        <v>31</v>
      </c>
      <c r="C159" t="s">
        <v>10</v>
      </c>
      <c r="D159" s="2">
        <v>1</v>
      </c>
      <c r="E159" s="2">
        <v>8</v>
      </c>
      <c r="F159" t="s">
        <v>10</v>
      </c>
      <c r="G159" s="1">
        <v>57.11</v>
      </c>
      <c r="H159" s="1">
        <v>42.89</v>
      </c>
      <c r="I159" s="2">
        <v>179</v>
      </c>
      <c r="J159" s="2">
        <v>-191</v>
      </c>
      <c r="K159" s="2">
        <v>110</v>
      </c>
      <c r="L159" s="2">
        <v>-130</v>
      </c>
      <c r="M159" s="1">
        <f t="shared" si="65"/>
        <v>65.635738831615114</v>
      </c>
      <c r="N159" s="1">
        <f t="shared" si="53"/>
        <v>56.521739130434781</v>
      </c>
      <c r="O159" s="1">
        <f t="shared" si="63"/>
        <v>35.842293906810035</v>
      </c>
      <c r="P159" s="1">
        <f t="shared" si="64"/>
        <v>47.619047619047613</v>
      </c>
      <c r="Q159" t="str">
        <f t="shared" si="55"/>
        <v>Reds</v>
      </c>
      <c r="R159" t="str">
        <f t="shared" si="56"/>
        <v>Reds</v>
      </c>
      <c r="S159" t="str">
        <f t="shared" si="66"/>
        <v>Reds</v>
      </c>
      <c r="T159" s="3" t="str">
        <f t="shared" si="57"/>
        <v>L</v>
      </c>
      <c r="U159" t="str">
        <f t="shared" si="54"/>
        <v>L</v>
      </c>
      <c r="V159" s="3" t="str">
        <f t="shared" si="58"/>
        <v>W</v>
      </c>
      <c r="W159" t="str">
        <f t="shared" si="67"/>
        <v>L</v>
      </c>
      <c r="X159">
        <f t="shared" si="59"/>
        <v>10</v>
      </c>
      <c r="Y159">
        <f t="shared" si="60"/>
        <v>10</v>
      </c>
      <c r="Z159">
        <f t="shared" si="68"/>
        <v>19.100000000000001</v>
      </c>
      <c r="AA159">
        <f t="shared" si="69"/>
        <v>10</v>
      </c>
      <c r="AB159">
        <f t="shared" si="61"/>
        <v>17.899999999999999</v>
      </c>
      <c r="AC159">
        <f t="shared" si="62"/>
        <v>11</v>
      </c>
      <c r="AD159">
        <f t="shared" si="70"/>
        <v>10</v>
      </c>
      <c r="AE159">
        <f t="shared" si="71"/>
        <v>11</v>
      </c>
      <c r="AF159">
        <f t="shared" si="72"/>
        <v>-10</v>
      </c>
      <c r="AG159">
        <f t="shared" si="73"/>
        <v>-10</v>
      </c>
      <c r="AH159">
        <f t="shared" si="74"/>
        <v>10</v>
      </c>
      <c r="AI159">
        <f t="shared" si="75"/>
        <v>-10</v>
      </c>
    </row>
    <row r="160" spans="2:35" x14ac:dyDescent="0.25">
      <c r="B160" t="s">
        <v>14</v>
      </c>
      <c r="C160" t="s">
        <v>29</v>
      </c>
      <c r="D160" s="2">
        <v>3</v>
      </c>
      <c r="E160" s="2">
        <v>1</v>
      </c>
      <c r="F160" t="s">
        <v>14</v>
      </c>
      <c r="G160" s="1">
        <v>54.91</v>
      </c>
      <c r="H160" s="1">
        <v>68.66</v>
      </c>
      <c r="I160" s="2">
        <v>-108</v>
      </c>
      <c r="J160" s="2">
        <v>-102</v>
      </c>
      <c r="K160" s="2">
        <v>-175</v>
      </c>
      <c r="L160" s="2">
        <v>155</v>
      </c>
      <c r="M160" s="1">
        <f t="shared" si="65"/>
        <v>51.923076923076927</v>
      </c>
      <c r="N160" s="1">
        <f t="shared" si="53"/>
        <v>63.636363636363633</v>
      </c>
      <c r="O160" s="1">
        <f t="shared" si="63"/>
        <v>50.495049504950494</v>
      </c>
      <c r="P160" s="1">
        <f t="shared" si="64"/>
        <v>39.215686274509807</v>
      </c>
      <c r="Q160" t="str">
        <f t="shared" si="55"/>
        <v>Rays</v>
      </c>
      <c r="R160" t="str">
        <f t="shared" si="56"/>
        <v>Rays</v>
      </c>
      <c r="S160" t="str">
        <f t="shared" si="66"/>
        <v>Rays</v>
      </c>
      <c r="T160" s="3" t="str">
        <f t="shared" si="57"/>
        <v>W</v>
      </c>
      <c r="U160" t="str">
        <f t="shared" si="54"/>
        <v>W</v>
      </c>
      <c r="V160" s="3" t="str">
        <f t="shared" si="58"/>
        <v>W</v>
      </c>
      <c r="W160" t="str">
        <f t="shared" si="67"/>
        <v>W</v>
      </c>
      <c r="X160">
        <f t="shared" si="59"/>
        <v>10.8</v>
      </c>
      <c r="Y160">
        <f t="shared" si="60"/>
        <v>17.5</v>
      </c>
      <c r="Z160">
        <f t="shared" si="68"/>
        <v>10.8</v>
      </c>
      <c r="AA160">
        <f t="shared" si="69"/>
        <v>17.5</v>
      </c>
      <c r="AB160">
        <f t="shared" si="61"/>
        <v>10</v>
      </c>
      <c r="AC160">
        <f t="shared" si="62"/>
        <v>10</v>
      </c>
      <c r="AD160">
        <f t="shared" si="70"/>
        <v>10</v>
      </c>
      <c r="AE160">
        <f t="shared" si="71"/>
        <v>10</v>
      </c>
      <c r="AF160">
        <f t="shared" si="72"/>
        <v>10</v>
      </c>
      <c r="AG160">
        <f t="shared" si="73"/>
        <v>10</v>
      </c>
      <c r="AH160">
        <f t="shared" si="74"/>
        <v>10</v>
      </c>
      <c r="AI160">
        <f t="shared" si="75"/>
        <v>10</v>
      </c>
    </row>
    <row r="161" spans="2:35" x14ac:dyDescent="0.25">
      <c r="B161" t="s">
        <v>17</v>
      </c>
      <c r="C161" t="s">
        <v>7</v>
      </c>
      <c r="D161" s="2">
        <v>4</v>
      </c>
      <c r="E161" s="2">
        <v>5</v>
      </c>
      <c r="F161" t="s">
        <v>7</v>
      </c>
      <c r="G161" s="1">
        <v>60.93</v>
      </c>
      <c r="H161" s="1">
        <v>48.53</v>
      </c>
      <c r="I161" s="2">
        <v>245</v>
      </c>
      <c r="J161" s="2">
        <v>-268</v>
      </c>
      <c r="K161" s="2">
        <v>146</v>
      </c>
      <c r="L161" s="2">
        <v>-166</v>
      </c>
      <c r="M161" s="1">
        <f t="shared" si="65"/>
        <v>72.826086956521735</v>
      </c>
      <c r="N161" s="1">
        <f t="shared" si="53"/>
        <v>62.406015037593988</v>
      </c>
      <c r="O161" s="1">
        <f t="shared" si="63"/>
        <v>28.985507246376812</v>
      </c>
      <c r="P161" s="1">
        <f t="shared" si="64"/>
        <v>40.650406504065039</v>
      </c>
      <c r="Q161" t="str">
        <f t="shared" si="55"/>
        <v>Tigers</v>
      </c>
      <c r="R161" t="str">
        <f t="shared" si="56"/>
        <v>Tigers</v>
      </c>
      <c r="S161" t="str">
        <f t="shared" ref="S161:S223" si="76">IF(H161&gt;50, F161, IF(F161=B161, C161, B161))</f>
        <v>Tigers</v>
      </c>
      <c r="T161" s="3" t="str">
        <f t="shared" si="57"/>
        <v>L</v>
      </c>
      <c r="U161" t="str">
        <f t="shared" si="54"/>
        <v>W</v>
      </c>
      <c r="V161" s="3" t="str">
        <f t="shared" si="58"/>
        <v>W</v>
      </c>
      <c r="W161" t="str">
        <f t="shared" ref="W161:W223" si="77">IF(S161=B161, IF(D161&gt;E161+1, "W", IF(AND(I161&gt;K161, D161&gt;E161-2), "W", "L")), IF(E161&gt;D161+1, "W", IF(AND(J161&gt;L161, E161&gt;D161-2), "W","L")))</f>
        <v>W</v>
      </c>
      <c r="X161">
        <f t="shared" si="59"/>
        <v>10</v>
      </c>
      <c r="Y161">
        <f t="shared" si="60"/>
        <v>10</v>
      </c>
      <c r="Z161">
        <f t="shared" ref="Z161:Z223" si="78">IF(F161=B161, IF(I161&gt;0, 10, -I161/10), IF(J161&gt;0, 10, -J161/10))</f>
        <v>26.8</v>
      </c>
      <c r="AA161">
        <f t="shared" ref="AA161:AA223" si="79">IF(S161=B161, IF(K161&gt;0, 10, -K161/10), IF(L161&gt;0,10,-L161/10))</f>
        <v>10</v>
      </c>
      <c r="AB161">
        <f t="shared" si="61"/>
        <v>24.5</v>
      </c>
      <c r="AC161">
        <f t="shared" si="62"/>
        <v>14.6</v>
      </c>
      <c r="AD161">
        <f t="shared" ref="AD161:AD223" si="80">IF(F161=B161, IF(I161&lt;0, 10, I161/10), IF(J161&lt;0, 10, J161/10))</f>
        <v>10</v>
      </c>
      <c r="AE161">
        <f t="shared" ref="AE161:AE223" si="81">IF(S161=B161, IF(K161&lt;0, 10, K161/10), IF(L161&lt;0, 10, L161/10))</f>
        <v>14.6</v>
      </c>
      <c r="AF161">
        <f t="shared" ref="AF161:AF223" si="82">IF(T161="W", AB161, -X161)</f>
        <v>-10</v>
      </c>
      <c r="AG161">
        <f t="shared" ref="AG161:AG223" si="83">IF(U161="W", AC161, -Y161)</f>
        <v>14.6</v>
      </c>
      <c r="AH161">
        <f t="shared" ref="AH161:AH223" si="84">IF(V161="W", AD161, -Z161)</f>
        <v>10</v>
      </c>
      <c r="AI161">
        <f t="shared" ref="AI161:AI223" si="85">IF(W161="W", AE161, -AA161)</f>
        <v>14.6</v>
      </c>
    </row>
    <row r="162" spans="2:35" x14ac:dyDescent="0.25">
      <c r="B162" t="s">
        <v>5</v>
      </c>
      <c r="C162" t="s">
        <v>27</v>
      </c>
      <c r="D162" s="2">
        <v>3</v>
      </c>
      <c r="E162" s="2">
        <v>4</v>
      </c>
      <c r="F162" t="s">
        <v>5</v>
      </c>
      <c r="G162" s="1">
        <v>55.75</v>
      </c>
      <c r="H162" s="1">
        <v>42.57</v>
      </c>
      <c r="I162" s="2">
        <v>-115</v>
      </c>
      <c r="J162" s="2">
        <v>105</v>
      </c>
      <c r="K162" s="2">
        <v>175</v>
      </c>
      <c r="L162" s="2">
        <v>-205</v>
      </c>
      <c r="M162" s="1">
        <f t="shared" si="65"/>
        <v>53.488372093023251</v>
      </c>
      <c r="N162" s="1">
        <f t="shared" si="53"/>
        <v>36.363636363636367</v>
      </c>
      <c r="O162" s="1">
        <f t="shared" si="63"/>
        <v>48.780487804878049</v>
      </c>
      <c r="P162" s="1">
        <f t="shared" si="64"/>
        <v>67.213114754098356</v>
      </c>
      <c r="Q162" t="str">
        <f t="shared" si="55"/>
        <v>Cardinals</v>
      </c>
      <c r="R162" t="str">
        <f t="shared" si="56"/>
        <v>Cardinals</v>
      </c>
      <c r="S162" t="str">
        <f t="shared" si="76"/>
        <v>Pirates</v>
      </c>
      <c r="T162" s="3" t="str">
        <f t="shared" si="57"/>
        <v>L</v>
      </c>
      <c r="U162" t="str">
        <f t="shared" si="54"/>
        <v>L</v>
      </c>
      <c r="V162" s="3" t="str">
        <f t="shared" si="58"/>
        <v>L</v>
      </c>
      <c r="W162" t="str">
        <f t="shared" si="77"/>
        <v>W</v>
      </c>
      <c r="X162">
        <f t="shared" si="59"/>
        <v>11.5</v>
      </c>
      <c r="Y162">
        <f t="shared" si="60"/>
        <v>10</v>
      </c>
      <c r="Z162">
        <f t="shared" si="78"/>
        <v>11.5</v>
      </c>
      <c r="AA162">
        <f t="shared" si="79"/>
        <v>20.5</v>
      </c>
      <c r="AB162">
        <f t="shared" si="61"/>
        <v>10</v>
      </c>
      <c r="AC162">
        <f t="shared" si="62"/>
        <v>17.5</v>
      </c>
      <c r="AD162">
        <f t="shared" si="80"/>
        <v>10</v>
      </c>
      <c r="AE162">
        <f t="shared" si="81"/>
        <v>10</v>
      </c>
      <c r="AF162">
        <f t="shared" si="82"/>
        <v>-11.5</v>
      </c>
      <c r="AG162">
        <f t="shared" si="83"/>
        <v>-10</v>
      </c>
      <c r="AH162">
        <f t="shared" si="84"/>
        <v>-11.5</v>
      </c>
      <c r="AI162">
        <f t="shared" si="85"/>
        <v>10</v>
      </c>
    </row>
    <row r="163" spans="2:35" x14ac:dyDescent="0.25">
      <c r="B163" t="s">
        <v>32</v>
      </c>
      <c r="C163" t="s">
        <v>23</v>
      </c>
      <c r="D163" s="2">
        <v>1</v>
      </c>
      <c r="E163" s="2">
        <v>2</v>
      </c>
      <c r="F163" t="s">
        <v>23</v>
      </c>
      <c r="G163" s="1">
        <v>56.79</v>
      </c>
      <c r="H163" s="1">
        <v>44.5</v>
      </c>
      <c r="I163" s="2">
        <v>125</v>
      </c>
      <c r="J163" s="2">
        <v>-135</v>
      </c>
      <c r="K163" s="2">
        <v>-136</v>
      </c>
      <c r="L163" s="2">
        <v>116</v>
      </c>
      <c r="M163" s="1">
        <f t="shared" si="65"/>
        <v>57.446808510638306</v>
      </c>
      <c r="N163" s="1">
        <f t="shared" si="53"/>
        <v>46.296296296296298</v>
      </c>
      <c r="O163" s="1">
        <f t="shared" si="63"/>
        <v>44.444444444444443</v>
      </c>
      <c r="P163" s="1">
        <f t="shared" si="64"/>
        <v>57.627118644067799</v>
      </c>
      <c r="Q163" t="str">
        <f t="shared" si="55"/>
        <v>Braves</v>
      </c>
      <c r="R163" t="str">
        <f t="shared" si="56"/>
        <v>Braves</v>
      </c>
      <c r="S163" t="str">
        <f t="shared" si="76"/>
        <v>Giants</v>
      </c>
      <c r="T163" s="3" t="str">
        <f t="shared" si="57"/>
        <v>W</v>
      </c>
      <c r="U163" t="str">
        <f t="shared" si="54"/>
        <v>L</v>
      </c>
      <c r="V163" s="3" t="str">
        <f t="shared" si="58"/>
        <v>W</v>
      </c>
      <c r="W163" t="str">
        <f t="shared" si="77"/>
        <v>W</v>
      </c>
      <c r="X163">
        <f t="shared" si="59"/>
        <v>13.5</v>
      </c>
      <c r="Y163">
        <f t="shared" si="60"/>
        <v>10</v>
      </c>
      <c r="Z163">
        <f t="shared" si="78"/>
        <v>13.5</v>
      </c>
      <c r="AA163">
        <f t="shared" si="79"/>
        <v>13.6</v>
      </c>
      <c r="AB163">
        <f t="shared" si="61"/>
        <v>10</v>
      </c>
      <c r="AC163">
        <f t="shared" si="62"/>
        <v>11.6</v>
      </c>
      <c r="AD163">
        <f t="shared" si="80"/>
        <v>10</v>
      </c>
      <c r="AE163">
        <f t="shared" si="81"/>
        <v>10</v>
      </c>
      <c r="AF163">
        <f t="shared" si="82"/>
        <v>10</v>
      </c>
      <c r="AG163">
        <f t="shared" si="83"/>
        <v>-10</v>
      </c>
      <c r="AH163">
        <f t="shared" si="84"/>
        <v>10</v>
      </c>
      <c r="AI163">
        <f t="shared" si="85"/>
        <v>10</v>
      </c>
    </row>
    <row r="164" spans="2:35" x14ac:dyDescent="0.25">
      <c r="B164" t="s">
        <v>18</v>
      </c>
      <c r="C164" t="s">
        <v>22</v>
      </c>
      <c r="D164" s="2">
        <v>13</v>
      </c>
      <c r="E164" s="2">
        <v>0</v>
      </c>
      <c r="F164" t="s">
        <v>18</v>
      </c>
      <c r="G164" s="1">
        <v>61.05</v>
      </c>
      <c r="H164" s="1">
        <v>48.49</v>
      </c>
      <c r="I164" s="2">
        <v>-195</v>
      </c>
      <c r="J164" s="2">
        <v>182</v>
      </c>
      <c r="K164" s="2">
        <v>102</v>
      </c>
      <c r="L164" s="2">
        <v>-122</v>
      </c>
      <c r="M164" s="1">
        <f t="shared" si="65"/>
        <v>66.101694915254242</v>
      </c>
      <c r="N164" s="1">
        <f t="shared" si="53"/>
        <v>49.504950495049506</v>
      </c>
      <c r="O164" s="1">
        <f t="shared" si="63"/>
        <v>35.460992907801419</v>
      </c>
      <c r="P164" s="1">
        <f t="shared" si="64"/>
        <v>54.954954954954957</v>
      </c>
      <c r="Q164" t="str">
        <f t="shared" si="55"/>
        <v>Marlins</v>
      </c>
      <c r="R164" t="str">
        <f t="shared" si="56"/>
        <v>Mets</v>
      </c>
      <c r="S164" t="str">
        <f t="shared" si="76"/>
        <v>Marlins</v>
      </c>
      <c r="T164" s="3" t="str">
        <f t="shared" si="57"/>
        <v>L</v>
      </c>
      <c r="U164" t="str">
        <f t="shared" si="54"/>
        <v>W</v>
      </c>
      <c r="V164" s="3" t="str">
        <f t="shared" si="58"/>
        <v>W</v>
      </c>
      <c r="W164" t="str">
        <f t="shared" si="77"/>
        <v>L</v>
      </c>
      <c r="X164">
        <f t="shared" si="59"/>
        <v>10</v>
      </c>
      <c r="Y164">
        <f t="shared" si="60"/>
        <v>10</v>
      </c>
      <c r="Z164">
        <f t="shared" si="78"/>
        <v>19.5</v>
      </c>
      <c r="AA164">
        <f t="shared" si="79"/>
        <v>12.2</v>
      </c>
      <c r="AB164">
        <f t="shared" si="61"/>
        <v>18.2</v>
      </c>
      <c r="AC164">
        <f t="shared" si="62"/>
        <v>10.199999999999999</v>
      </c>
      <c r="AD164">
        <f t="shared" si="80"/>
        <v>10</v>
      </c>
      <c r="AE164">
        <f t="shared" si="81"/>
        <v>10</v>
      </c>
      <c r="AF164">
        <f t="shared" si="82"/>
        <v>-10</v>
      </c>
      <c r="AG164">
        <f t="shared" si="83"/>
        <v>10.199999999999999</v>
      </c>
      <c r="AH164">
        <f t="shared" si="84"/>
        <v>10</v>
      </c>
      <c r="AI164">
        <f t="shared" si="85"/>
        <v>-12.2</v>
      </c>
    </row>
    <row r="165" spans="2:35" x14ac:dyDescent="0.25">
      <c r="B165" t="s">
        <v>3</v>
      </c>
      <c r="C165" t="s">
        <v>11</v>
      </c>
      <c r="D165" s="2">
        <v>4</v>
      </c>
      <c r="E165" s="2">
        <v>5</v>
      </c>
      <c r="F165" t="s">
        <v>11</v>
      </c>
      <c r="G165" s="1">
        <v>58.72</v>
      </c>
      <c r="H165" s="1">
        <v>71.44</v>
      </c>
      <c r="I165" s="2">
        <v>-141</v>
      </c>
      <c r="J165" s="2">
        <v>131</v>
      </c>
      <c r="K165" s="2">
        <v>145</v>
      </c>
      <c r="L165" s="2">
        <v>-165</v>
      </c>
      <c r="M165" s="1">
        <f t="shared" si="65"/>
        <v>43.290043290043286</v>
      </c>
      <c r="N165" s="1">
        <f t="shared" ref="N165:N228" si="86">IF(F165=B165, IF(K165&gt;0, 100/(K165+100), -K165/(-K165+100)), IF(L165&gt;0, 100/(L165+100), -L165/(-L165+100))) * 100</f>
        <v>62.264150943396224</v>
      </c>
      <c r="O165" s="1">
        <f t="shared" si="63"/>
        <v>58.506224066390047</v>
      </c>
      <c r="P165" s="1">
        <f t="shared" si="64"/>
        <v>40.816326530612244</v>
      </c>
      <c r="Q165" t="str">
        <f t="shared" si="55"/>
        <v>Padres</v>
      </c>
      <c r="R165" t="str">
        <f t="shared" si="56"/>
        <v>Padres</v>
      </c>
      <c r="S165" t="str">
        <f t="shared" si="76"/>
        <v>Padres</v>
      </c>
      <c r="T165" s="3" t="str">
        <f t="shared" si="57"/>
        <v>W</v>
      </c>
      <c r="U165" t="str">
        <f t="shared" si="54"/>
        <v>W</v>
      </c>
      <c r="V165" s="3" t="str">
        <f t="shared" si="58"/>
        <v>W</v>
      </c>
      <c r="W165" t="str">
        <f t="shared" si="77"/>
        <v>W</v>
      </c>
      <c r="X165">
        <f t="shared" si="59"/>
        <v>10</v>
      </c>
      <c r="Y165">
        <f t="shared" si="60"/>
        <v>16.5</v>
      </c>
      <c r="Z165">
        <f t="shared" si="78"/>
        <v>10</v>
      </c>
      <c r="AA165">
        <f t="shared" si="79"/>
        <v>16.5</v>
      </c>
      <c r="AB165">
        <f t="shared" si="61"/>
        <v>13.1</v>
      </c>
      <c r="AC165">
        <f t="shared" si="62"/>
        <v>10</v>
      </c>
      <c r="AD165">
        <f t="shared" si="80"/>
        <v>13.1</v>
      </c>
      <c r="AE165">
        <f t="shared" si="81"/>
        <v>10</v>
      </c>
      <c r="AF165">
        <f t="shared" si="82"/>
        <v>13.1</v>
      </c>
      <c r="AG165">
        <f t="shared" si="83"/>
        <v>10</v>
      </c>
      <c r="AH165">
        <f t="shared" si="84"/>
        <v>13.1</v>
      </c>
      <c r="AI165">
        <f t="shared" si="85"/>
        <v>10</v>
      </c>
    </row>
    <row r="166" spans="2:35" x14ac:dyDescent="0.25">
      <c r="B166" t="s">
        <v>51</v>
      </c>
      <c r="C166" t="s">
        <v>25</v>
      </c>
      <c r="D166" s="2">
        <v>0</v>
      </c>
      <c r="E166" s="2">
        <v>10</v>
      </c>
      <c r="F166" t="s">
        <v>25</v>
      </c>
      <c r="G166" s="1">
        <v>54.87</v>
      </c>
      <c r="H166" s="1">
        <v>42.5</v>
      </c>
      <c r="I166" s="2">
        <v>185</v>
      </c>
      <c r="J166" s="2">
        <v>-200</v>
      </c>
      <c r="K166" s="2">
        <v>114</v>
      </c>
      <c r="L166" s="2">
        <v>-134</v>
      </c>
      <c r="M166" s="1">
        <f t="shared" si="65"/>
        <v>66.666666666666657</v>
      </c>
      <c r="N166" s="1">
        <f t="shared" si="86"/>
        <v>57.26495726495726</v>
      </c>
      <c r="O166" s="1">
        <f t="shared" si="63"/>
        <v>35.087719298245609</v>
      </c>
      <c r="P166" s="1">
        <f t="shared" si="64"/>
        <v>46.728971962616825</v>
      </c>
      <c r="Q166" t="str">
        <f t="shared" si="55"/>
        <v>Orioles</v>
      </c>
      <c r="R166" t="str">
        <f t="shared" si="56"/>
        <v>Orioles</v>
      </c>
      <c r="S166" t="str">
        <f t="shared" si="76"/>
        <v>Orioles</v>
      </c>
      <c r="T166" s="3" t="str">
        <f t="shared" si="57"/>
        <v>L</v>
      </c>
      <c r="U166" t="str">
        <f t="shared" si="54"/>
        <v>L</v>
      </c>
      <c r="V166" s="3" t="str">
        <f t="shared" si="58"/>
        <v>W</v>
      </c>
      <c r="W166" t="str">
        <f t="shared" si="77"/>
        <v>L</v>
      </c>
      <c r="X166">
        <f t="shared" si="59"/>
        <v>10</v>
      </c>
      <c r="Y166">
        <f t="shared" si="60"/>
        <v>10</v>
      </c>
      <c r="Z166">
        <f t="shared" si="78"/>
        <v>20</v>
      </c>
      <c r="AA166">
        <f t="shared" si="79"/>
        <v>10</v>
      </c>
      <c r="AB166">
        <f t="shared" si="61"/>
        <v>18.5</v>
      </c>
      <c r="AC166">
        <f t="shared" si="62"/>
        <v>11.4</v>
      </c>
      <c r="AD166">
        <f t="shared" si="80"/>
        <v>10</v>
      </c>
      <c r="AE166">
        <f t="shared" si="81"/>
        <v>11.4</v>
      </c>
      <c r="AF166">
        <f t="shared" si="82"/>
        <v>-10</v>
      </c>
      <c r="AG166">
        <f t="shared" si="83"/>
        <v>-10</v>
      </c>
      <c r="AH166">
        <f t="shared" si="84"/>
        <v>10</v>
      </c>
      <c r="AI166">
        <f t="shared" si="85"/>
        <v>-10</v>
      </c>
    </row>
    <row r="167" spans="2:35" x14ac:dyDescent="0.25">
      <c r="B167" t="s">
        <v>12</v>
      </c>
      <c r="C167" t="s">
        <v>19</v>
      </c>
      <c r="D167" s="2">
        <v>1</v>
      </c>
      <c r="E167" s="2">
        <v>5</v>
      </c>
      <c r="F167" t="s">
        <v>12</v>
      </c>
      <c r="G167" s="1">
        <v>53.02</v>
      </c>
      <c r="H167" s="1">
        <v>38.22</v>
      </c>
      <c r="I167" s="2">
        <v>-124</v>
      </c>
      <c r="J167" s="2">
        <v>114</v>
      </c>
      <c r="K167" s="2">
        <v>165</v>
      </c>
      <c r="L167" s="2">
        <v>-190</v>
      </c>
      <c r="M167" s="1">
        <f t="shared" si="65"/>
        <v>55.357142857142861</v>
      </c>
      <c r="N167" s="1">
        <f t="shared" si="86"/>
        <v>37.735849056603776</v>
      </c>
      <c r="O167" s="1">
        <f t="shared" si="63"/>
        <v>46.728971962616825</v>
      </c>
      <c r="P167" s="1">
        <f t="shared" si="64"/>
        <v>65.517241379310349</v>
      </c>
      <c r="Q167" t="str">
        <f t="shared" si="55"/>
        <v>Nationals</v>
      </c>
      <c r="R167" t="str">
        <f t="shared" si="56"/>
        <v>Phillies</v>
      </c>
      <c r="S167" t="str">
        <f t="shared" si="76"/>
        <v>Nationals</v>
      </c>
      <c r="T167" s="3" t="str">
        <f t="shared" si="57"/>
        <v>W</v>
      </c>
      <c r="U167" t="str">
        <f t="shared" si="54"/>
        <v>L</v>
      </c>
      <c r="V167" s="3" t="str">
        <f t="shared" si="58"/>
        <v>L</v>
      </c>
      <c r="W167" t="str">
        <f t="shared" si="77"/>
        <v>W</v>
      </c>
      <c r="X167">
        <f t="shared" si="59"/>
        <v>10</v>
      </c>
      <c r="Y167">
        <f t="shared" si="60"/>
        <v>10</v>
      </c>
      <c r="Z167">
        <f t="shared" si="78"/>
        <v>12.4</v>
      </c>
      <c r="AA167">
        <f t="shared" si="79"/>
        <v>19</v>
      </c>
      <c r="AB167">
        <f t="shared" si="61"/>
        <v>11.4</v>
      </c>
      <c r="AC167">
        <f t="shared" si="62"/>
        <v>16.5</v>
      </c>
      <c r="AD167">
        <f t="shared" si="80"/>
        <v>10</v>
      </c>
      <c r="AE167">
        <f t="shared" si="81"/>
        <v>10</v>
      </c>
      <c r="AF167">
        <f t="shared" si="82"/>
        <v>11.4</v>
      </c>
      <c r="AG167">
        <f t="shared" si="83"/>
        <v>-10</v>
      </c>
      <c r="AH167">
        <f t="shared" si="84"/>
        <v>-12.4</v>
      </c>
      <c r="AI167">
        <f t="shared" si="85"/>
        <v>10</v>
      </c>
    </row>
    <row r="168" spans="2:35" x14ac:dyDescent="0.25">
      <c r="B168" t="s">
        <v>15</v>
      </c>
      <c r="C168" t="s">
        <v>13</v>
      </c>
      <c r="D168" s="2">
        <v>1</v>
      </c>
      <c r="E168" s="2">
        <v>0</v>
      </c>
      <c r="F168" t="s">
        <v>15</v>
      </c>
      <c r="G168" s="1">
        <v>58.38</v>
      </c>
      <c r="H168" s="1">
        <v>45.41</v>
      </c>
      <c r="I168" s="2">
        <v>-285</v>
      </c>
      <c r="J168" s="2">
        <v>255</v>
      </c>
      <c r="K168" s="2">
        <v>-146</v>
      </c>
      <c r="L168" s="2">
        <v>126</v>
      </c>
      <c r="M168" s="1">
        <f t="shared" si="65"/>
        <v>74.025974025974023</v>
      </c>
      <c r="N168" s="1">
        <f t="shared" si="86"/>
        <v>59.349593495934961</v>
      </c>
      <c r="O168" s="1">
        <f t="shared" si="63"/>
        <v>28.169014084507044</v>
      </c>
      <c r="P168" s="1">
        <f t="shared" si="64"/>
        <v>44.247787610619469</v>
      </c>
      <c r="Q168" t="str">
        <f t="shared" si="55"/>
        <v>Blue Jays</v>
      </c>
      <c r="R168" t="str">
        <f t="shared" si="56"/>
        <v>Blue Jays</v>
      </c>
      <c r="S168" t="str">
        <f t="shared" si="76"/>
        <v>Blue Jays</v>
      </c>
      <c r="T168" s="3" t="str">
        <f t="shared" si="57"/>
        <v>L</v>
      </c>
      <c r="U168" t="str">
        <f t="shared" si="54"/>
        <v>W</v>
      </c>
      <c r="V168" s="3" t="str">
        <f t="shared" si="58"/>
        <v>W</v>
      </c>
      <c r="W168" t="str">
        <f t="shared" si="77"/>
        <v>W</v>
      </c>
      <c r="X168">
        <f t="shared" si="59"/>
        <v>10</v>
      </c>
      <c r="Y168">
        <f t="shared" si="60"/>
        <v>10</v>
      </c>
      <c r="Z168">
        <f t="shared" si="78"/>
        <v>28.5</v>
      </c>
      <c r="AA168">
        <f t="shared" si="79"/>
        <v>10</v>
      </c>
      <c r="AB168">
        <f t="shared" si="61"/>
        <v>25.5</v>
      </c>
      <c r="AC168">
        <f t="shared" si="62"/>
        <v>12.6</v>
      </c>
      <c r="AD168">
        <f t="shared" si="80"/>
        <v>10</v>
      </c>
      <c r="AE168">
        <f t="shared" si="81"/>
        <v>12.6</v>
      </c>
      <c r="AF168">
        <f t="shared" si="82"/>
        <v>-10</v>
      </c>
      <c r="AG168">
        <f t="shared" si="83"/>
        <v>12.6</v>
      </c>
      <c r="AH168">
        <f t="shared" si="84"/>
        <v>10</v>
      </c>
      <c r="AI168">
        <f t="shared" si="85"/>
        <v>12.6</v>
      </c>
    </row>
    <row r="169" spans="2:35" x14ac:dyDescent="0.25">
      <c r="B169" t="s">
        <v>30</v>
      </c>
      <c r="C169" t="s">
        <v>26</v>
      </c>
      <c r="D169" s="2">
        <v>1</v>
      </c>
      <c r="E169" s="2">
        <v>5</v>
      </c>
      <c r="F169" t="s">
        <v>26</v>
      </c>
      <c r="G169" s="1">
        <v>52.68</v>
      </c>
      <c r="H169" s="1">
        <v>64.97</v>
      </c>
      <c r="I169" s="2">
        <v>-154</v>
      </c>
      <c r="J169" s="2">
        <v>144</v>
      </c>
      <c r="K169" s="2">
        <v>128</v>
      </c>
      <c r="L169" s="2">
        <v>-148</v>
      </c>
      <c r="M169" s="1">
        <f t="shared" si="65"/>
        <v>40.983606557377051</v>
      </c>
      <c r="N169" s="1">
        <f t="shared" si="86"/>
        <v>59.677419354838712</v>
      </c>
      <c r="O169" s="1">
        <f t="shared" si="63"/>
        <v>60.629921259842526</v>
      </c>
      <c r="P169" s="1">
        <f t="shared" si="64"/>
        <v>43.859649122807014</v>
      </c>
      <c r="Q169" t="str">
        <f t="shared" si="55"/>
        <v>Brewers</v>
      </c>
      <c r="R169" t="str">
        <f t="shared" si="56"/>
        <v>Brewers</v>
      </c>
      <c r="S169" t="str">
        <f t="shared" si="76"/>
        <v>Brewers</v>
      </c>
      <c r="T169" s="3" t="str">
        <f t="shared" si="57"/>
        <v>W</v>
      </c>
      <c r="U169" t="str">
        <f t="shared" si="54"/>
        <v>W</v>
      </c>
      <c r="V169" s="3" t="str">
        <f t="shared" si="58"/>
        <v>W</v>
      </c>
      <c r="W169" t="str">
        <f t="shared" si="77"/>
        <v>W</v>
      </c>
      <c r="X169">
        <f t="shared" si="59"/>
        <v>10</v>
      </c>
      <c r="Y169">
        <f t="shared" si="60"/>
        <v>14.8</v>
      </c>
      <c r="Z169">
        <f t="shared" si="78"/>
        <v>10</v>
      </c>
      <c r="AA169">
        <f t="shared" si="79"/>
        <v>14.8</v>
      </c>
      <c r="AB169">
        <f t="shared" si="61"/>
        <v>14.4</v>
      </c>
      <c r="AC169">
        <f t="shared" si="62"/>
        <v>10</v>
      </c>
      <c r="AD169">
        <f t="shared" si="80"/>
        <v>14.4</v>
      </c>
      <c r="AE169">
        <f t="shared" si="81"/>
        <v>10</v>
      </c>
      <c r="AF169">
        <f t="shared" si="82"/>
        <v>14.4</v>
      </c>
      <c r="AG169">
        <f t="shared" si="83"/>
        <v>10</v>
      </c>
      <c r="AH169">
        <f t="shared" si="84"/>
        <v>14.4</v>
      </c>
      <c r="AI169">
        <f t="shared" si="85"/>
        <v>10</v>
      </c>
    </row>
    <row r="170" spans="2:35" x14ac:dyDescent="0.25">
      <c r="B170" t="s">
        <v>24</v>
      </c>
      <c r="C170" t="s">
        <v>50</v>
      </c>
      <c r="D170" s="2">
        <v>3</v>
      </c>
      <c r="E170" s="2">
        <v>1</v>
      </c>
      <c r="F170" t="s">
        <v>24</v>
      </c>
      <c r="G170" s="1">
        <v>52.96</v>
      </c>
      <c r="H170" s="1">
        <v>63.85</v>
      </c>
      <c r="I170" s="2">
        <v>203</v>
      </c>
      <c r="J170" s="2">
        <v>-220</v>
      </c>
      <c r="K170" s="2">
        <v>126</v>
      </c>
      <c r="L170" s="2">
        <v>-146</v>
      </c>
      <c r="M170" s="1">
        <f t="shared" si="65"/>
        <v>33.003300330032999</v>
      </c>
      <c r="N170" s="1">
        <f t="shared" si="86"/>
        <v>44.247787610619469</v>
      </c>
      <c r="O170" s="1">
        <f t="shared" si="63"/>
        <v>68.75</v>
      </c>
      <c r="P170" s="1">
        <f t="shared" si="64"/>
        <v>59.349593495934961</v>
      </c>
      <c r="Q170" t="str">
        <f t="shared" si="55"/>
        <v>Twins</v>
      </c>
      <c r="R170" t="str">
        <f t="shared" si="56"/>
        <v>Twins</v>
      </c>
      <c r="S170" t="str">
        <f t="shared" si="76"/>
        <v>Twins</v>
      </c>
      <c r="T170" s="3" t="str">
        <f t="shared" si="57"/>
        <v>W</v>
      </c>
      <c r="U170" t="str">
        <f t="shared" si="54"/>
        <v>W</v>
      </c>
      <c r="V170" s="3" t="str">
        <f t="shared" si="58"/>
        <v>W</v>
      </c>
      <c r="W170" t="str">
        <f t="shared" si="77"/>
        <v>W</v>
      </c>
      <c r="X170">
        <f t="shared" si="59"/>
        <v>10</v>
      </c>
      <c r="Y170">
        <f t="shared" si="60"/>
        <v>10</v>
      </c>
      <c r="Z170">
        <f t="shared" si="78"/>
        <v>10</v>
      </c>
      <c r="AA170">
        <f t="shared" si="79"/>
        <v>10</v>
      </c>
      <c r="AB170">
        <f t="shared" si="61"/>
        <v>20.3</v>
      </c>
      <c r="AC170">
        <f t="shared" si="62"/>
        <v>12.6</v>
      </c>
      <c r="AD170">
        <f t="shared" si="80"/>
        <v>20.3</v>
      </c>
      <c r="AE170">
        <f t="shared" si="81"/>
        <v>12.6</v>
      </c>
      <c r="AF170">
        <f t="shared" si="82"/>
        <v>20.3</v>
      </c>
      <c r="AG170">
        <f t="shared" si="83"/>
        <v>12.6</v>
      </c>
      <c r="AH170">
        <f t="shared" si="84"/>
        <v>20.3</v>
      </c>
      <c r="AI170">
        <f t="shared" si="85"/>
        <v>12.6</v>
      </c>
    </row>
    <row r="171" spans="2:35" x14ac:dyDescent="0.25">
      <c r="B171" t="s">
        <v>28</v>
      </c>
      <c r="C171" t="s">
        <v>16</v>
      </c>
      <c r="D171" s="2">
        <v>2</v>
      </c>
      <c r="E171" s="2">
        <v>4</v>
      </c>
      <c r="F171" t="s">
        <v>28</v>
      </c>
      <c r="G171" s="1">
        <v>54.89</v>
      </c>
      <c r="H171" s="1">
        <v>66.569999999999993</v>
      </c>
      <c r="I171" s="2">
        <v>108</v>
      </c>
      <c r="J171" s="2">
        <v>-118</v>
      </c>
      <c r="K171" s="2">
        <v>-150</v>
      </c>
      <c r="L171" s="2">
        <v>130</v>
      </c>
      <c r="M171" s="1">
        <f t="shared" si="65"/>
        <v>48.07692307692308</v>
      </c>
      <c r="N171" s="1">
        <f t="shared" si="86"/>
        <v>60</v>
      </c>
      <c r="O171" s="1">
        <f t="shared" si="63"/>
        <v>54.128440366972477</v>
      </c>
      <c r="P171" s="1">
        <f t="shared" si="64"/>
        <v>43.478260869565219</v>
      </c>
      <c r="Q171" t="str">
        <f t="shared" si="55"/>
        <v>Royals</v>
      </c>
      <c r="R171" t="str">
        <f t="shared" si="56"/>
        <v>Royals</v>
      </c>
      <c r="S171" t="str">
        <f t="shared" si="76"/>
        <v>Royals</v>
      </c>
      <c r="T171" s="3" t="str">
        <f t="shared" si="57"/>
        <v>L</v>
      </c>
      <c r="U171" t="str">
        <f t="shared" si="54"/>
        <v>L</v>
      </c>
      <c r="V171" s="3" t="str">
        <f t="shared" si="58"/>
        <v>L</v>
      </c>
      <c r="W171" t="str">
        <f t="shared" si="77"/>
        <v>L</v>
      </c>
      <c r="X171">
        <f t="shared" si="59"/>
        <v>10</v>
      </c>
      <c r="Y171">
        <f t="shared" si="60"/>
        <v>15</v>
      </c>
      <c r="Z171">
        <f t="shared" si="78"/>
        <v>10</v>
      </c>
      <c r="AA171">
        <f t="shared" si="79"/>
        <v>15</v>
      </c>
      <c r="AB171">
        <f t="shared" si="61"/>
        <v>10.8</v>
      </c>
      <c r="AC171">
        <f t="shared" si="62"/>
        <v>10</v>
      </c>
      <c r="AD171">
        <f t="shared" si="80"/>
        <v>10.8</v>
      </c>
      <c r="AE171">
        <f t="shared" si="81"/>
        <v>10</v>
      </c>
      <c r="AF171">
        <f t="shared" si="82"/>
        <v>-10</v>
      </c>
      <c r="AG171">
        <f t="shared" si="83"/>
        <v>-15</v>
      </c>
      <c r="AH171">
        <f t="shared" si="84"/>
        <v>-10</v>
      </c>
      <c r="AI171">
        <f t="shared" si="85"/>
        <v>-15</v>
      </c>
    </row>
    <row r="172" spans="2:35" x14ac:dyDescent="0.25">
      <c r="B172" t="s">
        <v>4</v>
      </c>
      <c r="C172" t="s">
        <v>2</v>
      </c>
      <c r="D172" s="2">
        <v>5</v>
      </c>
      <c r="E172" s="2">
        <v>4</v>
      </c>
      <c r="F172" t="s">
        <v>2</v>
      </c>
      <c r="G172" s="1">
        <v>53.02</v>
      </c>
      <c r="H172" s="1">
        <v>41.66</v>
      </c>
      <c r="I172" s="2">
        <v>106</v>
      </c>
      <c r="J172" s="2">
        <v>-116</v>
      </c>
      <c r="K172" s="2">
        <v>-154</v>
      </c>
      <c r="L172" s="2">
        <v>134</v>
      </c>
      <c r="M172" s="1">
        <f t="shared" si="65"/>
        <v>53.703703703703709</v>
      </c>
      <c r="N172" s="1">
        <f t="shared" si="86"/>
        <v>42.735042735042732</v>
      </c>
      <c r="O172" s="1">
        <f t="shared" si="63"/>
        <v>48.543689320388353</v>
      </c>
      <c r="P172" s="1">
        <f t="shared" si="64"/>
        <v>60.629921259842526</v>
      </c>
      <c r="Q172" t="str">
        <f t="shared" si="55"/>
        <v>Diamondbacks</v>
      </c>
      <c r="R172" t="str">
        <f t="shared" si="56"/>
        <v>Diamondbacks</v>
      </c>
      <c r="S172" t="str">
        <f t="shared" si="76"/>
        <v>Rockies</v>
      </c>
      <c r="T172" s="3" t="str">
        <f t="shared" si="57"/>
        <v>L</v>
      </c>
      <c r="U172" t="str">
        <f t="shared" si="54"/>
        <v>L</v>
      </c>
      <c r="V172" s="3" t="str">
        <f t="shared" si="58"/>
        <v>L</v>
      </c>
      <c r="W172" t="str">
        <f t="shared" si="77"/>
        <v>W</v>
      </c>
      <c r="X172">
        <f t="shared" si="59"/>
        <v>11.6</v>
      </c>
      <c r="Y172">
        <f t="shared" si="60"/>
        <v>10</v>
      </c>
      <c r="Z172">
        <f t="shared" si="78"/>
        <v>11.6</v>
      </c>
      <c r="AA172">
        <f t="shared" si="79"/>
        <v>15.4</v>
      </c>
      <c r="AB172">
        <f t="shared" si="61"/>
        <v>10</v>
      </c>
      <c r="AC172">
        <f t="shared" si="62"/>
        <v>13.4</v>
      </c>
      <c r="AD172">
        <f t="shared" si="80"/>
        <v>10</v>
      </c>
      <c r="AE172">
        <f t="shared" si="81"/>
        <v>10</v>
      </c>
      <c r="AF172">
        <f t="shared" si="82"/>
        <v>-11.6</v>
      </c>
      <c r="AG172">
        <f t="shared" si="83"/>
        <v>-10</v>
      </c>
      <c r="AH172">
        <f t="shared" si="84"/>
        <v>-11.6</v>
      </c>
      <c r="AI172">
        <f t="shared" si="85"/>
        <v>10</v>
      </c>
    </row>
    <row r="173" spans="2:35" x14ac:dyDescent="0.25">
      <c r="B173" t="s">
        <v>6</v>
      </c>
      <c r="C173" t="s">
        <v>33</v>
      </c>
      <c r="D173" s="2">
        <v>8</v>
      </c>
      <c r="E173" s="2">
        <v>1</v>
      </c>
      <c r="F173" t="s">
        <v>33</v>
      </c>
      <c r="G173" s="1">
        <v>51.82</v>
      </c>
      <c r="H173" s="1">
        <v>62.34</v>
      </c>
      <c r="I173" s="2">
        <v>-174</v>
      </c>
      <c r="J173" s="2">
        <v>164</v>
      </c>
      <c r="K173" s="2">
        <v>110</v>
      </c>
      <c r="L173" s="2">
        <v>-130</v>
      </c>
      <c r="M173" s="1">
        <f t="shared" si="65"/>
        <v>37.878787878787875</v>
      </c>
      <c r="N173" s="1">
        <f t="shared" si="86"/>
        <v>56.521739130434781</v>
      </c>
      <c r="O173" s="1">
        <f t="shared" si="63"/>
        <v>63.503649635036496</v>
      </c>
      <c r="P173" s="1">
        <f t="shared" si="64"/>
        <v>47.619047619047613</v>
      </c>
      <c r="Q173" t="str">
        <f t="shared" si="55"/>
        <v>Rangers</v>
      </c>
      <c r="R173" t="str">
        <f t="shared" si="56"/>
        <v>Rangers</v>
      </c>
      <c r="S173" t="str">
        <f t="shared" si="76"/>
        <v>Rangers</v>
      </c>
      <c r="T173" s="3" t="str">
        <f t="shared" si="57"/>
        <v>L</v>
      </c>
      <c r="U173" t="str">
        <f t="shared" si="54"/>
        <v>L</v>
      </c>
      <c r="V173" s="3" t="str">
        <f t="shared" si="58"/>
        <v>L</v>
      </c>
      <c r="W173" t="str">
        <f t="shared" si="77"/>
        <v>L</v>
      </c>
      <c r="X173">
        <f t="shared" si="59"/>
        <v>10</v>
      </c>
      <c r="Y173">
        <f t="shared" si="60"/>
        <v>13</v>
      </c>
      <c r="Z173">
        <f t="shared" si="78"/>
        <v>10</v>
      </c>
      <c r="AA173">
        <f t="shared" si="79"/>
        <v>13</v>
      </c>
      <c r="AB173">
        <f t="shared" si="61"/>
        <v>16.399999999999999</v>
      </c>
      <c r="AC173">
        <f t="shared" si="62"/>
        <v>10</v>
      </c>
      <c r="AD173">
        <f t="shared" si="80"/>
        <v>16.399999999999999</v>
      </c>
      <c r="AE173">
        <f t="shared" si="81"/>
        <v>10</v>
      </c>
      <c r="AF173">
        <f t="shared" si="82"/>
        <v>-10</v>
      </c>
      <c r="AG173">
        <f t="shared" si="83"/>
        <v>-13</v>
      </c>
      <c r="AH173">
        <f t="shared" si="84"/>
        <v>-10</v>
      </c>
      <c r="AI173">
        <f t="shared" si="85"/>
        <v>-13</v>
      </c>
    </row>
    <row r="174" spans="2:35" x14ac:dyDescent="0.25">
      <c r="B174" t="s">
        <v>4</v>
      </c>
      <c r="C174" t="s">
        <v>2</v>
      </c>
      <c r="D174" s="2">
        <v>10</v>
      </c>
      <c r="E174" s="2">
        <v>3</v>
      </c>
      <c r="F174" t="s">
        <v>2</v>
      </c>
      <c r="G174" s="1">
        <v>65.73</v>
      </c>
      <c r="H174" s="1">
        <v>76.48</v>
      </c>
      <c r="I174" s="2">
        <v>-134</v>
      </c>
      <c r="J174" s="2">
        <v>124</v>
      </c>
      <c r="K174" s="2">
        <v>142</v>
      </c>
      <c r="L174" s="2">
        <v>-162</v>
      </c>
      <c r="M174" s="1">
        <f t="shared" si="65"/>
        <v>44.642857142857146</v>
      </c>
      <c r="N174" s="1">
        <f t="shared" si="86"/>
        <v>61.832061068702295</v>
      </c>
      <c r="O174" s="1">
        <f t="shared" si="63"/>
        <v>57.26495726495726</v>
      </c>
      <c r="P174" s="1">
        <f t="shared" si="64"/>
        <v>41.32231404958678</v>
      </c>
      <c r="Q174" t="str">
        <f t="shared" si="55"/>
        <v>Diamondbacks</v>
      </c>
      <c r="R174" t="str">
        <f t="shared" si="56"/>
        <v>Diamondbacks</v>
      </c>
      <c r="S174" t="str">
        <f t="shared" si="76"/>
        <v>Diamondbacks</v>
      </c>
      <c r="T174" s="3" t="str">
        <f t="shared" si="57"/>
        <v>L</v>
      </c>
      <c r="U174" t="str">
        <f t="shared" si="54"/>
        <v>L</v>
      </c>
      <c r="V174" s="3" t="str">
        <f t="shared" si="58"/>
        <v>L</v>
      </c>
      <c r="W174" t="str">
        <f t="shared" si="77"/>
        <v>L</v>
      </c>
      <c r="X174">
        <f t="shared" si="59"/>
        <v>10</v>
      </c>
      <c r="Y174">
        <f t="shared" si="60"/>
        <v>16.2</v>
      </c>
      <c r="Z174">
        <f t="shared" si="78"/>
        <v>10</v>
      </c>
      <c r="AA174">
        <f t="shared" si="79"/>
        <v>16.2</v>
      </c>
      <c r="AB174">
        <f t="shared" si="61"/>
        <v>12.4</v>
      </c>
      <c r="AC174">
        <f t="shared" si="62"/>
        <v>10</v>
      </c>
      <c r="AD174">
        <f t="shared" si="80"/>
        <v>12.4</v>
      </c>
      <c r="AE174">
        <f t="shared" si="81"/>
        <v>10</v>
      </c>
      <c r="AF174">
        <f t="shared" si="82"/>
        <v>-10</v>
      </c>
      <c r="AG174">
        <f t="shared" si="83"/>
        <v>-16.2</v>
      </c>
      <c r="AH174">
        <f t="shared" si="84"/>
        <v>-10</v>
      </c>
      <c r="AI174">
        <f t="shared" si="85"/>
        <v>-16.2</v>
      </c>
    </row>
    <row r="175" spans="2:35" x14ac:dyDescent="0.25">
      <c r="B175" t="s">
        <v>19</v>
      </c>
      <c r="C175" t="s">
        <v>30</v>
      </c>
      <c r="D175" s="2">
        <v>3</v>
      </c>
      <c r="E175" s="2">
        <v>4</v>
      </c>
      <c r="F175" t="s">
        <v>30</v>
      </c>
      <c r="G175" s="1">
        <v>68.150000000000006</v>
      </c>
      <c r="H175" s="1">
        <v>57.08</v>
      </c>
      <c r="I175" s="2">
        <v>109</v>
      </c>
      <c r="J175" s="2">
        <v>-119</v>
      </c>
      <c r="K175" s="2">
        <v>-146</v>
      </c>
      <c r="L175" s="2">
        <v>126</v>
      </c>
      <c r="M175" s="1">
        <f t="shared" si="65"/>
        <v>54.337899543378995</v>
      </c>
      <c r="N175" s="1">
        <f t="shared" si="86"/>
        <v>44.247787610619469</v>
      </c>
      <c r="O175" s="1">
        <f t="shared" si="63"/>
        <v>47.846889952153113</v>
      </c>
      <c r="P175" s="1">
        <f t="shared" si="64"/>
        <v>59.349593495934961</v>
      </c>
      <c r="Q175" t="str">
        <f t="shared" si="55"/>
        <v>Cubs</v>
      </c>
      <c r="R175" t="str">
        <f t="shared" si="56"/>
        <v>Cubs</v>
      </c>
      <c r="S175" t="str">
        <f t="shared" si="76"/>
        <v>Cubs</v>
      </c>
      <c r="T175" s="3" t="str">
        <f t="shared" si="57"/>
        <v>W</v>
      </c>
      <c r="U175" t="str">
        <f t="shared" si="54"/>
        <v>L</v>
      </c>
      <c r="V175" s="3" t="str">
        <f t="shared" si="58"/>
        <v>W</v>
      </c>
      <c r="W175" t="str">
        <f t="shared" si="77"/>
        <v>L</v>
      </c>
      <c r="X175">
        <f t="shared" si="59"/>
        <v>11.9</v>
      </c>
      <c r="Y175">
        <f t="shared" si="60"/>
        <v>10</v>
      </c>
      <c r="Z175">
        <f t="shared" si="78"/>
        <v>11.9</v>
      </c>
      <c r="AA175">
        <f t="shared" si="79"/>
        <v>10</v>
      </c>
      <c r="AB175">
        <f t="shared" si="61"/>
        <v>10</v>
      </c>
      <c r="AC175">
        <f t="shared" si="62"/>
        <v>12.6</v>
      </c>
      <c r="AD175">
        <f t="shared" si="80"/>
        <v>10</v>
      </c>
      <c r="AE175">
        <f t="shared" si="81"/>
        <v>12.6</v>
      </c>
      <c r="AF175">
        <f t="shared" si="82"/>
        <v>10</v>
      </c>
      <c r="AG175">
        <f t="shared" si="83"/>
        <v>-10</v>
      </c>
      <c r="AH175">
        <f t="shared" si="84"/>
        <v>10</v>
      </c>
      <c r="AI175">
        <f t="shared" si="85"/>
        <v>-10</v>
      </c>
    </row>
    <row r="176" spans="2:35" x14ac:dyDescent="0.25">
      <c r="B176" t="s">
        <v>51</v>
      </c>
      <c r="C176" t="s">
        <v>25</v>
      </c>
      <c r="D176" s="2">
        <v>5</v>
      </c>
      <c r="E176" s="2">
        <v>3</v>
      </c>
      <c r="F176" t="s">
        <v>25</v>
      </c>
      <c r="G176" s="1">
        <v>53.79</v>
      </c>
      <c r="H176" s="1">
        <v>41.49</v>
      </c>
      <c r="I176" s="2">
        <v>168</v>
      </c>
      <c r="J176" s="2">
        <v>-178</v>
      </c>
      <c r="K176" s="2">
        <v>105</v>
      </c>
      <c r="L176" s="2">
        <v>-125</v>
      </c>
      <c r="M176" s="1">
        <f t="shared" si="65"/>
        <v>64.02877697841727</v>
      </c>
      <c r="N176" s="1">
        <f t="shared" si="86"/>
        <v>55.555555555555557</v>
      </c>
      <c r="O176" s="1">
        <f t="shared" si="63"/>
        <v>37.313432835820898</v>
      </c>
      <c r="P176" s="1">
        <f t="shared" si="64"/>
        <v>48.780487804878049</v>
      </c>
      <c r="Q176" t="str">
        <f t="shared" si="55"/>
        <v>Orioles</v>
      </c>
      <c r="R176" t="str">
        <f t="shared" si="56"/>
        <v>Orioles</v>
      </c>
      <c r="S176" t="str">
        <f t="shared" si="76"/>
        <v>Orioles</v>
      </c>
      <c r="T176" s="3" t="str">
        <f t="shared" si="57"/>
        <v>W</v>
      </c>
      <c r="U176" t="str">
        <f t="shared" si="54"/>
        <v>W</v>
      </c>
      <c r="V176" s="3" t="str">
        <f t="shared" si="58"/>
        <v>L</v>
      </c>
      <c r="W176" t="str">
        <f t="shared" si="77"/>
        <v>W</v>
      </c>
      <c r="X176">
        <f t="shared" si="59"/>
        <v>10</v>
      </c>
      <c r="Y176">
        <f t="shared" si="60"/>
        <v>10</v>
      </c>
      <c r="Z176">
        <f t="shared" si="78"/>
        <v>17.8</v>
      </c>
      <c r="AA176">
        <f t="shared" si="79"/>
        <v>10</v>
      </c>
      <c r="AB176">
        <f t="shared" si="61"/>
        <v>16.8</v>
      </c>
      <c r="AC176">
        <f t="shared" si="62"/>
        <v>10.5</v>
      </c>
      <c r="AD176">
        <f t="shared" si="80"/>
        <v>10</v>
      </c>
      <c r="AE176">
        <f t="shared" si="81"/>
        <v>10.5</v>
      </c>
      <c r="AF176">
        <f t="shared" si="82"/>
        <v>16.8</v>
      </c>
      <c r="AG176">
        <f t="shared" si="83"/>
        <v>10.5</v>
      </c>
      <c r="AH176">
        <f t="shared" si="84"/>
        <v>-17.8</v>
      </c>
      <c r="AI176">
        <f t="shared" si="85"/>
        <v>10.5</v>
      </c>
    </row>
    <row r="177" spans="2:35" x14ac:dyDescent="0.25">
      <c r="B177" t="s">
        <v>15</v>
      </c>
      <c r="C177" t="s">
        <v>13</v>
      </c>
      <c r="D177" s="2">
        <v>4</v>
      </c>
      <c r="E177" s="2">
        <v>3</v>
      </c>
      <c r="F177" t="s">
        <v>13</v>
      </c>
      <c r="G177" s="1">
        <v>51.41</v>
      </c>
      <c r="H177" s="1">
        <v>63.29</v>
      </c>
      <c r="I177" s="2">
        <v>-215</v>
      </c>
      <c r="J177" s="2">
        <v>199</v>
      </c>
      <c r="K177" s="2">
        <v>-115</v>
      </c>
      <c r="L177" s="2">
        <v>-105</v>
      </c>
      <c r="M177" s="1">
        <f t="shared" si="65"/>
        <v>33.444816053511708</v>
      </c>
      <c r="N177" s="1">
        <f t="shared" si="86"/>
        <v>51.219512195121951</v>
      </c>
      <c r="O177" s="1">
        <f t="shared" si="63"/>
        <v>68.253968253968253</v>
      </c>
      <c r="P177" s="1">
        <f t="shared" si="64"/>
        <v>53.488372093023251</v>
      </c>
      <c r="Q177" t="str">
        <f t="shared" si="55"/>
        <v>Blue Jays</v>
      </c>
      <c r="R177" t="str">
        <f t="shared" si="56"/>
        <v>Blue Jays</v>
      </c>
      <c r="S177" t="str">
        <f t="shared" si="76"/>
        <v>Blue Jays</v>
      </c>
      <c r="T177" s="3" t="str">
        <f t="shared" si="57"/>
        <v>L</v>
      </c>
      <c r="U177" t="str">
        <f t="shared" ref="U177:U240" si="87">IF(R177=$B177, IF(D177&gt;E177+1,"W",IF(AND(I177&gt;K177,D177&gt;E177-2),"W","L")), IF(E177&gt;D177+1, "W", IF(AND(J177&gt;L177,E177&gt;D177-2),"W","L")))</f>
        <v>W</v>
      </c>
      <c r="V177" s="3" t="str">
        <f t="shared" si="58"/>
        <v>L</v>
      </c>
      <c r="W177" t="str">
        <f t="shared" si="77"/>
        <v>W</v>
      </c>
      <c r="X177">
        <f t="shared" si="59"/>
        <v>10</v>
      </c>
      <c r="Y177">
        <f t="shared" si="60"/>
        <v>10.5</v>
      </c>
      <c r="Z177">
        <f t="shared" si="78"/>
        <v>10</v>
      </c>
      <c r="AA177">
        <f t="shared" si="79"/>
        <v>10.5</v>
      </c>
      <c r="AB177">
        <f t="shared" si="61"/>
        <v>19.899999999999999</v>
      </c>
      <c r="AC177">
        <f t="shared" si="62"/>
        <v>10</v>
      </c>
      <c r="AD177">
        <f t="shared" si="80"/>
        <v>19.899999999999999</v>
      </c>
      <c r="AE177">
        <f t="shared" si="81"/>
        <v>10</v>
      </c>
      <c r="AF177">
        <f t="shared" si="82"/>
        <v>-10</v>
      </c>
      <c r="AG177">
        <f t="shared" si="83"/>
        <v>10</v>
      </c>
      <c r="AH177">
        <f t="shared" si="84"/>
        <v>-10</v>
      </c>
      <c r="AI177">
        <f t="shared" si="85"/>
        <v>10</v>
      </c>
    </row>
    <row r="178" spans="2:35" x14ac:dyDescent="0.25">
      <c r="B178" t="s">
        <v>5</v>
      </c>
      <c r="C178" t="s">
        <v>10</v>
      </c>
      <c r="D178" s="2">
        <v>7</v>
      </c>
      <c r="E178" s="2">
        <v>9</v>
      </c>
      <c r="F178" t="s">
        <v>10</v>
      </c>
      <c r="G178" s="1">
        <v>59.66</v>
      </c>
      <c r="H178" s="1">
        <v>45.35</v>
      </c>
      <c r="I178" s="2">
        <v>176</v>
      </c>
      <c r="J178" s="2">
        <v>-187</v>
      </c>
      <c r="K178" s="2">
        <v>100</v>
      </c>
      <c r="L178" s="2">
        <v>-120</v>
      </c>
      <c r="M178" s="1">
        <f t="shared" si="65"/>
        <v>65.156794425087099</v>
      </c>
      <c r="N178" s="1">
        <f t="shared" si="86"/>
        <v>54.54545454545454</v>
      </c>
      <c r="O178" s="1">
        <f t="shared" si="63"/>
        <v>36.231884057971016</v>
      </c>
      <c r="P178" s="1">
        <f t="shared" si="64"/>
        <v>50</v>
      </c>
      <c r="Q178" t="str">
        <f t="shared" si="55"/>
        <v>Cardinals</v>
      </c>
      <c r="R178" t="str">
        <f t="shared" si="56"/>
        <v>Cardinals</v>
      </c>
      <c r="S178" t="str">
        <f t="shared" si="76"/>
        <v>Cardinals</v>
      </c>
      <c r="T178" s="3" t="str">
        <f t="shared" si="57"/>
        <v>L</v>
      </c>
      <c r="U178" t="str">
        <f t="shared" si="87"/>
        <v>L</v>
      </c>
      <c r="V178" s="3" t="str">
        <f t="shared" si="58"/>
        <v>W</v>
      </c>
      <c r="W178" t="str">
        <f t="shared" si="77"/>
        <v>L</v>
      </c>
      <c r="X178">
        <f t="shared" si="59"/>
        <v>10</v>
      </c>
      <c r="Y178">
        <f t="shared" si="60"/>
        <v>10</v>
      </c>
      <c r="Z178">
        <f t="shared" si="78"/>
        <v>18.7</v>
      </c>
      <c r="AA178">
        <f t="shared" si="79"/>
        <v>10</v>
      </c>
      <c r="AB178">
        <f t="shared" si="61"/>
        <v>17.600000000000001</v>
      </c>
      <c r="AC178">
        <f t="shared" si="62"/>
        <v>10</v>
      </c>
      <c r="AD178">
        <f t="shared" si="80"/>
        <v>10</v>
      </c>
      <c r="AE178">
        <f t="shared" si="81"/>
        <v>10</v>
      </c>
      <c r="AF178">
        <f t="shared" si="82"/>
        <v>-10</v>
      </c>
      <c r="AG178">
        <f t="shared" si="83"/>
        <v>-10</v>
      </c>
      <c r="AH178">
        <f t="shared" si="84"/>
        <v>10</v>
      </c>
      <c r="AI178">
        <f t="shared" si="85"/>
        <v>-10</v>
      </c>
    </row>
    <row r="179" spans="2:35" x14ac:dyDescent="0.25">
      <c r="B179" t="s">
        <v>28</v>
      </c>
      <c r="C179" t="s">
        <v>24</v>
      </c>
      <c r="D179" s="2">
        <v>6</v>
      </c>
      <c r="E179" s="2">
        <v>4</v>
      </c>
      <c r="F179" t="s">
        <v>28</v>
      </c>
      <c r="G179" s="1">
        <v>64.31</v>
      </c>
      <c r="H179" s="1">
        <v>74.72</v>
      </c>
      <c r="I179" s="2">
        <v>109</v>
      </c>
      <c r="J179" s="2">
        <v>-119</v>
      </c>
      <c r="K179" s="2">
        <v>-155</v>
      </c>
      <c r="L179" s="2">
        <v>135</v>
      </c>
      <c r="M179" s="1">
        <f t="shared" si="65"/>
        <v>47.846889952153113</v>
      </c>
      <c r="N179" s="1">
        <f t="shared" si="86"/>
        <v>60.784313725490193</v>
      </c>
      <c r="O179" s="1">
        <f t="shared" si="63"/>
        <v>54.337899543378995</v>
      </c>
      <c r="P179" s="1">
        <f t="shared" si="64"/>
        <v>42.553191489361701</v>
      </c>
      <c r="Q179" t="str">
        <f t="shared" si="55"/>
        <v>Royals</v>
      </c>
      <c r="R179" t="str">
        <f t="shared" si="56"/>
        <v>Royals</v>
      </c>
      <c r="S179" t="str">
        <f t="shared" si="76"/>
        <v>Royals</v>
      </c>
      <c r="T179" s="3" t="str">
        <f t="shared" si="57"/>
        <v>W</v>
      </c>
      <c r="U179" t="str">
        <f t="shared" si="87"/>
        <v>W</v>
      </c>
      <c r="V179" s="3" t="str">
        <f t="shared" si="58"/>
        <v>W</v>
      </c>
      <c r="W179" t="str">
        <f t="shared" si="77"/>
        <v>W</v>
      </c>
      <c r="X179">
        <f t="shared" si="59"/>
        <v>10</v>
      </c>
      <c r="Y179">
        <f t="shared" si="60"/>
        <v>15.5</v>
      </c>
      <c r="Z179">
        <f t="shared" si="78"/>
        <v>10</v>
      </c>
      <c r="AA179">
        <f t="shared" si="79"/>
        <v>15.5</v>
      </c>
      <c r="AB179">
        <f t="shared" si="61"/>
        <v>10.9</v>
      </c>
      <c r="AC179">
        <f t="shared" si="62"/>
        <v>10</v>
      </c>
      <c r="AD179">
        <f t="shared" si="80"/>
        <v>10.9</v>
      </c>
      <c r="AE179">
        <f t="shared" si="81"/>
        <v>10</v>
      </c>
      <c r="AF179">
        <f t="shared" si="82"/>
        <v>10.9</v>
      </c>
      <c r="AG179">
        <f t="shared" si="83"/>
        <v>10</v>
      </c>
      <c r="AH179">
        <f t="shared" si="84"/>
        <v>10.9</v>
      </c>
      <c r="AI179">
        <f t="shared" si="85"/>
        <v>10</v>
      </c>
    </row>
    <row r="180" spans="2:35" x14ac:dyDescent="0.25">
      <c r="B180" t="s">
        <v>51</v>
      </c>
      <c r="C180" t="s">
        <v>16</v>
      </c>
      <c r="D180" s="2">
        <v>8</v>
      </c>
      <c r="E180" s="2">
        <v>4</v>
      </c>
      <c r="F180" t="s">
        <v>16</v>
      </c>
      <c r="G180" s="1">
        <v>55.95</v>
      </c>
      <c r="H180" s="1">
        <v>43.73</v>
      </c>
      <c r="I180" s="2">
        <v>110</v>
      </c>
      <c r="J180" s="2">
        <v>-120</v>
      </c>
      <c r="K180" s="2">
        <v>-149</v>
      </c>
      <c r="L180" s="2">
        <v>129</v>
      </c>
      <c r="M180" s="1">
        <f t="shared" si="65"/>
        <v>54.54545454545454</v>
      </c>
      <c r="N180" s="1">
        <f t="shared" si="86"/>
        <v>43.668122270742359</v>
      </c>
      <c r="O180" s="1">
        <f t="shared" si="63"/>
        <v>47.619047619047613</v>
      </c>
      <c r="P180" s="1">
        <f t="shared" si="64"/>
        <v>59.839357429718874</v>
      </c>
      <c r="Q180" t="str">
        <f t="shared" si="55"/>
        <v>White Sox</v>
      </c>
      <c r="R180" t="str">
        <f t="shared" si="56"/>
        <v>White Sox</v>
      </c>
      <c r="S180" t="str">
        <f t="shared" si="76"/>
        <v>Orioles</v>
      </c>
      <c r="T180" s="3" t="str">
        <f t="shared" si="57"/>
        <v>L</v>
      </c>
      <c r="U180" t="str">
        <f t="shared" si="87"/>
        <v>L</v>
      </c>
      <c r="V180" s="3" t="str">
        <f t="shared" si="58"/>
        <v>L</v>
      </c>
      <c r="W180" t="str">
        <f t="shared" si="77"/>
        <v>W</v>
      </c>
      <c r="X180">
        <f t="shared" si="59"/>
        <v>12</v>
      </c>
      <c r="Y180">
        <f t="shared" si="60"/>
        <v>10</v>
      </c>
      <c r="Z180">
        <f t="shared" si="78"/>
        <v>12</v>
      </c>
      <c r="AA180">
        <f t="shared" si="79"/>
        <v>14.9</v>
      </c>
      <c r="AB180">
        <f t="shared" si="61"/>
        <v>10</v>
      </c>
      <c r="AC180">
        <f t="shared" si="62"/>
        <v>12.9</v>
      </c>
      <c r="AD180">
        <f t="shared" si="80"/>
        <v>10</v>
      </c>
      <c r="AE180">
        <f t="shared" si="81"/>
        <v>10</v>
      </c>
      <c r="AF180">
        <f t="shared" si="82"/>
        <v>-12</v>
      </c>
      <c r="AG180">
        <f t="shared" si="83"/>
        <v>-10</v>
      </c>
      <c r="AH180">
        <f t="shared" si="84"/>
        <v>-12</v>
      </c>
      <c r="AI180">
        <f t="shared" si="85"/>
        <v>10</v>
      </c>
    </row>
    <row r="181" spans="2:35" x14ac:dyDescent="0.25">
      <c r="B181" t="s">
        <v>50</v>
      </c>
      <c r="C181" t="s">
        <v>13</v>
      </c>
      <c r="D181" s="2">
        <v>2</v>
      </c>
      <c r="E181" s="2">
        <v>3</v>
      </c>
      <c r="F181" t="s">
        <v>50</v>
      </c>
      <c r="G181" s="1">
        <v>58.06</v>
      </c>
      <c r="H181" s="1">
        <v>46.32</v>
      </c>
      <c r="I181" s="2">
        <v>-215</v>
      </c>
      <c r="J181" s="2">
        <v>199</v>
      </c>
      <c r="K181" s="2">
        <v>-117</v>
      </c>
      <c r="L181" s="2">
        <v>-103</v>
      </c>
      <c r="M181" s="1">
        <f t="shared" si="65"/>
        <v>68.253968253968253</v>
      </c>
      <c r="N181" s="1">
        <f t="shared" si="86"/>
        <v>53.917050691244242</v>
      </c>
      <c r="O181" s="1">
        <f t="shared" si="63"/>
        <v>33.444816053511708</v>
      </c>
      <c r="P181" s="1">
        <f t="shared" si="64"/>
        <v>50.738916256157637</v>
      </c>
      <c r="Q181" t="str">
        <f t="shared" si="55"/>
        <v>Blue Jays</v>
      </c>
      <c r="R181" t="str">
        <f t="shared" si="56"/>
        <v>Blue Jays</v>
      </c>
      <c r="S181" t="str">
        <f t="shared" si="76"/>
        <v>Blue Jays</v>
      </c>
      <c r="T181" s="3" t="str">
        <f t="shared" si="57"/>
        <v>W</v>
      </c>
      <c r="U181" t="str">
        <f t="shared" si="87"/>
        <v>W</v>
      </c>
      <c r="V181" s="3" t="str">
        <f t="shared" si="58"/>
        <v>L</v>
      </c>
      <c r="W181" t="str">
        <f t="shared" si="77"/>
        <v>W</v>
      </c>
      <c r="X181">
        <f t="shared" si="59"/>
        <v>10</v>
      </c>
      <c r="Y181">
        <f t="shared" si="60"/>
        <v>10.3</v>
      </c>
      <c r="Z181">
        <f t="shared" si="78"/>
        <v>21.5</v>
      </c>
      <c r="AA181">
        <f t="shared" si="79"/>
        <v>10.3</v>
      </c>
      <c r="AB181">
        <f t="shared" si="61"/>
        <v>19.899999999999999</v>
      </c>
      <c r="AC181">
        <f t="shared" si="62"/>
        <v>10</v>
      </c>
      <c r="AD181">
        <f t="shared" si="80"/>
        <v>10</v>
      </c>
      <c r="AE181">
        <f t="shared" si="81"/>
        <v>10</v>
      </c>
      <c r="AF181">
        <f t="shared" si="82"/>
        <v>19.899999999999999</v>
      </c>
      <c r="AG181">
        <f t="shared" si="83"/>
        <v>10</v>
      </c>
      <c r="AH181">
        <f t="shared" si="84"/>
        <v>-21.5</v>
      </c>
      <c r="AI181">
        <f t="shared" si="85"/>
        <v>10</v>
      </c>
    </row>
    <row r="182" spans="2:35" x14ac:dyDescent="0.25">
      <c r="B182" t="s">
        <v>15</v>
      </c>
      <c r="C182" t="s">
        <v>18</v>
      </c>
      <c r="D182" s="2">
        <v>4</v>
      </c>
      <c r="E182" s="2">
        <v>3</v>
      </c>
      <c r="F182" t="s">
        <v>18</v>
      </c>
      <c r="G182" s="1">
        <v>54.46</v>
      </c>
      <c r="H182" s="1">
        <v>67.91</v>
      </c>
      <c r="I182" s="2">
        <v>-173</v>
      </c>
      <c r="J182" s="2">
        <v>163</v>
      </c>
      <c r="K182" s="2">
        <v>125</v>
      </c>
      <c r="L182" s="2">
        <v>-145</v>
      </c>
      <c r="M182" s="1">
        <f t="shared" si="65"/>
        <v>38.022813688212928</v>
      </c>
      <c r="N182" s="1">
        <f t="shared" si="86"/>
        <v>59.183673469387756</v>
      </c>
      <c r="O182" s="1">
        <f t="shared" si="63"/>
        <v>63.369963369963365</v>
      </c>
      <c r="P182" s="1">
        <f t="shared" si="64"/>
        <v>44.444444444444443</v>
      </c>
      <c r="Q182" t="str">
        <f t="shared" si="55"/>
        <v>Mets</v>
      </c>
      <c r="R182" t="str">
        <f t="shared" si="56"/>
        <v>Mets</v>
      </c>
      <c r="S182" t="str">
        <f t="shared" si="76"/>
        <v>Mets</v>
      </c>
      <c r="T182" s="3" t="str">
        <f t="shared" si="57"/>
        <v>L</v>
      </c>
      <c r="U182" t="str">
        <f t="shared" si="87"/>
        <v>W</v>
      </c>
      <c r="V182" s="3" t="str">
        <f t="shared" si="58"/>
        <v>L</v>
      </c>
      <c r="W182" t="str">
        <f t="shared" si="77"/>
        <v>W</v>
      </c>
      <c r="X182">
        <f t="shared" si="59"/>
        <v>10</v>
      </c>
      <c r="Y182">
        <f t="shared" si="60"/>
        <v>14.5</v>
      </c>
      <c r="Z182">
        <f t="shared" si="78"/>
        <v>10</v>
      </c>
      <c r="AA182">
        <f t="shared" si="79"/>
        <v>14.5</v>
      </c>
      <c r="AB182">
        <f t="shared" si="61"/>
        <v>16.3</v>
      </c>
      <c r="AC182">
        <f t="shared" si="62"/>
        <v>10</v>
      </c>
      <c r="AD182">
        <f t="shared" si="80"/>
        <v>16.3</v>
      </c>
      <c r="AE182">
        <f t="shared" si="81"/>
        <v>10</v>
      </c>
      <c r="AF182">
        <f t="shared" si="82"/>
        <v>-10</v>
      </c>
      <c r="AG182">
        <f t="shared" si="83"/>
        <v>10</v>
      </c>
      <c r="AH182">
        <f t="shared" si="84"/>
        <v>-10</v>
      </c>
      <c r="AI182">
        <f t="shared" si="85"/>
        <v>10</v>
      </c>
    </row>
    <row r="183" spans="2:35" x14ac:dyDescent="0.25">
      <c r="B183" t="s">
        <v>29</v>
      </c>
      <c r="C183" t="s">
        <v>17</v>
      </c>
      <c r="D183" s="2">
        <v>4</v>
      </c>
      <c r="E183" s="2">
        <v>6</v>
      </c>
      <c r="F183" t="s">
        <v>29</v>
      </c>
      <c r="G183" s="1">
        <v>58.48</v>
      </c>
      <c r="H183" s="1">
        <v>46.12</v>
      </c>
      <c r="I183" s="2">
        <v>-186</v>
      </c>
      <c r="J183" s="2">
        <v>175</v>
      </c>
      <c r="K183" s="2">
        <v>101</v>
      </c>
      <c r="L183" s="2">
        <v>-121</v>
      </c>
      <c r="M183" s="1">
        <f t="shared" si="65"/>
        <v>65.034965034965026</v>
      </c>
      <c r="N183" s="1">
        <f t="shared" si="86"/>
        <v>49.75124378109453</v>
      </c>
      <c r="O183" s="1">
        <f t="shared" si="63"/>
        <v>36.363636363636367</v>
      </c>
      <c r="P183" s="1">
        <f t="shared" si="64"/>
        <v>54.751131221719461</v>
      </c>
      <c r="Q183" t="str">
        <f t="shared" si="55"/>
        <v>Tigers</v>
      </c>
      <c r="R183" t="str">
        <f t="shared" si="56"/>
        <v>Indians</v>
      </c>
      <c r="S183" t="str">
        <f t="shared" si="76"/>
        <v>Tigers</v>
      </c>
      <c r="T183" s="3" t="str">
        <f t="shared" si="57"/>
        <v>W</v>
      </c>
      <c r="U183" t="str">
        <f t="shared" si="87"/>
        <v>L</v>
      </c>
      <c r="V183" s="3" t="str">
        <f t="shared" si="58"/>
        <v>L</v>
      </c>
      <c r="W183" t="str">
        <f t="shared" si="77"/>
        <v>W</v>
      </c>
      <c r="X183">
        <f t="shared" si="59"/>
        <v>10</v>
      </c>
      <c r="Y183">
        <f t="shared" si="60"/>
        <v>10</v>
      </c>
      <c r="Z183">
        <f t="shared" si="78"/>
        <v>18.600000000000001</v>
      </c>
      <c r="AA183">
        <f t="shared" si="79"/>
        <v>12.1</v>
      </c>
      <c r="AB183">
        <f t="shared" si="61"/>
        <v>17.5</v>
      </c>
      <c r="AC183">
        <f t="shared" si="62"/>
        <v>10.1</v>
      </c>
      <c r="AD183">
        <f t="shared" si="80"/>
        <v>10</v>
      </c>
      <c r="AE183">
        <f t="shared" si="81"/>
        <v>10</v>
      </c>
      <c r="AF183">
        <f t="shared" si="82"/>
        <v>17.5</v>
      </c>
      <c r="AG183">
        <f t="shared" si="83"/>
        <v>-10</v>
      </c>
      <c r="AH183">
        <f t="shared" si="84"/>
        <v>-18.600000000000001</v>
      </c>
      <c r="AI183">
        <f t="shared" si="85"/>
        <v>10</v>
      </c>
    </row>
    <row r="184" spans="2:35" x14ac:dyDescent="0.25">
      <c r="B184" t="s">
        <v>14</v>
      </c>
      <c r="C184" t="s">
        <v>25</v>
      </c>
      <c r="D184" s="2">
        <v>5</v>
      </c>
      <c r="E184" s="2">
        <v>4</v>
      </c>
      <c r="F184" t="s">
        <v>14</v>
      </c>
      <c r="G184" s="1">
        <v>56.25</v>
      </c>
      <c r="H184" s="1">
        <v>44.19</v>
      </c>
      <c r="I184" s="2">
        <v>104</v>
      </c>
      <c r="J184" s="2">
        <v>-114</v>
      </c>
      <c r="K184" s="2">
        <v>200</v>
      </c>
      <c r="L184" s="2">
        <v>-240</v>
      </c>
      <c r="M184" s="1">
        <f t="shared" si="65"/>
        <v>49.019607843137251</v>
      </c>
      <c r="N184" s="1">
        <f t="shared" si="86"/>
        <v>33.333333333333329</v>
      </c>
      <c r="O184" s="1">
        <f t="shared" si="63"/>
        <v>53.271028037383175</v>
      </c>
      <c r="P184" s="1">
        <f t="shared" si="64"/>
        <v>70.588235294117652</v>
      </c>
      <c r="Q184" t="str">
        <f t="shared" si="55"/>
        <v>Rays</v>
      </c>
      <c r="R184" t="str">
        <f t="shared" si="56"/>
        <v>Rays</v>
      </c>
      <c r="S184" t="str">
        <f t="shared" si="76"/>
        <v>Athletics</v>
      </c>
      <c r="T184" s="3" t="str">
        <f t="shared" si="57"/>
        <v>W</v>
      </c>
      <c r="U184" t="str">
        <f t="shared" si="87"/>
        <v>L</v>
      </c>
      <c r="V184" s="3" t="str">
        <f t="shared" si="58"/>
        <v>W</v>
      </c>
      <c r="W184" t="str">
        <f t="shared" si="77"/>
        <v>W</v>
      </c>
      <c r="X184">
        <f t="shared" si="59"/>
        <v>10</v>
      </c>
      <c r="Y184">
        <f t="shared" si="60"/>
        <v>10</v>
      </c>
      <c r="Z184">
        <f t="shared" si="78"/>
        <v>10</v>
      </c>
      <c r="AA184">
        <f t="shared" si="79"/>
        <v>24</v>
      </c>
      <c r="AB184">
        <f t="shared" si="61"/>
        <v>10.4</v>
      </c>
      <c r="AC184">
        <f t="shared" si="62"/>
        <v>20</v>
      </c>
      <c r="AD184">
        <f t="shared" si="80"/>
        <v>10.4</v>
      </c>
      <c r="AE184">
        <f t="shared" si="81"/>
        <v>10</v>
      </c>
      <c r="AF184">
        <f t="shared" si="82"/>
        <v>10.4</v>
      </c>
      <c r="AG184">
        <f t="shared" si="83"/>
        <v>-10</v>
      </c>
      <c r="AH184">
        <f t="shared" si="84"/>
        <v>10.4</v>
      </c>
      <c r="AI184">
        <f t="shared" si="85"/>
        <v>10</v>
      </c>
    </row>
    <row r="185" spans="2:35" x14ac:dyDescent="0.25">
      <c r="B185" t="s">
        <v>12</v>
      </c>
      <c r="C185" t="s">
        <v>22</v>
      </c>
      <c r="D185" s="2">
        <v>4</v>
      </c>
      <c r="E185" s="2">
        <v>6</v>
      </c>
      <c r="F185" t="s">
        <v>22</v>
      </c>
      <c r="G185" s="1">
        <v>54.01</v>
      </c>
      <c r="H185" s="1">
        <v>65.48</v>
      </c>
      <c r="I185" s="2">
        <v>-206</v>
      </c>
      <c r="J185" s="2">
        <v>191</v>
      </c>
      <c r="K185" s="2">
        <v>-107</v>
      </c>
      <c r="L185" s="2">
        <v>-113</v>
      </c>
      <c r="M185" s="1">
        <f t="shared" si="65"/>
        <v>34.364261168384878</v>
      </c>
      <c r="N185" s="1">
        <f t="shared" si="86"/>
        <v>53.051643192488264</v>
      </c>
      <c r="O185" s="1">
        <f t="shared" si="63"/>
        <v>67.320261437908499</v>
      </c>
      <c r="P185" s="1">
        <f t="shared" si="64"/>
        <v>51.690821256038646</v>
      </c>
      <c r="Q185" t="str">
        <f t="shared" si="55"/>
        <v>Marlins</v>
      </c>
      <c r="R185" t="str">
        <f t="shared" si="56"/>
        <v>Marlins</v>
      </c>
      <c r="S185" t="str">
        <f t="shared" si="76"/>
        <v>Marlins</v>
      </c>
      <c r="T185" s="3" t="str">
        <f t="shared" si="57"/>
        <v>W</v>
      </c>
      <c r="U185" t="str">
        <f t="shared" si="87"/>
        <v>W</v>
      </c>
      <c r="V185" s="3" t="str">
        <f t="shared" si="58"/>
        <v>W</v>
      </c>
      <c r="W185" t="str">
        <f t="shared" si="77"/>
        <v>W</v>
      </c>
      <c r="X185">
        <f t="shared" si="59"/>
        <v>10</v>
      </c>
      <c r="Y185">
        <f t="shared" si="60"/>
        <v>11.3</v>
      </c>
      <c r="Z185">
        <f t="shared" si="78"/>
        <v>10</v>
      </c>
      <c r="AA185">
        <f t="shared" si="79"/>
        <v>11.3</v>
      </c>
      <c r="AB185">
        <f t="shared" si="61"/>
        <v>19.100000000000001</v>
      </c>
      <c r="AC185">
        <f t="shared" si="62"/>
        <v>10</v>
      </c>
      <c r="AD185">
        <f t="shared" si="80"/>
        <v>19.100000000000001</v>
      </c>
      <c r="AE185">
        <f t="shared" si="81"/>
        <v>10</v>
      </c>
      <c r="AF185">
        <f t="shared" si="82"/>
        <v>19.100000000000001</v>
      </c>
      <c r="AG185">
        <f t="shared" si="83"/>
        <v>10</v>
      </c>
      <c r="AH185">
        <f t="shared" si="84"/>
        <v>19.100000000000001</v>
      </c>
      <c r="AI185">
        <f t="shared" si="85"/>
        <v>10</v>
      </c>
    </row>
    <row r="186" spans="2:35" x14ac:dyDescent="0.25">
      <c r="B186" t="s">
        <v>23</v>
      </c>
      <c r="C186" t="s">
        <v>19</v>
      </c>
      <c r="D186" s="2">
        <v>4</v>
      </c>
      <c r="E186" s="2">
        <v>6</v>
      </c>
      <c r="F186" t="s">
        <v>23</v>
      </c>
      <c r="G186" s="1">
        <v>64.010000000000005</v>
      </c>
      <c r="H186" s="1">
        <v>51.05</v>
      </c>
      <c r="I186" s="2">
        <v>-125</v>
      </c>
      <c r="J186" s="2">
        <v>115</v>
      </c>
      <c r="K186" s="2">
        <v>158</v>
      </c>
      <c r="L186" s="2">
        <v>-178</v>
      </c>
      <c r="M186" s="1">
        <f t="shared" si="65"/>
        <v>55.555555555555557</v>
      </c>
      <c r="N186" s="1">
        <f t="shared" si="86"/>
        <v>38.759689922480625</v>
      </c>
      <c r="O186" s="1">
        <f t="shared" si="63"/>
        <v>46.511627906976742</v>
      </c>
      <c r="P186" s="1">
        <f t="shared" si="64"/>
        <v>64.02877697841727</v>
      </c>
      <c r="Q186" t="str">
        <f t="shared" si="55"/>
        <v>Braves</v>
      </c>
      <c r="R186" t="str">
        <f t="shared" si="56"/>
        <v>Braves</v>
      </c>
      <c r="S186" t="str">
        <f t="shared" si="76"/>
        <v>Braves</v>
      </c>
      <c r="T186" s="3" t="str">
        <f t="shared" si="57"/>
        <v>L</v>
      </c>
      <c r="U186" t="str">
        <f t="shared" si="87"/>
        <v>L</v>
      </c>
      <c r="V186" s="3" t="str">
        <f t="shared" si="58"/>
        <v>L</v>
      </c>
      <c r="W186" t="str">
        <f t="shared" si="77"/>
        <v>L</v>
      </c>
      <c r="X186">
        <f t="shared" si="59"/>
        <v>12.5</v>
      </c>
      <c r="Y186">
        <f t="shared" si="60"/>
        <v>10</v>
      </c>
      <c r="Z186">
        <f t="shared" si="78"/>
        <v>12.5</v>
      </c>
      <c r="AA186">
        <f t="shared" si="79"/>
        <v>10</v>
      </c>
      <c r="AB186">
        <f t="shared" si="61"/>
        <v>10</v>
      </c>
      <c r="AC186">
        <f t="shared" si="62"/>
        <v>15.8</v>
      </c>
      <c r="AD186">
        <f t="shared" si="80"/>
        <v>10</v>
      </c>
      <c r="AE186">
        <f t="shared" si="81"/>
        <v>15.8</v>
      </c>
      <c r="AF186">
        <f t="shared" si="82"/>
        <v>-12.5</v>
      </c>
      <c r="AG186">
        <f t="shared" si="83"/>
        <v>-10</v>
      </c>
      <c r="AH186">
        <f t="shared" si="84"/>
        <v>-12.5</v>
      </c>
      <c r="AI186">
        <f t="shared" si="85"/>
        <v>-10</v>
      </c>
    </row>
    <row r="187" spans="2:35" x14ac:dyDescent="0.25">
      <c r="B187" t="s">
        <v>7</v>
      </c>
      <c r="C187" t="s">
        <v>2</v>
      </c>
      <c r="D187" s="2">
        <v>5</v>
      </c>
      <c r="E187" s="2">
        <v>4</v>
      </c>
      <c r="F187" t="s">
        <v>7</v>
      </c>
      <c r="G187" s="1">
        <v>56.05</v>
      </c>
      <c r="H187" s="1">
        <v>42.77</v>
      </c>
      <c r="I187" s="2">
        <v>-188</v>
      </c>
      <c r="J187" s="2">
        <v>177</v>
      </c>
      <c r="K187" s="2">
        <v>108</v>
      </c>
      <c r="L187" s="2">
        <v>-128</v>
      </c>
      <c r="M187" s="1">
        <f t="shared" si="65"/>
        <v>65.277777777777786</v>
      </c>
      <c r="N187" s="1">
        <f t="shared" si="86"/>
        <v>48.07692307692308</v>
      </c>
      <c r="O187" s="1">
        <f t="shared" si="63"/>
        <v>36.101083032490976</v>
      </c>
      <c r="P187" s="1">
        <f t="shared" si="64"/>
        <v>56.140350877192979</v>
      </c>
      <c r="Q187" t="str">
        <f t="shared" si="55"/>
        <v>Diamondbacks</v>
      </c>
      <c r="R187" t="str">
        <f t="shared" si="56"/>
        <v>Diamondbacks</v>
      </c>
      <c r="S187" t="str">
        <f t="shared" si="76"/>
        <v>Diamondbacks</v>
      </c>
      <c r="T187" s="3" t="str">
        <f t="shared" si="57"/>
        <v>L</v>
      </c>
      <c r="U187" t="str">
        <f t="shared" si="87"/>
        <v>W</v>
      </c>
      <c r="V187" s="3" t="str">
        <f t="shared" si="58"/>
        <v>W</v>
      </c>
      <c r="W187" t="str">
        <f t="shared" si="77"/>
        <v>W</v>
      </c>
      <c r="X187">
        <f t="shared" si="59"/>
        <v>10</v>
      </c>
      <c r="Y187">
        <f t="shared" si="60"/>
        <v>12.8</v>
      </c>
      <c r="Z187">
        <f t="shared" si="78"/>
        <v>18.8</v>
      </c>
      <c r="AA187">
        <f t="shared" si="79"/>
        <v>12.8</v>
      </c>
      <c r="AB187">
        <f t="shared" si="61"/>
        <v>17.7</v>
      </c>
      <c r="AC187">
        <f t="shared" si="62"/>
        <v>10</v>
      </c>
      <c r="AD187">
        <f t="shared" si="80"/>
        <v>10</v>
      </c>
      <c r="AE187">
        <f t="shared" si="81"/>
        <v>10</v>
      </c>
      <c r="AF187">
        <f t="shared" si="82"/>
        <v>-10</v>
      </c>
      <c r="AG187">
        <f t="shared" si="83"/>
        <v>10</v>
      </c>
      <c r="AH187">
        <f t="shared" si="84"/>
        <v>10</v>
      </c>
      <c r="AI187">
        <f t="shared" si="85"/>
        <v>10</v>
      </c>
    </row>
    <row r="188" spans="2:35" x14ac:dyDescent="0.25">
      <c r="B188" t="s">
        <v>26</v>
      </c>
      <c r="C188" t="s">
        <v>27</v>
      </c>
      <c r="D188" s="2">
        <v>2</v>
      </c>
      <c r="E188" s="2">
        <v>3</v>
      </c>
      <c r="F188" t="s">
        <v>26</v>
      </c>
      <c r="G188" s="1">
        <v>58.53</v>
      </c>
      <c r="H188" s="1">
        <v>45.71</v>
      </c>
      <c r="I188" s="2">
        <v>-164</v>
      </c>
      <c r="J188" s="2">
        <v>154</v>
      </c>
      <c r="K188" s="2">
        <v>124</v>
      </c>
      <c r="L188" s="2">
        <v>-144</v>
      </c>
      <c r="M188" s="1">
        <f t="shared" si="65"/>
        <v>62.121212121212125</v>
      </c>
      <c r="N188" s="1">
        <f t="shared" si="86"/>
        <v>44.642857142857146</v>
      </c>
      <c r="O188" s="1">
        <f t="shared" si="63"/>
        <v>39.370078740157481</v>
      </c>
      <c r="P188" s="1">
        <f t="shared" si="64"/>
        <v>59.016393442622949</v>
      </c>
      <c r="Q188" t="str">
        <f t="shared" si="55"/>
        <v>Pirates</v>
      </c>
      <c r="R188" t="str">
        <f t="shared" si="56"/>
        <v>Brewers</v>
      </c>
      <c r="S188" t="str">
        <f t="shared" si="76"/>
        <v>Pirates</v>
      </c>
      <c r="T188" s="3" t="str">
        <f t="shared" si="57"/>
        <v>W</v>
      </c>
      <c r="U188" t="str">
        <f t="shared" si="87"/>
        <v>L</v>
      </c>
      <c r="V188" s="3" t="str">
        <f t="shared" si="58"/>
        <v>L</v>
      </c>
      <c r="W188" t="str">
        <f t="shared" si="77"/>
        <v>W</v>
      </c>
      <c r="X188">
        <f t="shared" si="59"/>
        <v>10</v>
      </c>
      <c r="Y188">
        <f t="shared" si="60"/>
        <v>10</v>
      </c>
      <c r="Z188">
        <f t="shared" si="78"/>
        <v>16.399999999999999</v>
      </c>
      <c r="AA188">
        <f t="shared" si="79"/>
        <v>14.4</v>
      </c>
      <c r="AB188">
        <f t="shared" si="61"/>
        <v>15.4</v>
      </c>
      <c r="AC188">
        <f t="shared" si="62"/>
        <v>12.4</v>
      </c>
      <c r="AD188">
        <f t="shared" si="80"/>
        <v>10</v>
      </c>
      <c r="AE188">
        <f t="shared" si="81"/>
        <v>10</v>
      </c>
      <c r="AF188">
        <f t="shared" si="82"/>
        <v>15.4</v>
      </c>
      <c r="AG188">
        <f t="shared" si="83"/>
        <v>-10</v>
      </c>
      <c r="AH188">
        <f t="shared" si="84"/>
        <v>-16.399999999999999</v>
      </c>
      <c r="AI188">
        <f t="shared" si="85"/>
        <v>10</v>
      </c>
    </row>
    <row r="189" spans="2:35" x14ac:dyDescent="0.25">
      <c r="B189" t="s">
        <v>28</v>
      </c>
      <c r="C189" t="s">
        <v>24</v>
      </c>
      <c r="D189" s="2">
        <v>6</v>
      </c>
      <c r="E189" s="2">
        <v>9</v>
      </c>
      <c r="F189" t="s">
        <v>28</v>
      </c>
      <c r="G189" s="1">
        <v>65.25</v>
      </c>
      <c r="H189" s="1">
        <v>54.08</v>
      </c>
      <c r="I189" s="2">
        <v>-103</v>
      </c>
      <c r="J189" s="2">
        <v>-107</v>
      </c>
      <c r="K189" s="2">
        <v>185</v>
      </c>
      <c r="L189" s="2">
        <v>-215</v>
      </c>
      <c r="M189" s="1">
        <f t="shared" si="65"/>
        <v>50.738916256157637</v>
      </c>
      <c r="N189" s="1">
        <f t="shared" si="86"/>
        <v>35.087719298245609</v>
      </c>
      <c r="O189" s="1">
        <f t="shared" si="63"/>
        <v>51.690821256038646</v>
      </c>
      <c r="P189" s="1">
        <f t="shared" si="64"/>
        <v>68.253968253968253</v>
      </c>
      <c r="Q189" t="str">
        <f t="shared" si="55"/>
        <v>Royals</v>
      </c>
      <c r="R189" t="str">
        <f t="shared" si="56"/>
        <v>Royals</v>
      </c>
      <c r="S189" t="str">
        <f t="shared" si="76"/>
        <v>Royals</v>
      </c>
      <c r="T189" s="3" t="str">
        <f t="shared" si="57"/>
        <v>L</v>
      </c>
      <c r="U189" t="str">
        <f t="shared" si="87"/>
        <v>L</v>
      </c>
      <c r="V189" s="3" t="str">
        <f t="shared" si="58"/>
        <v>L</v>
      </c>
      <c r="W189" t="str">
        <f t="shared" si="77"/>
        <v>L</v>
      </c>
      <c r="X189">
        <f t="shared" si="59"/>
        <v>10.3</v>
      </c>
      <c r="Y189">
        <f t="shared" si="60"/>
        <v>10</v>
      </c>
      <c r="Z189">
        <f t="shared" si="78"/>
        <v>10.3</v>
      </c>
      <c r="AA189">
        <f t="shared" si="79"/>
        <v>10</v>
      </c>
      <c r="AB189">
        <f t="shared" si="61"/>
        <v>10</v>
      </c>
      <c r="AC189">
        <f t="shared" si="62"/>
        <v>18.5</v>
      </c>
      <c r="AD189">
        <f t="shared" si="80"/>
        <v>10</v>
      </c>
      <c r="AE189">
        <f t="shared" si="81"/>
        <v>18.5</v>
      </c>
      <c r="AF189">
        <f t="shared" si="82"/>
        <v>-10.3</v>
      </c>
      <c r="AG189">
        <f t="shared" si="83"/>
        <v>-10</v>
      </c>
      <c r="AH189">
        <f t="shared" si="84"/>
        <v>-10.3</v>
      </c>
      <c r="AI189">
        <f t="shared" si="85"/>
        <v>-10</v>
      </c>
    </row>
    <row r="190" spans="2:35" x14ac:dyDescent="0.25">
      <c r="B190" t="s">
        <v>30</v>
      </c>
      <c r="C190" t="s">
        <v>31</v>
      </c>
      <c r="D190" s="2">
        <v>1</v>
      </c>
      <c r="E190" s="2">
        <v>2</v>
      </c>
      <c r="F190" t="s">
        <v>31</v>
      </c>
      <c r="G190" s="1">
        <v>51.24</v>
      </c>
      <c r="H190" s="1">
        <v>62.75</v>
      </c>
      <c r="I190" s="2">
        <v>-150</v>
      </c>
      <c r="J190" s="2">
        <v>140</v>
      </c>
      <c r="K190" s="2">
        <v>145</v>
      </c>
      <c r="L190" s="2">
        <v>-165</v>
      </c>
      <c r="M190" s="1">
        <f t="shared" si="65"/>
        <v>41.666666666666671</v>
      </c>
      <c r="N190" s="1">
        <f t="shared" si="86"/>
        <v>62.264150943396224</v>
      </c>
      <c r="O190" s="1">
        <f t="shared" si="63"/>
        <v>60</v>
      </c>
      <c r="P190" s="1">
        <f t="shared" si="64"/>
        <v>40.816326530612244</v>
      </c>
      <c r="Q190" t="str">
        <f t="shared" si="55"/>
        <v>Reds</v>
      </c>
      <c r="R190" t="str">
        <f t="shared" si="56"/>
        <v>Reds</v>
      </c>
      <c r="S190" t="str">
        <f t="shared" si="76"/>
        <v>Reds</v>
      </c>
      <c r="T190" s="3" t="str">
        <f t="shared" si="57"/>
        <v>W</v>
      </c>
      <c r="U190" t="str">
        <f t="shared" si="87"/>
        <v>W</v>
      </c>
      <c r="V190" s="3" t="str">
        <f t="shared" si="58"/>
        <v>W</v>
      </c>
      <c r="W190" t="str">
        <f t="shared" si="77"/>
        <v>W</v>
      </c>
      <c r="X190">
        <f t="shared" si="59"/>
        <v>10</v>
      </c>
      <c r="Y190">
        <f t="shared" si="60"/>
        <v>16.5</v>
      </c>
      <c r="Z190">
        <f t="shared" si="78"/>
        <v>10</v>
      </c>
      <c r="AA190">
        <f t="shared" si="79"/>
        <v>16.5</v>
      </c>
      <c r="AB190">
        <f t="shared" si="61"/>
        <v>14</v>
      </c>
      <c r="AC190">
        <f t="shared" si="62"/>
        <v>10</v>
      </c>
      <c r="AD190">
        <f t="shared" si="80"/>
        <v>14</v>
      </c>
      <c r="AE190">
        <f t="shared" si="81"/>
        <v>10</v>
      </c>
      <c r="AF190">
        <f t="shared" si="82"/>
        <v>14</v>
      </c>
      <c r="AG190">
        <f t="shared" si="83"/>
        <v>10</v>
      </c>
      <c r="AH190">
        <f t="shared" si="84"/>
        <v>14</v>
      </c>
      <c r="AI190">
        <f t="shared" si="85"/>
        <v>10</v>
      </c>
    </row>
    <row r="191" spans="2:35" x14ac:dyDescent="0.25">
      <c r="B191" t="s">
        <v>32</v>
      </c>
      <c r="C191" t="s">
        <v>4</v>
      </c>
      <c r="D191" s="2">
        <v>2</v>
      </c>
      <c r="E191" s="2">
        <v>3</v>
      </c>
      <c r="F191" t="s">
        <v>32</v>
      </c>
      <c r="G191" s="1">
        <v>59.96</v>
      </c>
      <c r="H191" s="1">
        <v>70.78</v>
      </c>
      <c r="I191" s="2">
        <v>113</v>
      </c>
      <c r="J191" s="2">
        <v>-123</v>
      </c>
      <c r="K191" s="2">
        <v>-152</v>
      </c>
      <c r="L191" s="2">
        <v>132</v>
      </c>
      <c r="M191" s="1">
        <f t="shared" si="65"/>
        <v>46.948356807511736</v>
      </c>
      <c r="N191" s="1">
        <f t="shared" si="86"/>
        <v>60.317460317460316</v>
      </c>
      <c r="O191" s="1">
        <f t="shared" si="63"/>
        <v>55.156950672645742</v>
      </c>
      <c r="P191" s="1">
        <f t="shared" si="64"/>
        <v>43.103448275862064</v>
      </c>
      <c r="Q191" t="str">
        <f t="shared" si="55"/>
        <v>Giants</v>
      </c>
      <c r="R191" t="str">
        <f t="shared" si="56"/>
        <v>Giants</v>
      </c>
      <c r="S191" t="str">
        <f t="shared" si="76"/>
        <v>Giants</v>
      </c>
      <c r="T191" s="3" t="str">
        <f t="shared" si="57"/>
        <v>L</v>
      </c>
      <c r="U191" t="str">
        <f t="shared" si="87"/>
        <v>W</v>
      </c>
      <c r="V191" s="3" t="str">
        <f t="shared" si="58"/>
        <v>L</v>
      </c>
      <c r="W191" t="str">
        <f t="shared" si="77"/>
        <v>W</v>
      </c>
      <c r="X191">
        <f t="shared" si="59"/>
        <v>10</v>
      </c>
      <c r="Y191">
        <f t="shared" si="60"/>
        <v>15.2</v>
      </c>
      <c r="Z191">
        <f t="shared" si="78"/>
        <v>10</v>
      </c>
      <c r="AA191">
        <f t="shared" si="79"/>
        <v>15.2</v>
      </c>
      <c r="AB191">
        <f t="shared" si="61"/>
        <v>11.3</v>
      </c>
      <c r="AC191">
        <f t="shared" si="62"/>
        <v>10</v>
      </c>
      <c r="AD191">
        <f t="shared" si="80"/>
        <v>11.3</v>
      </c>
      <c r="AE191">
        <f t="shared" si="81"/>
        <v>10</v>
      </c>
      <c r="AF191">
        <f t="shared" si="82"/>
        <v>-10</v>
      </c>
      <c r="AG191">
        <f t="shared" si="83"/>
        <v>10</v>
      </c>
      <c r="AH191">
        <f t="shared" si="84"/>
        <v>-10</v>
      </c>
      <c r="AI191">
        <f t="shared" si="85"/>
        <v>10</v>
      </c>
    </row>
    <row r="192" spans="2:35" x14ac:dyDescent="0.25">
      <c r="B192" t="s">
        <v>6</v>
      </c>
      <c r="C192" t="s">
        <v>3</v>
      </c>
      <c r="D192" s="2">
        <v>4</v>
      </c>
      <c r="E192" s="2">
        <v>3</v>
      </c>
      <c r="F192" t="s">
        <v>3</v>
      </c>
      <c r="G192" s="1">
        <v>56.98</v>
      </c>
      <c r="H192" s="1">
        <v>44.03</v>
      </c>
      <c r="I192" s="2">
        <v>105</v>
      </c>
      <c r="J192" s="2">
        <v>-115</v>
      </c>
      <c r="K192" s="2">
        <v>-150</v>
      </c>
      <c r="L192" s="2">
        <v>130</v>
      </c>
      <c r="M192" s="1">
        <f t="shared" si="65"/>
        <v>53.488372093023251</v>
      </c>
      <c r="N192" s="1">
        <f t="shared" si="86"/>
        <v>43.478260869565219</v>
      </c>
      <c r="O192" s="1">
        <f t="shared" si="63"/>
        <v>48.780487804878049</v>
      </c>
      <c r="P192" s="1">
        <f t="shared" si="64"/>
        <v>60</v>
      </c>
      <c r="Q192" t="str">
        <f t="shared" si="55"/>
        <v>Mariners</v>
      </c>
      <c r="R192" t="str">
        <f t="shared" si="56"/>
        <v>Mariners</v>
      </c>
      <c r="S192" t="str">
        <f t="shared" si="76"/>
        <v>Angels</v>
      </c>
      <c r="T192" s="3" t="str">
        <f t="shared" si="57"/>
        <v>L</v>
      </c>
      <c r="U192" t="str">
        <f t="shared" si="87"/>
        <v>L</v>
      </c>
      <c r="V192" s="3" t="str">
        <f t="shared" si="58"/>
        <v>L</v>
      </c>
      <c r="W192" t="str">
        <f t="shared" si="77"/>
        <v>W</v>
      </c>
      <c r="X192">
        <f t="shared" si="59"/>
        <v>11.5</v>
      </c>
      <c r="Y192">
        <f t="shared" si="60"/>
        <v>10</v>
      </c>
      <c r="Z192">
        <f t="shared" si="78"/>
        <v>11.5</v>
      </c>
      <c r="AA192">
        <f t="shared" si="79"/>
        <v>15</v>
      </c>
      <c r="AB192">
        <f t="shared" si="61"/>
        <v>10</v>
      </c>
      <c r="AC192">
        <f t="shared" si="62"/>
        <v>13</v>
      </c>
      <c r="AD192">
        <f t="shared" si="80"/>
        <v>10</v>
      </c>
      <c r="AE192">
        <f t="shared" si="81"/>
        <v>10</v>
      </c>
      <c r="AF192">
        <f t="shared" si="82"/>
        <v>-11.5</v>
      </c>
      <c r="AG192">
        <f t="shared" si="83"/>
        <v>-10</v>
      </c>
      <c r="AH192">
        <f t="shared" si="84"/>
        <v>-11.5</v>
      </c>
      <c r="AI192">
        <f t="shared" si="85"/>
        <v>10</v>
      </c>
    </row>
    <row r="193" spans="2:35" x14ac:dyDescent="0.25">
      <c r="B193" t="s">
        <v>11</v>
      </c>
      <c r="C193" t="s">
        <v>33</v>
      </c>
      <c r="D193" s="2">
        <v>7</v>
      </c>
      <c r="E193" s="2">
        <v>3</v>
      </c>
      <c r="F193" t="s">
        <v>33</v>
      </c>
      <c r="G193" s="1">
        <v>63.97</v>
      </c>
      <c r="H193" s="1">
        <v>52.63</v>
      </c>
      <c r="I193" s="2">
        <v>113</v>
      </c>
      <c r="J193" s="2">
        <v>-123</v>
      </c>
      <c r="K193" s="2">
        <v>-147</v>
      </c>
      <c r="L193" s="2">
        <v>127</v>
      </c>
      <c r="M193" s="1">
        <f t="shared" si="65"/>
        <v>55.156950672645742</v>
      </c>
      <c r="N193" s="1">
        <f t="shared" si="86"/>
        <v>44.052863436123346</v>
      </c>
      <c r="O193" s="1">
        <f t="shared" si="63"/>
        <v>46.948356807511736</v>
      </c>
      <c r="P193" s="1">
        <f t="shared" si="64"/>
        <v>59.514170040485823</v>
      </c>
      <c r="Q193" t="str">
        <f t="shared" ref="Q193:Q256" si="88">IF(G193&gt;M193,F193,IF(100-G193&gt;O193,IF(F193=B193,C193,B193),F193))</f>
        <v>Rangers</v>
      </c>
      <c r="R193" t="str">
        <f t="shared" si="56"/>
        <v>Rangers</v>
      </c>
      <c r="S193" t="str">
        <f t="shared" si="76"/>
        <v>Rangers</v>
      </c>
      <c r="T193" s="3" t="str">
        <f t="shared" si="57"/>
        <v>L</v>
      </c>
      <c r="U193" t="str">
        <f t="shared" si="87"/>
        <v>L</v>
      </c>
      <c r="V193" s="3" t="str">
        <f t="shared" si="58"/>
        <v>L</v>
      </c>
      <c r="W193" t="str">
        <f t="shared" si="77"/>
        <v>L</v>
      </c>
      <c r="X193">
        <f t="shared" si="59"/>
        <v>12.3</v>
      </c>
      <c r="Y193">
        <f t="shared" si="60"/>
        <v>10</v>
      </c>
      <c r="Z193">
        <f t="shared" si="78"/>
        <v>12.3</v>
      </c>
      <c r="AA193">
        <f t="shared" si="79"/>
        <v>10</v>
      </c>
      <c r="AB193">
        <f t="shared" si="61"/>
        <v>10</v>
      </c>
      <c r="AC193">
        <f t="shared" si="62"/>
        <v>12.7</v>
      </c>
      <c r="AD193">
        <f t="shared" si="80"/>
        <v>10</v>
      </c>
      <c r="AE193">
        <f t="shared" si="81"/>
        <v>12.7</v>
      </c>
      <c r="AF193">
        <f t="shared" si="82"/>
        <v>-12.3</v>
      </c>
      <c r="AG193">
        <f t="shared" si="83"/>
        <v>-10</v>
      </c>
      <c r="AH193">
        <f t="shared" si="84"/>
        <v>-12.3</v>
      </c>
      <c r="AI193">
        <f t="shared" si="85"/>
        <v>-10</v>
      </c>
    </row>
    <row r="194" spans="2:35" x14ac:dyDescent="0.25">
      <c r="B194" t="s">
        <v>5</v>
      </c>
      <c r="C194" t="s">
        <v>10</v>
      </c>
      <c r="D194" s="2">
        <v>5</v>
      </c>
      <c r="E194" s="2">
        <v>0</v>
      </c>
      <c r="F194" t="s">
        <v>10</v>
      </c>
      <c r="G194" s="1">
        <v>55.16</v>
      </c>
      <c r="H194" s="1">
        <v>42</v>
      </c>
      <c r="I194" s="2">
        <v>138</v>
      </c>
      <c r="J194" s="2">
        <v>-148</v>
      </c>
      <c r="K194" s="2">
        <v>-124</v>
      </c>
      <c r="L194" s="2">
        <v>104</v>
      </c>
      <c r="M194" s="1">
        <f t="shared" si="65"/>
        <v>59.677419354838712</v>
      </c>
      <c r="N194" s="1">
        <f t="shared" si="86"/>
        <v>49.019607843137251</v>
      </c>
      <c r="O194" s="1">
        <f t="shared" si="63"/>
        <v>42.016806722689076</v>
      </c>
      <c r="P194" s="1">
        <f t="shared" si="64"/>
        <v>55.357142857142861</v>
      </c>
      <c r="Q194" t="str">
        <f t="shared" si="88"/>
        <v>Cardinals</v>
      </c>
      <c r="R194" t="str">
        <f t="shared" ref="R194:R257" si="89">IF(H194&gt;N194,F194,IF(100-H194&gt;P194,IF(F194=B194,C194,B194),F194))</f>
        <v>Cardinals</v>
      </c>
      <c r="S194" t="str">
        <f t="shared" si="76"/>
        <v>Cardinals</v>
      </c>
      <c r="T194" s="3" t="str">
        <f t="shared" ref="T194:T257" si="90">IF(Q194=$B194, IF($D194&gt;$E194, "W", IF($E194&gt;$D194, "L", "")), IF($E194&gt;$D194, "W", IF($D194&gt;$E194, "L", "")))</f>
        <v>W</v>
      </c>
      <c r="U194" t="str">
        <f t="shared" si="87"/>
        <v>W</v>
      </c>
      <c r="V194" s="3" t="str">
        <f t="shared" ref="V194:V257" si="91">IF(F194=$B194, IF($D194&gt;$E194, "W", IF($E194&gt;$D194, "L", "")), IF($E194&gt;$D194, "W", IF($D194&gt;$E194, "L", "")))</f>
        <v>L</v>
      </c>
      <c r="W194" t="str">
        <f t="shared" si="77"/>
        <v>W</v>
      </c>
      <c r="X194">
        <f t="shared" ref="X194:X257" si="92">IF(Q194=$B194, IF(I194&gt;0, 10, -I194/10), IF(J194&gt;0, 10, -J194/10))</f>
        <v>10</v>
      </c>
      <c r="Y194">
        <f t="shared" ref="Y194:Y257" si="93">IF(R194=$B194, IF(K194&gt;0, 10, -K194/10), IF(L194&gt;0, 10, -L194/10))</f>
        <v>12.4</v>
      </c>
      <c r="Z194">
        <f t="shared" si="78"/>
        <v>14.8</v>
      </c>
      <c r="AA194">
        <f t="shared" si="79"/>
        <v>12.4</v>
      </c>
      <c r="AB194">
        <f t="shared" ref="AB194:AB257" si="94">IF(Q194=$B194, IF(I194&gt;0, I194/10, 10), IF(J194&gt;0, J194/10, 10))</f>
        <v>13.8</v>
      </c>
      <c r="AC194">
        <f t="shared" ref="AC194:AC257" si="95">IF(R194=$B194, IF(K194&gt;0, K194/10, 10), IF(L194&gt;0, L194/10, 10))</f>
        <v>10</v>
      </c>
      <c r="AD194">
        <f t="shared" si="80"/>
        <v>10</v>
      </c>
      <c r="AE194">
        <f t="shared" si="81"/>
        <v>10</v>
      </c>
      <c r="AF194">
        <f t="shared" si="82"/>
        <v>13.8</v>
      </c>
      <c r="AG194">
        <f t="shared" si="83"/>
        <v>10</v>
      </c>
      <c r="AH194">
        <f t="shared" si="84"/>
        <v>-14.8</v>
      </c>
      <c r="AI194">
        <f t="shared" si="85"/>
        <v>10</v>
      </c>
    </row>
    <row r="195" spans="2:35" x14ac:dyDescent="0.25">
      <c r="B195" t="s">
        <v>27</v>
      </c>
      <c r="C195" t="s">
        <v>28</v>
      </c>
      <c r="D195" s="2">
        <v>7</v>
      </c>
      <c r="E195" s="2">
        <v>6</v>
      </c>
      <c r="F195" t="s">
        <v>28</v>
      </c>
      <c r="G195" s="1">
        <v>52.29</v>
      </c>
      <c r="H195" s="1">
        <v>64.680000000000007</v>
      </c>
      <c r="I195" s="2">
        <v>-168</v>
      </c>
      <c r="J195" s="2">
        <v>158</v>
      </c>
      <c r="K195" s="2">
        <v>120</v>
      </c>
      <c r="L195" s="2">
        <v>-140</v>
      </c>
      <c r="M195" s="1">
        <f t="shared" si="65"/>
        <v>38.759689922480625</v>
      </c>
      <c r="N195" s="1">
        <f t="shared" si="86"/>
        <v>58.333333333333336</v>
      </c>
      <c r="O195" s="1">
        <f t="shared" ref="O195:O258" si="96">IF(F195=B195, IF(J195&gt;0, 100/(J195+100), -J195/(-J195+100)), IF(I195&gt;0, 100/(I195+100), -I195/(-I195+100))) * 100</f>
        <v>62.68656716417911</v>
      </c>
      <c r="P195" s="1">
        <f t="shared" ref="P195:P258" si="97">IF(F195=B195, IF(L195&gt;0, 100/(L195+100), -L195/(-L195+100)), IF(K195&gt;0, 100/(K195+100), -K195/(-K195+100))) * 100</f>
        <v>45.454545454545453</v>
      </c>
      <c r="Q195" t="str">
        <f t="shared" si="88"/>
        <v>Royals</v>
      </c>
      <c r="R195" t="str">
        <f t="shared" si="89"/>
        <v>Royals</v>
      </c>
      <c r="S195" t="str">
        <f t="shared" si="76"/>
        <v>Royals</v>
      </c>
      <c r="T195" s="3" t="str">
        <f t="shared" si="90"/>
        <v>L</v>
      </c>
      <c r="U195" t="str">
        <f t="shared" si="87"/>
        <v>W</v>
      </c>
      <c r="V195" s="3" t="str">
        <f t="shared" si="91"/>
        <v>L</v>
      </c>
      <c r="W195" t="str">
        <f t="shared" si="77"/>
        <v>W</v>
      </c>
      <c r="X195">
        <f t="shared" si="92"/>
        <v>10</v>
      </c>
      <c r="Y195">
        <f t="shared" si="93"/>
        <v>14</v>
      </c>
      <c r="Z195">
        <f t="shared" si="78"/>
        <v>10</v>
      </c>
      <c r="AA195">
        <f t="shared" si="79"/>
        <v>14</v>
      </c>
      <c r="AB195">
        <f t="shared" si="94"/>
        <v>15.8</v>
      </c>
      <c r="AC195">
        <f t="shared" si="95"/>
        <v>10</v>
      </c>
      <c r="AD195">
        <f t="shared" si="80"/>
        <v>15.8</v>
      </c>
      <c r="AE195">
        <f t="shared" si="81"/>
        <v>10</v>
      </c>
      <c r="AF195">
        <f t="shared" si="82"/>
        <v>-10</v>
      </c>
      <c r="AG195">
        <f t="shared" si="83"/>
        <v>10</v>
      </c>
      <c r="AH195">
        <f t="shared" si="84"/>
        <v>-10</v>
      </c>
      <c r="AI195">
        <f t="shared" si="85"/>
        <v>10</v>
      </c>
    </row>
    <row r="196" spans="2:35" x14ac:dyDescent="0.25">
      <c r="B196" t="s">
        <v>12</v>
      </c>
      <c r="C196" t="s">
        <v>18</v>
      </c>
      <c r="D196" s="2">
        <v>4</v>
      </c>
      <c r="E196" s="2">
        <v>9</v>
      </c>
      <c r="F196" t="s">
        <v>18</v>
      </c>
      <c r="G196" s="1">
        <v>54.37</v>
      </c>
      <c r="H196" s="1">
        <v>68.45</v>
      </c>
      <c r="I196" s="2">
        <v>-117</v>
      </c>
      <c r="J196" s="2">
        <v>107</v>
      </c>
      <c r="K196" s="2">
        <v>175</v>
      </c>
      <c r="L196" s="2">
        <v>-205</v>
      </c>
      <c r="M196" s="1">
        <f t="shared" si="65"/>
        <v>48.309178743961354</v>
      </c>
      <c r="N196" s="1">
        <f t="shared" si="86"/>
        <v>67.213114754098356</v>
      </c>
      <c r="O196" s="1">
        <f t="shared" si="96"/>
        <v>53.917050691244242</v>
      </c>
      <c r="P196" s="1">
        <f t="shared" si="97"/>
        <v>36.363636363636367</v>
      </c>
      <c r="Q196" t="str">
        <f t="shared" si="88"/>
        <v>Mets</v>
      </c>
      <c r="R196" t="str">
        <f t="shared" si="89"/>
        <v>Mets</v>
      </c>
      <c r="S196" t="str">
        <f t="shared" si="76"/>
        <v>Mets</v>
      </c>
      <c r="T196" s="3" t="str">
        <f t="shared" si="90"/>
        <v>W</v>
      </c>
      <c r="U196" t="str">
        <f t="shared" si="87"/>
        <v>W</v>
      </c>
      <c r="V196" s="3" t="str">
        <f t="shared" si="91"/>
        <v>W</v>
      </c>
      <c r="W196" t="str">
        <f t="shared" si="77"/>
        <v>W</v>
      </c>
      <c r="X196">
        <f t="shared" si="92"/>
        <v>10</v>
      </c>
      <c r="Y196">
        <f t="shared" si="93"/>
        <v>20.5</v>
      </c>
      <c r="Z196">
        <f t="shared" si="78"/>
        <v>10</v>
      </c>
      <c r="AA196">
        <f t="shared" si="79"/>
        <v>20.5</v>
      </c>
      <c r="AB196">
        <f t="shared" si="94"/>
        <v>10.7</v>
      </c>
      <c r="AC196">
        <f t="shared" si="95"/>
        <v>10</v>
      </c>
      <c r="AD196">
        <f t="shared" si="80"/>
        <v>10.7</v>
      </c>
      <c r="AE196">
        <f t="shared" si="81"/>
        <v>10</v>
      </c>
      <c r="AF196">
        <f t="shared" si="82"/>
        <v>10.7</v>
      </c>
      <c r="AG196">
        <f t="shared" si="83"/>
        <v>10</v>
      </c>
      <c r="AH196">
        <f t="shared" si="84"/>
        <v>10.7</v>
      </c>
      <c r="AI196">
        <f t="shared" si="85"/>
        <v>10</v>
      </c>
    </row>
    <row r="197" spans="2:35" x14ac:dyDescent="0.25">
      <c r="B197" t="s">
        <v>17</v>
      </c>
      <c r="C197" t="s">
        <v>24</v>
      </c>
      <c r="D197" s="2">
        <v>1</v>
      </c>
      <c r="E197" s="2">
        <v>6</v>
      </c>
      <c r="F197" t="s">
        <v>24</v>
      </c>
      <c r="G197" s="1">
        <v>63.33</v>
      </c>
      <c r="H197" s="1">
        <v>72.239999999999995</v>
      </c>
      <c r="I197" s="2">
        <v>-113</v>
      </c>
      <c r="J197" s="2">
        <v>103</v>
      </c>
      <c r="K197" s="2">
        <v>170</v>
      </c>
      <c r="L197" s="2">
        <v>-195</v>
      </c>
      <c r="M197" s="1">
        <f t="shared" si="65"/>
        <v>49.261083743842363</v>
      </c>
      <c r="N197" s="1">
        <f t="shared" si="86"/>
        <v>66.101694915254242</v>
      </c>
      <c r="O197" s="1">
        <f t="shared" si="96"/>
        <v>53.051643192488264</v>
      </c>
      <c r="P197" s="1">
        <f t="shared" si="97"/>
        <v>37.037037037037038</v>
      </c>
      <c r="Q197" t="str">
        <f t="shared" si="88"/>
        <v>Twins</v>
      </c>
      <c r="R197" t="str">
        <f t="shared" si="89"/>
        <v>Twins</v>
      </c>
      <c r="S197" t="str">
        <f t="shared" si="76"/>
        <v>Twins</v>
      </c>
      <c r="T197" s="3" t="str">
        <f t="shared" si="90"/>
        <v>W</v>
      </c>
      <c r="U197" t="str">
        <f t="shared" si="87"/>
        <v>W</v>
      </c>
      <c r="V197" s="3" t="str">
        <f t="shared" si="91"/>
        <v>W</v>
      </c>
      <c r="W197" t="str">
        <f t="shared" si="77"/>
        <v>W</v>
      </c>
      <c r="X197">
        <f t="shared" si="92"/>
        <v>10</v>
      </c>
      <c r="Y197">
        <f t="shared" si="93"/>
        <v>19.5</v>
      </c>
      <c r="Z197">
        <f t="shared" si="78"/>
        <v>10</v>
      </c>
      <c r="AA197">
        <f t="shared" si="79"/>
        <v>19.5</v>
      </c>
      <c r="AB197">
        <f t="shared" si="94"/>
        <v>10.3</v>
      </c>
      <c r="AC197">
        <f t="shared" si="95"/>
        <v>10</v>
      </c>
      <c r="AD197">
        <f t="shared" si="80"/>
        <v>10.3</v>
      </c>
      <c r="AE197">
        <f t="shared" si="81"/>
        <v>10</v>
      </c>
      <c r="AF197">
        <f t="shared" si="82"/>
        <v>10.3</v>
      </c>
      <c r="AG197">
        <f t="shared" si="83"/>
        <v>10</v>
      </c>
      <c r="AH197">
        <f t="shared" si="84"/>
        <v>10.3</v>
      </c>
      <c r="AI197">
        <f t="shared" si="85"/>
        <v>10</v>
      </c>
    </row>
    <row r="198" spans="2:35" x14ac:dyDescent="0.25">
      <c r="B198" t="s">
        <v>22</v>
      </c>
      <c r="C198" t="s">
        <v>19</v>
      </c>
      <c r="D198" s="2">
        <v>8</v>
      </c>
      <c r="E198" s="2">
        <v>5</v>
      </c>
      <c r="F198" t="s">
        <v>22</v>
      </c>
      <c r="G198" s="1">
        <v>64.180000000000007</v>
      </c>
      <c r="H198" s="1">
        <v>75.31</v>
      </c>
      <c r="I198" s="2">
        <v>137</v>
      </c>
      <c r="J198" s="2">
        <v>-147</v>
      </c>
      <c r="K198" s="2">
        <v>-123</v>
      </c>
      <c r="L198" s="2">
        <v>103</v>
      </c>
      <c r="M198" s="1">
        <f t="shared" si="65"/>
        <v>42.194092827004219</v>
      </c>
      <c r="N198" s="1">
        <f t="shared" si="86"/>
        <v>55.156950672645742</v>
      </c>
      <c r="O198" s="1">
        <f t="shared" si="96"/>
        <v>59.514170040485823</v>
      </c>
      <c r="P198" s="1">
        <f t="shared" si="97"/>
        <v>49.261083743842363</v>
      </c>
      <c r="Q198" t="str">
        <f t="shared" si="88"/>
        <v>Marlins</v>
      </c>
      <c r="R198" t="str">
        <f t="shared" si="89"/>
        <v>Marlins</v>
      </c>
      <c r="S198" t="str">
        <f t="shared" si="76"/>
        <v>Marlins</v>
      </c>
      <c r="T198" s="3" t="str">
        <f t="shared" si="90"/>
        <v>W</v>
      </c>
      <c r="U198" t="str">
        <f t="shared" si="87"/>
        <v>W</v>
      </c>
      <c r="V198" s="3" t="str">
        <f t="shared" si="91"/>
        <v>W</v>
      </c>
      <c r="W198" t="str">
        <f t="shared" si="77"/>
        <v>W</v>
      </c>
      <c r="X198">
        <f t="shared" si="92"/>
        <v>10</v>
      </c>
      <c r="Y198">
        <f t="shared" si="93"/>
        <v>12.3</v>
      </c>
      <c r="Z198">
        <f t="shared" si="78"/>
        <v>10</v>
      </c>
      <c r="AA198">
        <f t="shared" si="79"/>
        <v>12.3</v>
      </c>
      <c r="AB198">
        <f t="shared" si="94"/>
        <v>13.7</v>
      </c>
      <c r="AC198">
        <f t="shared" si="95"/>
        <v>10</v>
      </c>
      <c r="AD198">
        <f t="shared" si="80"/>
        <v>13.7</v>
      </c>
      <c r="AE198">
        <f t="shared" si="81"/>
        <v>10</v>
      </c>
      <c r="AF198">
        <f t="shared" si="82"/>
        <v>13.7</v>
      </c>
      <c r="AG198">
        <f t="shared" si="83"/>
        <v>10</v>
      </c>
      <c r="AH198">
        <f t="shared" si="84"/>
        <v>13.7</v>
      </c>
      <c r="AI198">
        <f t="shared" si="85"/>
        <v>10</v>
      </c>
    </row>
    <row r="199" spans="2:35" x14ac:dyDescent="0.25">
      <c r="B199" t="s">
        <v>23</v>
      </c>
      <c r="C199" t="s">
        <v>5</v>
      </c>
      <c r="D199" s="2">
        <v>6</v>
      </c>
      <c r="E199" s="2">
        <v>11</v>
      </c>
      <c r="F199" t="s">
        <v>5</v>
      </c>
      <c r="G199" s="1">
        <v>58.16</v>
      </c>
      <c r="H199" s="1">
        <v>70.400000000000006</v>
      </c>
      <c r="I199" s="2">
        <v>-129</v>
      </c>
      <c r="J199" s="2">
        <v>119</v>
      </c>
      <c r="K199" s="2">
        <v>160</v>
      </c>
      <c r="L199" s="2">
        <v>-180</v>
      </c>
      <c r="M199" s="1">
        <f t="shared" si="65"/>
        <v>45.662100456621005</v>
      </c>
      <c r="N199" s="1">
        <f t="shared" si="86"/>
        <v>64.285714285714292</v>
      </c>
      <c r="O199" s="1">
        <f t="shared" si="96"/>
        <v>56.331877729257641</v>
      </c>
      <c r="P199" s="1">
        <f t="shared" si="97"/>
        <v>38.461538461538467</v>
      </c>
      <c r="Q199" t="str">
        <f t="shared" si="88"/>
        <v>Cardinals</v>
      </c>
      <c r="R199" t="str">
        <f t="shared" si="89"/>
        <v>Cardinals</v>
      </c>
      <c r="S199" t="str">
        <f t="shared" si="76"/>
        <v>Cardinals</v>
      </c>
      <c r="T199" s="3" t="str">
        <f t="shared" si="90"/>
        <v>W</v>
      </c>
      <c r="U199" t="str">
        <f t="shared" si="87"/>
        <v>W</v>
      </c>
      <c r="V199" s="3" t="str">
        <f t="shared" si="91"/>
        <v>W</v>
      </c>
      <c r="W199" t="str">
        <f t="shared" si="77"/>
        <v>W</v>
      </c>
      <c r="X199">
        <f t="shared" si="92"/>
        <v>10</v>
      </c>
      <c r="Y199">
        <f t="shared" si="93"/>
        <v>18</v>
      </c>
      <c r="Z199">
        <f t="shared" si="78"/>
        <v>10</v>
      </c>
      <c r="AA199">
        <f t="shared" si="79"/>
        <v>18</v>
      </c>
      <c r="AB199">
        <f t="shared" si="94"/>
        <v>11.9</v>
      </c>
      <c r="AC199">
        <f t="shared" si="95"/>
        <v>10</v>
      </c>
      <c r="AD199">
        <f t="shared" si="80"/>
        <v>11.9</v>
      </c>
      <c r="AE199">
        <f t="shared" si="81"/>
        <v>10</v>
      </c>
      <c r="AF199">
        <f t="shared" si="82"/>
        <v>11.9</v>
      </c>
      <c r="AG199">
        <f t="shared" si="83"/>
        <v>10</v>
      </c>
      <c r="AH199">
        <f t="shared" si="84"/>
        <v>11.9</v>
      </c>
      <c r="AI199">
        <f t="shared" si="85"/>
        <v>10</v>
      </c>
    </row>
    <row r="200" spans="2:35" x14ac:dyDescent="0.25">
      <c r="B200" t="s">
        <v>26</v>
      </c>
      <c r="C200" t="s">
        <v>31</v>
      </c>
      <c r="D200" s="2">
        <v>8</v>
      </c>
      <c r="E200" s="2">
        <v>0</v>
      </c>
      <c r="F200" t="s">
        <v>31</v>
      </c>
      <c r="G200" s="1">
        <v>53.68</v>
      </c>
      <c r="H200" s="1">
        <v>67.58</v>
      </c>
      <c r="I200" s="2">
        <v>-171</v>
      </c>
      <c r="J200" s="2">
        <v>161</v>
      </c>
      <c r="K200" s="2">
        <v>113</v>
      </c>
      <c r="L200" s="2">
        <v>-133</v>
      </c>
      <c r="M200" s="1">
        <f t="shared" si="65"/>
        <v>38.314176245210732</v>
      </c>
      <c r="N200" s="1">
        <f t="shared" si="86"/>
        <v>57.081545064377679</v>
      </c>
      <c r="O200" s="1">
        <f t="shared" si="96"/>
        <v>63.099630996309962</v>
      </c>
      <c r="P200" s="1">
        <f t="shared" si="97"/>
        <v>46.948356807511736</v>
      </c>
      <c r="Q200" t="str">
        <f t="shared" si="88"/>
        <v>Reds</v>
      </c>
      <c r="R200" t="str">
        <f t="shared" si="89"/>
        <v>Reds</v>
      </c>
      <c r="S200" t="str">
        <f t="shared" si="76"/>
        <v>Reds</v>
      </c>
      <c r="T200" s="3" t="str">
        <f t="shared" si="90"/>
        <v>L</v>
      </c>
      <c r="U200" t="str">
        <f t="shared" si="87"/>
        <v>L</v>
      </c>
      <c r="V200" s="3" t="str">
        <f t="shared" si="91"/>
        <v>L</v>
      </c>
      <c r="W200" t="str">
        <f t="shared" si="77"/>
        <v>L</v>
      </c>
      <c r="X200">
        <f t="shared" si="92"/>
        <v>10</v>
      </c>
      <c r="Y200">
        <f t="shared" si="93"/>
        <v>13.3</v>
      </c>
      <c r="Z200">
        <f t="shared" si="78"/>
        <v>10</v>
      </c>
      <c r="AA200">
        <f t="shared" si="79"/>
        <v>13.3</v>
      </c>
      <c r="AB200">
        <f t="shared" si="94"/>
        <v>16.100000000000001</v>
      </c>
      <c r="AC200">
        <f t="shared" si="95"/>
        <v>10</v>
      </c>
      <c r="AD200">
        <f t="shared" si="80"/>
        <v>16.100000000000001</v>
      </c>
      <c r="AE200">
        <f t="shared" si="81"/>
        <v>10</v>
      </c>
      <c r="AF200">
        <f t="shared" si="82"/>
        <v>-10</v>
      </c>
      <c r="AG200">
        <f t="shared" si="83"/>
        <v>-13.3</v>
      </c>
      <c r="AH200">
        <f t="shared" si="84"/>
        <v>-10</v>
      </c>
      <c r="AI200">
        <f t="shared" si="85"/>
        <v>-13.3</v>
      </c>
    </row>
    <row r="201" spans="2:35" x14ac:dyDescent="0.25">
      <c r="B201" t="s">
        <v>33</v>
      </c>
      <c r="C201" t="s">
        <v>14</v>
      </c>
      <c r="D201" s="2">
        <v>0</v>
      </c>
      <c r="E201" s="2">
        <v>3</v>
      </c>
      <c r="F201" t="s">
        <v>33</v>
      </c>
      <c r="G201" s="1">
        <v>50.96</v>
      </c>
      <c r="H201" s="1">
        <v>63.65</v>
      </c>
      <c r="I201" s="2">
        <v>130</v>
      </c>
      <c r="J201" s="2">
        <v>-140</v>
      </c>
      <c r="K201" s="2">
        <v>-133</v>
      </c>
      <c r="L201" s="2">
        <v>113</v>
      </c>
      <c r="M201" s="1">
        <f t="shared" si="65"/>
        <v>43.478260869565219</v>
      </c>
      <c r="N201" s="1">
        <f t="shared" si="86"/>
        <v>57.081545064377679</v>
      </c>
      <c r="O201" s="1">
        <f t="shared" si="96"/>
        <v>58.333333333333336</v>
      </c>
      <c r="P201" s="1">
        <f t="shared" si="97"/>
        <v>46.948356807511736</v>
      </c>
      <c r="Q201" t="str">
        <f t="shared" si="88"/>
        <v>Rangers</v>
      </c>
      <c r="R201" t="str">
        <f t="shared" si="89"/>
        <v>Rangers</v>
      </c>
      <c r="S201" t="str">
        <f t="shared" si="76"/>
        <v>Rangers</v>
      </c>
      <c r="T201" s="3" t="str">
        <f t="shared" si="90"/>
        <v>L</v>
      </c>
      <c r="U201" t="str">
        <f t="shared" si="87"/>
        <v>L</v>
      </c>
      <c r="V201" s="3" t="str">
        <f t="shared" si="91"/>
        <v>L</v>
      </c>
      <c r="W201" t="str">
        <f t="shared" si="77"/>
        <v>L</v>
      </c>
      <c r="X201">
        <f t="shared" si="92"/>
        <v>10</v>
      </c>
      <c r="Y201">
        <f t="shared" si="93"/>
        <v>13.3</v>
      </c>
      <c r="Z201">
        <f t="shared" si="78"/>
        <v>10</v>
      </c>
      <c r="AA201">
        <f t="shared" si="79"/>
        <v>13.3</v>
      </c>
      <c r="AB201">
        <f t="shared" si="94"/>
        <v>13</v>
      </c>
      <c r="AC201">
        <f t="shared" si="95"/>
        <v>10</v>
      </c>
      <c r="AD201">
        <f t="shared" si="80"/>
        <v>13</v>
      </c>
      <c r="AE201">
        <f t="shared" si="81"/>
        <v>10</v>
      </c>
      <c r="AF201">
        <f t="shared" si="82"/>
        <v>-10</v>
      </c>
      <c r="AG201">
        <f t="shared" si="83"/>
        <v>-13.3</v>
      </c>
      <c r="AH201">
        <f t="shared" si="84"/>
        <v>-10</v>
      </c>
      <c r="AI201">
        <f t="shared" si="85"/>
        <v>-13.3</v>
      </c>
    </row>
    <row r="202" spans="2:35" x14ac:dyDescent="0.25">
      <c r="B202" t="s">
        <v>7</v>
      </c>
      <c r="C202" t="s">
        <v>3</v>
      </c>
      <c r="D202" s="2">
        <v>1</v>
      </c>
      <c r="E202" s="2">
        <v>4</v>
      </c>
      <c r="F202" t="s">
        <v>7</v>
      </c>
      <c r="G202" s="1">
        <v>71.069999999999993</v>
      </c>
      <c r="H202" s="1">
        <v>58.67</v>
      </c>
      <c r="I202" s="2">
        <v>-161</v>
      </c>
      <c r="J202" s="2">
        <v>151</v>
      </c>
      <c r="K202" s="2">
        <v>117</v>
      </c>
      <c r="L202" s="2">
        <v>-137</v>
      </c>
      <c r="M202" s="1">
        <f t="shared" si="65"/>
        <v>61.685823754789268</v>
      </c>
      <c r="N202" s="1">
        <f t="shared" si="86"/>
        <v>46.082949308755758</v>
      </c>
      <c r="O202" s="1">
        <f t="shared" si="96"/>
        <v>39.840637450199203</v>
      </c>
      <c r="P202" s="1">
        <f t="shared" si="97"/>
        <v>57.805907172995788</v>
      </c>
      <c r="Q202" t="str">
        <f t="shared" si="88"/>
        <v>Astros</v>
      </c>
      <c r="R202" t="str">
        <f t="shared" si="89"/>
        <v>Astros</v>
      </c>
      <c r="S202" t="str">
        <f t="shared" si="76"/>
        <v>Astros</v>
      </c>
      <c r="T202" s="3" t="str">
        <f t="shared" si="90"/>
        <v>L</v>
      </c>
      <c r="U202" t="str">
        <f t="shared" si="87"/>
        <v>L</v>
      </c>
      <c r="V202" s="3" t="str">
        <f t="shared" si="91"/>
        <v>L</v>
      </c>
      <c r="W202" t="str">
        <f t="shared" si="77"/>
        <v>L</v>
      </c>
      <c r="X202">
        <f t="shared" si="92"/>
        <v>16.100000000000001</v>
      </c>
      <c r="Y202">
        <f t="shared" si="93"/>
        <v>10</v>
      </c>
      <c r="Z202">
        <f t="shared" si="78"/>
        <v>16.100000000000001</v>
      </c>
      <c r="AA202">
        <f t="shared" si="79"/>
        <v>10</v>
      </c>
      <c r="AB202">
        <f t="shared" si="94"/>
        <v>10</v>
      </c>
      <c r="AC202">
        <f t="shared" si="95"/>
        <v>11.7</v>
      </c>
      <c r="AD202">
        <f t="shared" si="80"/>
        <v>10</v>
      </c>
      <c r="AE202">
        <f t="shared" si="81"/>
        <v>11.7</v>
      </c>
      <c r="AF202">
        <f t="shared" si="82"/>
        <v>-16.100000000000001</v>
      </c>
      <c r="AG202">
        <f t="shared" si="83"/>
        <v>-10</v>
      </c>
      <c r="AH202">
        <f t="shared" si="84"/>
        <v>-16.100000000000001</v>
      </c>
      <c r="AI202">
        <f t="shared" si="85"/>
        <v>-10</v>
      </c>
    </row>
    <row r="203" spans="2:35" x14ac:dyDescent="0.25">
      <c r="B203" t="s">
        <v>2</v>
      </c>
      <c r="C203" t="s">
        <v>30</v>
      </c>
      <c r="D203" s="2">
        <v>1</v>
      </c>
      <c r="E203" s="2">
        <v>5</v>
      </c>
      <c r="F203" t="s">
        <v>30</v>
      </c>
      <c r="G203" s="1">
        <v>57.62</v>
      </c>
      <c r="H203" s="1">
        <v>70.14</v>
      </c>
      <c r="I203" s="2">
        <v>-136</v>
      </c>
      <c r="J203" s="2">
        <v>126</v>
      </c>
      <c r="K203" s="2">
        <v>155</v>
      </c>
      <c r="L203" s="2">
        <v>-175</v>
      </c>
      <c r="M203" s="1">
        <f t="shared" si="65"/>
        <v>44.247787610619469</v>
      </c>
      <c r="N203" s="1">
        <f t="shared" si="86"/>
        <v>63.636363636363633</v>
      </c>
      <c r="O203" s="1">
        <f t="shared" si="96"/>
        <v>57.627118644067799</v>
      </c>
      <c r="P203" s="1">
        <f t="shared" si="97"/>
        <v>39.215686274509807</v>
      </c>
      <c r="Q203" t="str">
        <f t="shared" si="88"/>
        <v>Cubs</v>
      </c>
      <c r="R203" t="str">
        <f t="shared" si="89"/>
        <v>Cubs</v>
      </c>
      <c r="S203" t="str">
        <f t="shared" si="76"/>
        <v>Cubs</v>
      </c>
      <c r="T203" s="3" t="str">
        <f t="shared" si="90"/>
        <v>W</v>
      </c>
      <c r="U203" t="str">
        <f t="shared" si="87"/>
        <v>W</v>
      </c>
      <c r="V203" s="3" t="str">
        <f t="shared" si="91"/>
        <v>W</v>
      </c>
      <c r="W203" t="str">
        <f t="shared" si="77"/>
        <v>W</v>
      </c>
      <c r="X203">
        <f t="shared" si="92"/>
        <v>10</v>
      </c>
      <c r="Y203">
        <f t="shared" si="93"/>
        <v>17.5</v>
      </c>
      <c r="Z203">
        <f t="shared" si="78"/>
        <v>10</v>
      </c>
      <c r="AA203">
        <f t="shared" si="79"/>
        <v>17.5</v>
      </c>
      <c r="AB203">
        <f t="shared" si="94"/>
        <v>12.6</v>
      </c>
      <c r="AC203">
        <f t="shared" si="95"/>
        <v>10</v>
      </c>
      <c r="AD203">
        <f t="shared" si="80"/>
        <v>12.6</v>
      </c>
      <c r="AE203">
        <f t="shared" si="81"/>
        <v>10</v>
      </c>
      <c r="AF203">
        <f t="shared" si="82"/>
        <v>12.6</v>
      </c>
      <c r="AG203">
        <f t="shared" si="83"/>
        <v>10</v>
      </c>
      <c r="AH203">
        <f t="shared" si="84"/>
        <v>12.6</v>
      </c>
      <c r="AI203">
        <f t="shared" si="85"/>
        <v>10</v>
      </c>
    </row>
    <row r="204" spans="2:35" x14ac:dyDescent="0.25">
      <c r="B204" t="s">
        <v>10</v>
      </c>
      <c r="C204" t="s">
        <v>4</v>
      </c>
      <c r="D204" s="2">
        <v>8</v>
      </c>
      <c r="E204" s="2">
        <v>2</v>
      </c>
      <c r="F204" t="s">
        <v>10</v>
      </c>
      <c r="G204" s="1">
        <v>57.34</v>
      </c>
      <c r="H204" s="1">
        <v>44.7</v>
      </c>
      <c r="I204" s="2">
        <v>-161</v>
      </c>
      <c r="J204" s="2">
        <v>151</v>
      </c>
      <c r="K204" s="2">
        <v>132</v>
      </c>
      <c r="L204" s="2">
        <v>-152</v>
      </c>
      <c r="M204" s="1">
        <f t="shared" si="65"/>
        <v>61.685823754789268</v>
      </c>
      <c r="N204" s="1">
        <f t="shared" si="86"/>
        <v>43.103448275862064</v>
      </c>
      <c r="O204" s="1">
        <f t="shared" si="96"/>
        <v>39.840637450199203</v>
      </c>
      <c r="P204" s="1">
        <f t="shared" si="97"/>
        <v>60.317460317460316</v>
      </c>
      <c r="Q204" t="str">
        <f t="shared" si="88"/>
        <v>Rockies</v>
      </c>
      <c r="R204" t="str">
        <f t="shared" si="89"/>
        <v>Dodgers</v>
      </c>
      <c r="S204" t="str">
        <f t="shared" si="76"/>
        <v>Rockies</v>
      </c>
      <c r="T204" s="3" t="str">
        <f t="shared" si="90"/>
        <v>L</v>
      </c>
      <c r="U204" t="str">
        <f t="shared" si="87"/>
        <v>W</v>
      </c>
      <c r="V204" s="3" t="str">
        <f t="shared" si="91"/>
        <v>W</v>
      </c>
      <c r="W204" t="str">
        <f t="shared" si="77"/>
        <v>L</v>
      </c>
      <c r="X204">
        <f t="shared" si="92"/>
        <v>10</v>
      </c>
      <c r="Y204">
        <f t="shared" si="93"/>
        <v>10</v>
      </c>
      <c r="Z204">
        <f t="shared" si="78"/>
        <v>16.100000000000001</v>
      </c>
      <c r="AA204">
        <f t="shared" si="79"/>
        <v>15.2</v>
      </c>
      <c r="AB204">
        <f t="shared" si="94"/>
        <v>15.1</v>
      </c>
      <c r="AC204">
        <f t="shared" si="95"/>
        <v>13.2</v>
      </c>
      <c r="AD204">
        <f t="shared" si="80"/>
        <v>10</v>
      </c>
      <c r="AE204">
        <f t="shared" si="81"/>
        <v>10</v>
      </c>
      <c r="AF204">
        <f t="shared" si="82"/>
        <v>-10</v>
      </c>
      <c r="AG204">
        <f t="shared" si="83"/>
        <v>13.2</v>
      </c>
      <c r="AH204">
        <f t="shared" si="84"/>
        <v>10</v>
      </c>
      <c r="AI204">
        <f t="shared" si="85"/>
        <v>-15.2</v>
      </c>
    </row>
    <row r="205" spans="2:35" x14ac:dyDescent="0.25">
      <c r="B205" t="s">
        <v>11</v>
      </c>
      <c r="C205" t="s">
        <v>32</v>
      </c>
      <c r="D205" s="2">
        <v>2</v>
      </c>
      <c r="E205" s="2">
        <v>4</v>
      </c>
      <c r="F205" t="s">
        <v>32</v>
      </c>
      <c r="G205" s="1">
        <v>62.9</v>
      </c>
      <c r="H205" s="1">
        <v>73.52</v>
      </c>
      <c r="I205" s="2">
        <v>-110</v>
      </c>
      <c r="J205" s="2">
        <v>100</v>
      </c>
      <c r="K205" s="2">
        <v>185</v>
      </c>
      <c r="L205" s="2">
        <v>-215</v>
      </c>
      <c r="M205" s="1">
        <f t="shared" si="65"/>
        <v>50</v>
      </c>
      <c r="N205" s="1">
        <f t="shared" si="86"/>
        <v>68.253968253968253</v>
      </c>
      <c r="O205" s="1">
        <f t="shared" si="96"/>
        <v>52.380952380952387</v>
      </c>
      <c r="P205" s="1">
        <f t="shared" si="97"/>
        <v>35.087719298245609</v>
      </c>
      <c r="Q205" t="str">
        <f t="shared" si="88"/>
        <v>Giants</v>
      </c>
      <c r="R205" t="str">
        <f t="shared" si="89"/>
        <v>Giants</v>
      </c>
      <c r="S205" t="str">
        <f t="shared" si="76"/>
        <v>Giants</v>
      </c>
      <c r="T205" s="3" t="str">
        <f t="shared" si="90"/>
        <v>W</v>
      </c>
      <c r="U205" t="str">
        <f t="shared" si="87"/>
        <v>W</v>
      </c>
      <c r="V205" s="3" t="str">
        <f t="shared" si="91"/>
        <v>W</v>
      </c>
      <c r="W205" t="str">
        <f t="shared" si="77"/>
        <v>W</v>
      </c>
      <c r="X205">
        <f t="shared" si="92"/>
        <v>10</v>
      </c>
      <c r="Y205">
        <f t="shared" si="93"/>
        <v>21.5</v>
      </c>
      <c r="Z205">
        <f t="shared" si="78"/>
        <v>10</v>
      </c>
      <c r="AA205">
        <f t="shared" si="79"/>
        <v>21.5</v>
      </c>
      <c r="AB205">
        <f t="shared" si="94"/>
        <v>10</v>
      </c>
      <c r="AC205">
        <f t="shared" si="95"/>
        <v>10</v>
      </c>
      <c r="AD205">
        <f t="shared" si="80"/>
        <v>10</v>
      </c>
      <c r="AE205">
        <f t="shared" si="81"/>
        <v>10</v>
      </c>
      <c r="AF205">
        <f t="shared" si="82"/>
        <v>10</v>
      </c>
      <c r="AG205">
        <f t="shared" si="83"/>
        <v>10</v>
      </c>
      <c r="AH205">
        <f t="shared" si="84"/>
        <v>10</v>
      </c>
      <c r="AI205">
        <f t="shared" si="85"/>
        <v>10</v>
      </c>
    </row>
    <row r="206" spans="2:35" x14ac:dyDescent="0.25">
      <c r="B206" t="s">
        <v>50</v>
      </c>
      <c r="C206" t="s">
        <v>15</v>
      </c>
      <c r="D206" s="2">
        <v>3</v>
      </c>
      <c r="E206" s="2">
        <v>2</v>
      </c>
      <c r="F206" t="s">
        <v>50</v>
      </c>
      <c r="G206" s="1">
        <v>53.35</v>
      </c>
      <c r="H206" s="1">
        <v>40.229999999999997</v>
      </c>
      <c r="I206" s="2">
        <v>-137</v>
      </c>
      <c r="J206" s="2">
        <v>127</v>
      </c>
      <c r="K206" s="2">
        <v>150</v>
      </c>
      <c r="L206" s="2">
        <v>-170</v>
      </c>
      <c r="M206" s="1">
        <f t="shared" si="65"/>
        <v>57.805907172995788</v>
      </c>
      <c r="N206" s="1">
        <f t="shared" si="86"/>
        <v>40</v>
      </c>
      <c r="O206" s="1">
        <f t="shared" si="96"/>
        <v>44.052863436123346</v>
      </c>
      <c r="P206" s="1">
        <f t="shared" si="97"/>
        <v>62.962962962962962</v>
      </c>
      <c r="Q206" t="str">
        <f t="shared" si="88"/>
        <v>Red Sox</v>
      </c>
      <c r="R206" t="str">
        <f t="shared" si="89"/>
        <v>Yankees</v>
      </c>
      <c r="S206" t="str">
        <f t="shared" si="76"/>
        <v>Red Sox</v>
      </c>
      <c r="T206" s="3" t="str">
        <f t="shared" si="90"/>
        <v>L</v>
      </c>
      <c r="U206" t="str">
        <f t="shared" si="87"/>
        <v>L</v>
      </c>
      <c r="V206" s="3" t="str">
        <f t="shared" si="91"/>
        <v>W</v>
      </c>
      <c r="W206" t="str">
        <f t="shared" si="77"/>
        <v>W</v>
      </c>
      <c r="X206">
        <f t="shared" si="92"/>
        <v>10</v>
      </c>
      <c r="Y206">
        <f t="shared" si="93"/>
        <v>10</v>
      </c>
      <c r="Z206">
        <f t="shared" si="78"/>
        <v>13.7</v>
      </c>
      <c r="AA206">
        <f t="shared" si="79"/>
        <v>17</v>
      </c>
      <c r="AB206">
        <f t="shared" si="94"/>
        <v>12.7</v>
      </c>
      <c r="AC206">
        <f t="shared" si="95"/>
        <v>15</v>
      </c>
      <c r="AD206">
        <f t="shared" si="80"/>
        <v>10</v>
      </c>
      <c r="AE206">
        <f t="shared" si="81"/>
        <v>10</v>
      </c>
      <c r="AF206">
        <f t="shared" si="82"/>
        <v>-10</v>
      </c>
      <c r="AG206">
        <f t="shared" si="83"/>
        <v>-10</v>
      </c>
      <c r="AH206">
        <f t="shared" si="84"/>
        <v>10</v>
      </c>
      <c r="AI206">
        <f t="shared" si="85"/>
        <v>10</v>
      </c>
    </row>
    <row r="207" spans="2:35" x14ac:dyDescent="0.25">
      <c r="B207" t="s">
        <v>12</v>
      </c>
      <c r="C207" t="s">
        <v>18</v>
      </c>
      <c r="D207" s="2">
        <v>5</v>
      </c>
      <c r="E207" s="2">
        <v>2</v>
      </c>
      <c r="F207" t="s">
        <v>12</v>
      </c>
      <c r="G207" s="1">
        <v>66.62</v>
      </c>
      <c r="H207" s="1">
        <v>52.66</v>
      </c>
      <c r="I207" s="2">
        <v>-180</v>
      </c>
      <c r="J207" s="2">
        <v>170</v>
      </c>
      <c r="K207" s="2">
        <v>-105</v>
      </c>
      <c r="L207" s="2">
        <v>-115</v>
      </c>
      <c r="M207" s="1">
        <f t="shared" si="65"/>
        <v>64.285714285714292</v>
      </c>
      <c r="N207" s="1">
        <f t="shared" si="86"/>
        <v>51.219512195121951</v>
      </c>
      <c r="O207" s="1">
        <f t="shared" si="96"/>
        <v>37.037037037037038</v>
      </c>
      <c r="P207" s="1">
        <f t="shared" si="97"/>
        <v>53.488372093023251</v>
      </c>
      <c r="Q207" t="str">
        <f t="shared" si="88"/>
        <v>Phillies</v>
      </c>
      <c r="R207" t="str">
        <f t="shared" si="89"/>
        <v>Phillies</v>
      </c>
      <c r="S207" t="str">
        <f t="shared" si="76"/>
        <v>Phillies</v>
      </c>
      <c r="T207" s="3" t="str">
        <f t="shared" si="90"/>
        <v>W</v>
      </c>
      <c r="U207" t="str">
        <f t="shared" si="87"/>
        <v>W</v>
      </c>
      <c r="V207" s="3" t="str">
        <f t="shared" si="91"/>
        <v>W</v>
      </c>
      <c r="W207" t="str">
        <f t="shared" si="77"/>
        <v>W</v>
      </c>
      <c r="X207">
        <f t="shared" si="92"/>
        <v>18</v>
      </c>
      <c r="Y207">
        <f t="shared" si="93"/>
        <v>10.5</v>
      </c>
      <c r="Z207">
        <f t="shared" si="78"/>
        <v>18</v>
      </c>
      <c r="AA207">
        <f t="shared" si="79"/>
        <v>10.5</v>
      </c>
      <c r="AB207">
        <f t="shared" si="94"/>
        <v>10</v>
      </c>
      <c r="AC207">
        <f t="shared" si="95"/>
        <v>10</v>
      </c>
      <c r="AD207">
        <f t="shared" si="80"/>
        <v>10</v>
      </c>
      <c r="AE207">
        <f t="shared" si="81"/>
        <v>10</v>
      </c>
      <c r="AF207">
        <f t="shared" si="82"/>
        <v>10</v>
      </c>
      <c r="AG207">
        <f t="shared" si="83"/>
        <v>10</v>
      </c>
      <c r="AH207">
        <f t="shared" si="84"/>
        <v>10</v>
      </c>
      <c r="AI207">
        <f t="shared" si="85"/>
        <v>10</v>
      </c>
    </row>
    <row r="208" spans="2:35" x14ac:dyDescent="0.25">
      <c r="B208" t="s">
        <v>51</v>
      </c>
      <c r="C208" t="s">
        <v>13</v>
      </c>
      <c r="D208" s="2">
        <v>4</v>
      </c>
      <c r="E208" s="2">
        <v>6</v>
      </c>
      <c r="F208" t="s">
        <v>51</v>
      </c>
      <c r="G208" s="1">
        <v>55.62</v>
      </c>
      <c r="H208" s="1">
        <v>67.45</v>
      </c>
      <c r="I208" s="2">
        <v>100</v>
      </c>
      <c r="J208" s="2">
        <v>-110</v>
      </c>
      <c r="K208" s="2">
        <v>-150</v>
      </c>
      <c r="L208" s="2">
        <v>130</v>
      </c>
      <c r="M208" s="1">
        <f t="shared" si="65"/>
        <v>50</v>
      </c>
      <c r="N208" s="1">
        <f t="shared" si="86"/>
        <v>60</v>
      </c>
      <c r="O208" s="1">
        <f t="shared" si="96"/>
        <v>52.380952380952387</v>
      </c>
      <c r="P208" s="1">
        <f t="shared" si="97"/>
        <v>43.478260869565219</v>
      </c>
      <c r="Q208" t="str">
        <f t="shared" si="88"/>
        <v>Orioles</v>
      </c>
      <c r="R208" t="str">
        <f t="shared" si="89"/>
        <v>Orioles</v>
      </c>
      <c r="S208" t="str">
        <f t="shared" si="76"/>
        <v>Orioles</v>
      </c>
      <c r="T208" s="3" t="str">
        <f t="shared" si="90"/>
        <v>L</v>
      </c>
      <c r="U208" t="str">
        <f t="shared" si="87"/>
        <v>L</v>
      </c>
      <c r="V208" s="3" t="str">
        <f t="shared" si="91"/>
        <v>L</v>
      </c>
      <c r="W208" t="str">
        <f t="shared" si="77"/>
        <v>L</v>
      </c>
      <c r="X208">
        <f t="shared" si="92"/>
        <v>10</v>
      </c>
      <c r="Y208">
        <f t="shared" si="93"/>
        <v>15</v>
      </c>
      <c r="Z208">
        <f t="shared" si="78"/>
        <v>10</v>
      </c>
      <c r="AA208">
        <f t="shared" si="79"/>
        <v>15</v>
      </c>
      <c r="AB208">
        <f t="shared" si="94"/>
        <v>10</v>
      </c>
      <c r="AC208">
        <f t="shared" si="95"/>
        <v>10</v>
      </c>
      <c r="AD208">
        <f t="shared" si="80"/>
        <v>10</v>
      </c>
      <c r="AE208">
        <f t="shared" si="81"/>
        <v>10</v>
      </c>
      <c r="AF208">
        <f t="shared" si="82"/>
        <v>-10</v>
      </c>
      <c r="AG208">
        <f t="shared" si="83"/>
        <v>-15</v>
      </c>
      <c r="AH208">
        <f t="shared" si="84"/>
        <v>-10</v>
      </c>
      <c r="AI208">
        <f t="shared" si="85"/>
        <v>-15</v>
      </c>
    </row>
    <row r="209" spans="2:35" x14ac:dyDescent="0.25">
      <c r="B209" t="s">
        <v>27</v>
      </c>
      <c r="C209" t="s">
        <v>28</v>
      </c>
      <c r="D209" s="2">
        <v>2</v>
      </c>
      <c r="E209" s="2">
        <v>1</v>
      </c>
      <c r="F209" t="s">
        <v>27</v>
      </c>
      <c r="G209" s="1">
        <v>56.72</v>
      </c>
      <c r="H209" s="1">
        <v>45.75</v>
      </c>
      <c r="I209" s="2">
        <v>-196</v>
      </c>
      <c r="J209" s="2">
        <v>183</v>
      </c>
      <c r="K209" s="2">
        <v>-105</v>
      </c>
      <c r="L209" s="2">
        <v>-115</v>
      </c>
      <c r="M209" s="1">
        <f t="shared" si="65"/>
        <v>66.21621621621621</v>
      </c>
      <c r="N209" s="1">
        <f t="shared" si="86"/>
        <v>51.219512195121951</v>
      </c>
      <c r="O209" s="1">
        <f t="shared" si="96"/>
        <v>35.335689045936398</v>
      </c>
      <c r="P209" s="1">
        <f t="shared" si="97"/>
        <v>53.488372093023251</v>
      </c>
      <c r="Q209" t="str">
        <f t="shared" si="88"/>
        <v>Royals</v>
      </c>
      <c r="R209" t="str">
        <f t="shared" si="89"/>
        <v>Royals</v>
      </c>
      <c r="S209" t="str">
        <f t="shared" si="76"/>
        <v>Royals</v>
      </c>
      <c r="T209" s="3" t="str">
        <f t="shared" si="90"/>
        <v>L</v>
      </c>
      <c r="U209" t="str">
        <f t="shared" si="87"/>
        <v>W</v>
      </c>
      <c r="V209" s="3" t="str">
        <f t="shared" si="91"/>
        <v>W</v>
      </c>
      <c r="W209" t="str">
        <f t="shared" si="77"/>
        <v>W</v>
      </c>
      <c r="X209">
        <f t="shared" si="92"/>
        <v>10</v>
      </c>
      <c r="Y209">
        <f t="shared" si="93"/>
        <v>11.5</v>
      </c>
      <c r="Z209">
        <f t="shared" si="78"/>
        <v>19.600000000000001</v>
      </c>
      <c r="AA209">
        <f t="shared" si="79"/>
        <v>11.5</v>
      </c>
      <c r="AB209">
        <f t="shared" si="94"/>
        <v>18.3</v>
      </c>
      <c r="AC209">
        <f t="shared" si="95"/>
        <v>10</v>
      </c>
      <c r="AD209">
        <f t="shared" si="80"/>
        <v>10</v>
      </c>
      <c r="AE209">
        <f t="shared" si="81"/>
        <v>10</v>
      </c>
      <c r="AF209">
        <f t="shared" si="82"/>
        <v>-10</v>
      </c>
      <c r="AG209">
        <f t="shared" si="83"/>
        <v>10</v>
      </c>
      <c r="AH209">
        <f t="shared" si="84"/>
        <v>10</v>
      </c>
      <c r="AI209">
        <f t="shared" si="85"/>
        <v>10</v>
      </c>
    </row>
    <row r="210" spans="2:35" x14ac:dyDescent="0.25">
      <c r="B210" t="s">
        <v>29</v>
      </c>
      <c r="C210" t="s">
        <v>16</v>
      </c>
      <c r="D210" s="2">
        <v>5</v>
      </c>
      <c r="E210" s="2">
        <v>3</v>
      </c>
      <c r="F210" t="s">
        <v>29</v>
      </c>
      <c r="G210" s="1">
        <v>61.75</v>
      </c>
      <c r="H210" s="1">
        <v>49.38</v>
      </c>
      <c r="I210" s="2">
        <v>-222</v>
      </c>
      <c r="J210" s="2">
        <v>205</v>
      </c>
      <c r="K210" s="2">
        <v>-115</v>
      </c>
      <c r="L210" s="2">
        <v>-105</v>
      </c>
      <c r="M210" s="1">
        <f t="shared" si="65"/>
        <v>68.944099378881987</v>
      </c>
      <c r="N210" s="1">
        <f t="shared" si="86"/>
        <v>53.488372093023251</v>
      </c>
      <c r="O210" s="1">
        <f t="shared" si="96"/>
        <v>32.786885245901637</v>
      </c>
      <c r="P210" s="1">
        <f t="shared" si="97"/>
        <v>51.219512195121951</v>
      </c>
      <c r="Q210" t="str">
        <f t="shared" si="88"/>
        <v>White Sox</v>
      </c>
      <c r="R210" t="str">
        <f t="shared" si="89"/>
        <v>Indians</v>
      </c>
      <c r="S210" t="str">
        <f t="shared" si="76"/>
        <v>White Sox</v>
      </c>
      <c r="T210" s="3" t="str">
        <f t="shared" si="90"/>
        <v>L</v>
      </c>
      <c r="U210" t="str">
        <f t="shared" si="87"/>
        <v>W</v>
      </c>
      <c r="V210" s="3" t="str">
        <f t="shared" si="91"/>
        <v>W</v>
      </c>
      <c r="W210" t="str">
        <f t="shared" si="77"/>
        <v>L</v>
      </c>
      <c r="X210">
        <f t="shared" si="92"/>
        <v>10</v>
      </c>
      <c r="Y210">
        <f t="shared" si="93"/>
        <v>11.5</v>
      </c>
      <c r="Z210">
        <f t="shared" si="78"/>
        <v>22.2</v>
      </c>
      <c r="AA210">
        <f t="shared" si="79"/>
        <v>10.5</v>
      </c>
      <c r="AB210">
        <f t="shared" si="94"/>
        <v>20.5</v>
      </c>
      <c r="AC210">
        <f t="shared" si="95"/>
        <v>10</v>
      </c>
      <c r="AD210">
        <f t="shared" si="80"/>
        <v>10</v>
      </c>
      <c r="AE210">
        <f t="shared" si="81"/>
        <v>10</v>
      </c>
      <c r="AF210">
        <f t="shared" si="82"/>
        <v>-10</v>
      </c>
      <c r="AG210">
        <f t="shared" si="83"/>
        <v>10</v>
      </c>
      <c r="AH210">
        <f t="shared" si="84"/>
        <v>10</v>
      </c>
      <c r="AI210">
        <f t="shared" si="85"/>
        <v>-10.5</v>
      </c>
    </row>
    <row r="211" spans="2:35" x14ac:dyDescent="0.25">
      <c r="B211" t="s">
        <v>12</v>
      </c>
      <c r="C211" t="s">
        <v>18</v>
      </c>
      <c r="D211" s="2">
        <v>4</v>
      </c>
      <c r="E211" s="2">
        <v>0</v>
      </c>
      <c r="F211" t="s">
        <v>18</v>
      </c>
      <c r="G211" s="1">
        <v>71.06</v>
      </c>
      <c r="H211" s="1">
        <v>59.64</v>
      </c>
      <c r="I211" s="2">
        <v>110</v>
      </c>
      <c r="J211" s="2">
        <v>-130</v>
      </c>
      <c r="K211" s="2">
        <v>-150</v>
      </c>
      <c r="L211" s="2">
        <v>130</v>
      </c>
      <c r="M211" s="1">
        <f t="shared" si="65"/>
        <v>56.521739130434781</v>
      </c>
      <c r="N211" s="1">
        <f t="shared" si="86"/>
        <v>43.478260869565219</v>
      </c>
      <c r="O211" s="1">
        <f t="shared" si="96"/>
        <v>47.619047619047613</v>
      </c>
      <c r="P211" s="1">
        <f t="shared" si="97"/>
        <v>60</v>
      </c>
      <c r="Q211" t="str">
        <f t="shared" si="88"/>
        <v>Mets</v>
      </c>
      <c r="R211" t="str">
        <f t="shared" si="89"/>
        <v>Mets</v>
      </c>
      <c r="S211" t="str">
        <f t="shared" si="76"/>
        <v>Mets</v>
      </c>
      <c r="T211" s="3" t="str">
        <f t="shared" si="90"/>
        <v>L</v>
      </c>
      <c r="U211" t="str">
        <f t="shared" si="87"/>
        <v>L</v>
      </c>
      <c r="V211" s="3" t="str">
        <f t="shared" si="91"/>
        <v>L</v>
      </c>
      <c r="W211" t="str">
        <f t="shared" si="77"/>
        <v>L</v>
      </c>
      <c r="X211">
        <f t="shared" si="92"/>
        <v>13</v>
      </c>
      <c r="Y211">
        <f t="shared" si="93"/>
        <v>10</v>
      </c>
      <c r="Z211">
        <f t="shared" si="78"/>
        <v>13</v>
      </c>
      <c r="AA211">
        <f t="shared" si="79"/>
        <v>10</v>
      </c>
      <c r="AB211">
        <f t="shared" si="94"/>
        <v>10</v>
      </c>
      <c r="AC211">
        <f t="shared" si="95"/>
        <v>13</v>
      </c>
      <c r="AD211">
        <f t="shared" si="80"/>
        <v>10</v>
      </c>
      <c r="AE211">
        <f t="shared" si="81"/>
        <v>13</v>
      </c>
      <c r="AF211">
        <f t="shared" si="82"/>
        <v>-13</v>
      </c>
      <c r="AG211">
        <f t="shared" si="83"/>
        <v>-10</v>
      </c>
      <c r="AH211">
        <f t="shared" si="84"/>
        <v>-13</v>
      </c>
      <c r="AI211">
        <f t="shared" si="85"/>
        <v>-10</v>
      </c>
    </row>
    <row r="212" spans="2:35" x14ac:dyDescent="0.25">
      <c r="B212" t="s">
        <v>50</v>
      </c>
      <c r="C212" t="s">
        <v>15</v>
      </c>
      <c r="D212" s="2">
        <v>10</v>
      </c>
      <c r="E212" s="2">
        <v>1</v>
      </c>
      <c r="F212" t="s">
        <v>50</v>
      </c>
      <c r="G212" s="1">
        <v>59.58</v>
      </c>
      <c r="H212" s="1">
        <v>47.29</v>
      </c>
      <c r="I212" s="2">
        <v>-147</v>
      </c>
      <c r="J212" s="2">
        <v>127</v>
      </c>
      <c r="K212" s="2">
        <v>135</v>
      </c>
      <c r="L212" s="2">
        <v>-155</v>
      </c>
      <c r="M212" s="1">
        <f t="shared" si="65"/>
        <v>59.514170040485823</v>
      </c>
      <c r="N212" s="1">
        <f t="shared" si="86"/>
        <v>42.553191489361701</v>
      </c>
      <c r="O212" s="1">
        <f t="shared" si="96"/>
        <v>44.052863436123346</v>
      </c>
      <c r="P212" s="1">
        <f t="shared" si="97"/>
        <v>60.784313725490193</v>
      </c>
      <c r="Q212" t="str">
        <f t="shared" si="88"/>
        <v>Yankees</v>
      </c>
      <c r="R212" t="str">
        <f t="shared" si="89"/>
        <v>Yankees</v>
      </c>
      <c r="S212" t="str">
        <f t="shared" si="76"/>
        <v>Red Sox</v>
      </c>
      <c r="T212" s="3" t="str">
        <f t="shared" si="90"/>
        <v>W</v>
      </c>
      <c r="U212" t="str">
        <f t="shared" si="87"/>
        <v>W</v>
      </c>
      <c r="V212" s="3" t="str">
        <f t="shared" si="91"/>
        <v>W</v>
      </c>
      <c r="W212" t="str">
        <f t="shared" si="77"/>
        <v>L</v>
      </c>
      <c r="X212">
        <f t="shared" si="92"/>
        <v>14.7</v>
      </c>
      <c r="Y212">
        <f t="shared" si="93"/>
        <v>10</v>
      </c>
      <c r="Z212">
        <f t="shared" si="78"/>
        <v>14.7</v>
      </c>
      <c r="AA212">
        <f t="shared" si="79"/>
        <v>15.5</v>
      </c>
      <c r="AB212">
        <f t="shared" si="94"/>
        <v>10</v>
      </c>
      <c r="AC212">
        <f t="shared" si="95"/>
        <v>13.5</v>
      </c>
      <c r="AD212">
        <f t="shared" si="80"/>
        <v>10</v>
      </c>
      <c r="AE212">
        <f t="shared" si="81"/>
        <v>10</v>
      </c>
      <c r="AF212">
        <f t="shared" si="82"/>
        <v>10</v>
      </c>
      <c r="AG212">
        <f t="shared" si="83"/>
        <v>13.5</v>
      </c>
      <c r="AH212">
        <f t="shared" si="84"/>
        <v>10</v>
      </c>
      <c r="AI212">
        <f t="shared" si="85"/>
        <v>-15.5</v>
      </c>
    </row>
    <row r="213" spans="2:35" x14ac:dyDescent="0.25">
      <c r="B213" t="s">
        <v>27</v>
      </c>
      <c r="C213" t="s">
        <v>28</v>
      </c>
      <c r="D213" s="2">
        <v>2</v>
      </c>
      <c r="E213" s="2">
        <v>1</v>
      </c>
      <c r="F213" t="s">
        <v>28</v>
      </c>
      <c r="G213" s="1">
        <v>54.39</v>
      </c>
      <c r="H213" s="1">
        <v>67.27</v>
      </c>
      <c r="I213" s="2">
        <v>-220</v>
      </c>
      <c r="J213" s="2">
        <v>190</v>
      </c>
      <c r="K213" s="2">
        <v>-120</v>
      </c>
      <c r="L213" s="2">
        <v>100</v>
      </c>
      <c r="M213" s="1">
        <f t="shared" si="65"/>
        <v>34.482758620689658</v>
      </c>
      <c r="N213" s="1">
        <f t="shared" si="86"/>
        <v>50</v>
      </c>
      <c r="O213" s="1">
        <f t="shared" si="96"/>
        <v>68.75</v>
      </c>
      <c r="P213" s="1">
        <f t="shared" si="97"/>
        <v>54.54545454545454</v>
      </c>
      <c r="Q213" t="str">
        <f t="shared" si="88"/>
        <v>Royals</v>
      </c>
      <c r="R213" t="str">
        <f t="shared" si="89"/>
        <v>Royals</v>
      </c>
      <c r="S213" t="str">
        <f t="shared" si="76"/>
        <v>Royals</v>
      </c>
      <c r="T213" s="3" t="str">
        <f t="shared" si="90"/>
        <v>L</v>
      </c>
      <c r="U213" t="str">
        <f t="shared" si="87"/>
        <v>W</v>
      </c>
      <c r="V213" s="3" t="str">
        <f t="shared" si="91"/>
        <v>L</v>
      </c>
      <c r="W213" t="str">
        <f t="shared" si="77"/>
        <v>W</v>
      </c>
      <c r="X213">
        <f t="shared" si="92"/>
        <v>10</v>
      </c>
      <c r="Y213">
        <f t="shared" si="93"/>
        <v>10</v>
      </c>
      <c r="Z213">
        <f t="shared" si="78"/>
        <v>10</v>
      </c>
      <c r="AA213">
        <f t="shared" si="79"/>
        <v>10</v>
      </c>
      <c r="AB213">
        <f t="shared" si="94"/>
        <v>19</v>
      </c>
      <c r="AC213">
        <f t="shared" si="95"/>
        <v>10</v>
      </c>
      <c r="AD213">
        <f t="shared" si="80"/>
        <v>19</v>
      </c>
      <c r="AE213">
        <f t="shared" si="81"/>
        <v>10</v>
      </c>
      <c r="AF213">
        <f t="shared" si="82"/>
        <v>-10</v>
      </c>
      <c r="AG213">
        <f t="shared" si="83"/>
        <v>10</v>
      </c>
      <c r="AH213">
        <f t="shared" si="84"/>
        <v>-10</v>
      </c>
      <c r="AI213">
        <f t="shared" si="85"/>
        <v>10</v>
      </c>
    </row>
    <row r="214" spans="2:35" x14ac:dyDescent="0.25">
      <c r="B214" t="s">
        <v>51</v>
      </c>
      <c r="C214" t="s">
        <v>13</v>
      </c>
      <c r="D214" s="2">
        <v>2</v>
      </c>
      <c r="E214" s="2">
        <v>1</v>
      </c>
      <c r="F214" t="s">
        <v>51</v>
      </c>
      <c r="G214" s="1">
        <v>61.38</v>
      </c>
      <c r="H214" s="1">
        <v>70.56</v>
      </c>
      <c r="I214" s="2">
        <v>110</v>
      </c>
      <c r="J214" s="2">
        <v>-130</v>
      </c>
      <c r="K214" s="2">
        <v>-140</v>
      </c>
      <c r="L214" s="2">
        <v>120</v>
      </c>
      <c r="M214" s="1">
        <f t="shared" si="65"/>
        <v>47.619047619047613</v>
      </c>
      <c r="N214" s="1">
        <f t="shared" si="86"/>
        <v>58.333333333333336</v>
      </c>
      <c r="O214" s="1">
        <f t="shared" si="96"/>
        <v>56.521739130434781</v>
      </c>
      <c r="P214" s="1">
        <f t="shared" si="97"/>
        <v>45.454545454545453</v>
      </c>
      <c r="Q214" t="str">
        <f t="shared" si="88"/>
        <v>Orioles</v>
      </c>
      <c r="R214" t="str">
        <f t="shared" si="89"/>
        <v>Orioles</v>
      </c>
      <c r="S214" t="str">
        <f t="shared" si="76"/>
        <v>Orioles</v>
      </c>
      <c r="T214" s="3" t="str">
        <f t="shared" si="90"/>
        <v>W</v>
      </c>
      <c r="U214" t="str">
        <f t="shared" si="87"/>
        <v>W</v>
      </c>
      <c r="V214" s="3" t="str">
        <f t="shared" si="91"/>
        <v>W</v>
      </c>
      <c r="W214" t="str">
        <f t="shared" si="77"/>
        <v>W</v>
      </c>
      <c r="X214">
        <f t="shared" si="92"/>
        <v>10</v>
      </c>
      <c r="Y214">
        <f t="shared" si="93"/>
        <v>14</v>
      </c>
      <c r="Z214">
        <f t="shared" si="78"/>
        <v>10</v>
      </c>
      <c r="AA214">
        <f t="shared" si="79"/>
        <v>14</v>
      </c>
      <c r="AB214">
        <f t="shared" si="94"/>
        <v>11</v>
      </c>
      <c r="AC214">
        <f t="shared" si="95"/>
        <v>10</v>
      </c>
      <c r="AD214">
        <f t="shared" si="80"/>
        <v>11</v>
      </c>
      <c r="AE214">
        <f t="shared" si="81"/>
        <v>10</v>
      </c>
      <c r="AF214">
        <f t="shared" si="82"/>
        <v>11</v>
      </c>
      <c r="AG214">
        <f t="shared" si="83"/>
        <v>10</v>
      </c>
      <c r="AH214">
        <f t="shared" si="84"/>
        <v>11</v>
      </c>
      <c r="AI214">
        <f t="shared" si="85"/>
        <v>10</v>
      </c>
    </row>
    <row r="215" spans="2:35" x14ac:dyDescent="0.25">
      <c r="B215" t="s">
        <v>29</v>
      </c>
      <c r="C215" t="s">
        <v>16</v>
      </c>
      <c r="D215" s="2">
        <v>4</v>
      </c>
      <c r="E215" s="2">
        <v>1</v>
      </c>
      <c r="F215" t="s">
        <v>29</v>
      </c>
      <c r="G215" s="1">
        <v>56.6</v>
      </c>
      <c r="H215" s="1">
        <v>44.31</v>
      </c>
      <c r="I215" s="2">
        <v>-370</v>
      </c>
      <c r="J215" s="2">
        <v>285</v>
      </c>
      <c r="K215" s="2">
        <v>-175</v>
      </c>
      <c r="L215" s="2">
        <v>155</v>
      </c>
      <c r="M215" s="1">
        <f t="shared" si="65"/>
        <v>78.723404255319153</v>
      </c>
      <c r="N215" s="1">
        <f t="shared" si="86"/>
        <v>63.636363636363633</v>
      </c>
      <c r="O215" s="1">
        <f t="shared" si="96"/>
        <v>25.97402597402597</v>
      </c>
      <c r="P215" s="1">
        <f t="shared" si="97"/>
        <v>39.215686274509807</v>
      </c>
      <c r="Q215" t="str">
        <f t="shared" si="88"/>
        <v>White Sox</v>
      </c>
      <c r="R215" t="str">
        <f t="shared" si="89"/>
        <v>White Sox</v>
      </c>
      <c r="S215" t="str">
        <f t="shared" si="76"/>
        <v>White Sox</v>
      </c>
      <c r="T215" s="3" t="str">
        <f t="shared" si="90"/>
        <v>L</v>
      </c>
      <c r="U215" t="str">
        <f t="shared" si="87"/>
        <v>L</v>
      </c>
      <c r="V215" s="3" t="str">
        <f t="shared" si="91"/>
        <v>W</v>
      </c>
      <c r="W215" t="str">
        <f t="shared" si="77"/>
        <v>L</v>
      </c>
      <c r="X215">
        <f t="shared" si="92"/>
        <v>10</v>
      </c>
      <c r="Y215">
        <f t="shared" si="93"/>
        <v>10</v>
      </c>
      <c r="Z215">
        <f t="shared" si="78"/>
        <v>37</v>
      </c>
      <c r="AA215">
        <f t="shared" si="79"/>
        <v>10</v>
      </c>
      <c r="AB215">
        <f t="shared" si="94"/>
        <v>28.5</v>
      </c>
      <c r="AC215">
        <f t="shared" si="95"/>
        <v>15.5</v>
      </c>
      <c r="AD215">
        <f t="shared" si="80"/>
        <v>10</v>
      </c>
      <c r="AE215">
        <f t="shared" si="81"/>
        <v>15.5</v>
      </c>
      <c r="AF215">
        <f t="shared" si="82"/>
        <v>-10</v>
      </c>
      <c r="AG215">
        <f t="shared" si="83"/>
        <v>-10</v>
      </c>
      <c r="AH215">
        <f t="shared" si="84"/>
        <v>10</v>
      </c>
      <c r="AI215">
        <f t="shared" si="85"/>
        <v>-10</v>
      </c>
    </row>
    <row r="216" spans="2:35" x14ac:dyDescent="0.25">
      <c r="B216" t="s">
        <v>26</v>
      </c>
      <c r="C216" t="s">
        <v>31</v>
      </c>
      <c r="D216" s="2">
        <v>7</v>
      </c>
      <c r="E216" s="2">
        <v>0</v>
      </c>
      <c r="F216" t="s">
        <v>26</v>
      </c>
      <c r="G216" s="1">
        <v>70.91</v>
      </c>
      <c r="H216" s="1">
        <v>58.1</v>
      </c>
      <c r="I216" s="2">
        <v>-182</v>
      </c>
      <c r="J216" s="2">
        <v>157</v>
      </c>
      <c r="K216" s="2">
        <v>110</v>
      </c>
      <c r="L216" s="2">
        <v>-130</v>
      </c>
      <c r="M216" s="1">
        <f t="shared" si="65"/>
        <v>64.539007092198588</v>
      </c>
      <c r="N216" s="1">
        <f t="shared" si="86"/>
        <v>47.619047619047613</v>
      </c>
      <c r="O216" s="1">
        <f t="shared" si="96"/>
        <v>38.910505836575879</v>
      </c>
      <c r="P216" s="1">
        <f t="shared" si="97"/>
        <v>56.521739130434781</v>
      </c>
      <c r="Q216" t="str">
        <f t="shared" si="88"/>
        <v>Brewers</v>
      </c>
      <c r="R216" t="str">
        <f t="shared" si="89"/>
        <v>Brewers</v>
      </c>
      <c r="S216" t="str">
        <f t="shared" si="76"/>
        <v>Brewers</v>
      </c>
      <c r="T216" s="3" t="str">
        <f t="shared" si="90"/>
        <v>W</v>
      </c>
      <c r="U216" t="str">
        <f t="shared" si="87"/>
        <v>W</v>
      </c>
      <c r="V216" s="3" t="str">
        <f t="shared" si="91"/>
        <v>W</v>
      </c>
      <c r="W216" t="str">
        <f t="shared" si="77"/>
        <v>W</v>
      </c>
      <c r="X216">
        <f t="shared" si="92"/>
        <v>18.2</v>
      </c>
      <c r="Y216">
        <f t="shared" si="93"/>
        <v>10</v>
      </c>
      <c r="Z216">
        <f t="shared" si="78"/>
        <v>18.2</v>
      </c>
      <c r="AA216">
        <f t="shared" si="79"/>
        <v>10</v>
      </c>
      <c r="AB216">
        <f t="shared" si="94"/>
        <v>10</v>
      </c>
      <c r="AC216">
        <f t="shared" si="95"/>
        <v>11</v>
      </c>
      <c r="AD216">
        <f t="shared" si="80"/>
        <v>10</v>
      </c>
      <c r="AE216">
        <f t="shared" si="81"/>
        <v>11</v>
      </c>
      <c r="AF216">
        <f t="shared" si="82"/>
        <v>10</v>
      </c>
      <c r="AG216">
        <f t="shared" si="83"/>
        <v>11</v>
      </c>
      <c r="AH216">
        <f t="shared" si="84"/>
        <v>10</v>
      </c>
      <c r="AI216">
        <f t="shared" si="85"/>
        <v>11</v>
      </c>
    </row>
    <row r="217" spans="2:35" x14ac:dyDescent="0.25">
      <c r="B217" t="s">
        <v>7</v>
      </c>
      <c r="C217" t="s">
        <v>3</v>
      </c>
      <c r="D217" s="2">
        <v>0</v>
      </c>
      <c r="E217" s="2">
        <v>9</v>
      </c>
      <c r="F217" t="s">
        <v>3</v>
      </c>
      <c r="G217" s="1">
        <v>60.92</v>
      </c>
      <c r="H217" s="1">
        <v>72.14</v>
      </c>
      <c r="I217" s="2">
        <v>-194</v>
      </c>
      <c r="J217" s="2">
        <v>167</v>
      </c>
      <c r="K217" s="2">
        <v>100</v>
      </c>
      <c r="L217" s="2">
        <v>-120</v>
      </c>
      <c r="M217" s="1">
        <f t="shared" si="65"/>
        <v>37.453183520599254</v>
      </c>
      <c r="N217" s="1">
        <f t="shared" si="86"/>
        <v>54.54545454545454</v>
      </c>
      <c r="O217" s="1">
        <f t="shared" si="96"/>
        <v>65.986394557823118</v>
      </c>
      <c r="P217" s="1">
        <f t="shared" si="97"/>
        <v>50</v>
      </c>
      <c r="Q217" t="str">
        <f t="shared" si="88"/>
        <v>Mariners</v>
      </c>
      <c r="R217" t="str">
        <f t="shared" si="89"/>
        <v>Mariners</v>
      </c>
      <c r="S217" t="str">
        <f t="shared" si="76"/>
        <v>Mariners</v>
      </c>
      <c r="T217" s="3" t="str">
        <f t="shared" si="90"/>
        <v>W</v>
      </c>
      <c r="U217" t="str">
        <f t="shared" si="87"/>
        <v>W</v>
      </c>
      <c r="V217" s="3" t="str">
        <f t="shared" si="91"/>
        <v>W</v>
      </c>
      <c r="W217" t="str">
        <f t="shared" si="77"/>
        <v>W</v>
      </c>
      <c r="X217">
        <f t="shared" si="92"/>
        <v>10</v>
      </c>
      <c r="Y217">
        <f t="shared" si="93"/>
        <v>12</v>
      </c>
      <c r="Z217">
        <f t="shared" si="78"/>
        <v>10</v>
      </c>
      <c r="AA217">
        <f t="shared" si="79"/>
        <v>12</v>
      </c>
      <c r="AB217">
        <f t="shared" si="94"/>
        <v>16.7</v>
      </c>
      <c r="AC217">
        <f t="shared" si="95"/>
        <v>10</v>
      </c>
      <c r="AD217">
        <f t="shared" si="80"/>
        <v>16.7</v>
      </c>
      <c r="AE217">
        <f t="shared" si="81"/>
        <v>10</v>
      </c>
      <c r="AF217">
        <f t="shared" si="82"/>
        <v>16.7</v>
      </c>
      <c r="AG217">
        <f t="shared" si="83"/>
        <v>10</v>
      </c>
      <c r="AH217">
        <f t="shared" si="84"/>
        <v>16.7</v>
      </c>
      <c r="AI217">
        <f t="shared" si="85"/>
        <v>10</v>
      </c>
    </row>
    <row r="218" spans="2:35" x14ac:dyDescent="0.25">
      <c r="B218" t="s">
        <v>11</v>
      </c>
      <c r="C218" t="s">
        <v>32</v>
      </c>
      <c r="D218" s="2">
        <v>8</v>
      </c>
      <c r="E218" s="2">
        <v>4</v>
      </c>
      <c r="F218" t="s">
        <v>32</v>
      </c>
      <c r="G218" s="1">
        <v>55.54</v>
      </c>
      <c r="H218" s="1">
        <v>68.7</v>
      </c>
      <c r="I218" s="2">
        <v>-160</v>
      </c>
      <c r="J218" s="2">
        <v>140</v>
      </c>
      <c r="K218" s="2">
        <v>130</v>
      </c>
      <c r="L218" s="2">
        <v>-150</v>
      </c>
      <c r="M218" s="1">
        <f t="shared" si="65"/>
        <v>41.666666666666671</v>
      </c>
      <c r="N218" s="1">
        <f t="shared" si="86"/>
        <v>60</v>
      </c>
      <c r="O218" s="1">
        <f t="shared" si="96"/>
        <v>61.53846153846154</v>
      </c>
      <c r="P218" s="1">
        <f t="shared" si="97"/>
        <v>43.478260869565219</v>
      </c>
      <c r="Q218" t="str">
        <f t="shared" si="88"/>
        <v>Giants</v>
      </c>
      <c r="R218" t="str">
        <f t="shared" si="89"/>
        <v>Giants</v>
      </c>
      <c r="S218" t="str">
        <f t="shared" si="76"/>
        <v>Giants</v>
      </c>
      <c r="T218" s="3" t="str">
        <f t="shared" si="90"/>
        <v>L</v>
      </c>
      <c r="U218" t="str">
        <f t="shared" si="87"/>
        <v>L</v>
      </c>
      <c r="V218" s="3" t="str">
        <f t="shared" si="91"/>
        <v>L</v>
      </c>
      <c r="W218" t="str">
        <f t="shared" si="77"/>
        <v>L</v>
      </c>
      <c r="X218">
        <f t="shared" si="92"/>
        <v>10</v>
      </c>
      <c r="Y218">
        <f t="shared" si="93"/>
        <v>15</v>
      </c>
      <c r="Z218">
        <f t="shared" si="78"/>
        <v>10</v>
      </c>
      <c r="AA218">
        <f t="shared" si="79"/>
        <v>15</v>
      </c>
      <c r="AB218">
        <f t="shared" si="94"/>
        <v>14</v>
      </c>
      <c r="AC218">
        <f t="shared" si="95"/>
        <v>10</v>
      </c>
      <c r="AD218">
        <f t="shared" si="80"/>
        <v>14</v>
      </c>
      <c r="AE218">
        <f t="shared" si="81"/>
        <v>10</v>
      </c>
      <c r="AF218">
        <f t="shared" si="82"/>
        <v>-10</v>
      </c>
      <c r="AG218">
        <f t="shared" si="83"/>
        <v>-15</v>
      </c>
      <c r="AH218">
        <f t="shared" si="84"/>
        <v>-10</v>
      </c>
      <c r="AI218">
        <f t="shared" si="85"/>
        <v>-15</v>
      </c>
    </row>
    <row r="219" spans="2:35" x14ac:dyDescent="0.25">
      <c r="B219" t="s">
        <v>2</v>
      </c>
      <c r="C219" t="s">
        <v>30</v>
      </c>
      <c r="D219" s="2">
        <v>9</v>
      </c>
      <c r="E219" s="2">
        <v>0</v>
      </c>
      <c r="F219" t="s">
        <v>2</v>
      </c>
      <c r="G219" s="1">
        <v>55.62</v>
      </c>
      <c r="H219" s="1">
        <v>68.319999999999993</v>
      </c>
      <c r="I219" s="2">
        <v>145</v>
      </c>
      <c r="J219" s="2">
        <v>-170</v>
      </c>
      <c r="K219" s="2">
        <v>-110</v>
      </c>
      <c r="L219" s="2">
        <v>-110</v>
      </c>
      <c r="M219" s="1">
        <f t="shared" si="65"/>
        <v>40.816326530612244</v>
      </c>
      <c r="N219" s="1">
        <f t="shared" si="86"/>
        <v>52.380952380952387</v>
      </c>
      <c r="O219" s="1">
        <f t="shared" si="96"/>
        <v>62.962962962962962</v>
      </c>
      <c r="P219" s="1">
        <f t="shared" si="97"/>
        <v>52.380952380952387</v>
      </c>
      <c r="Q219" t="str">
        <f t="shared" si="88"/>
        <v>Diamondbacks</v>
      </c>
      <c r="R219" t="str">
        <f t="shared" si="89"/>
        <v>Diamondbacks</v>
      </c>
      <c r="S219" t="str">
        <f t="shared" si="76"/>
        <v>Diamondbacks</v>
      </c>
      <c r="T219" s="3" t="str">
        <f t="shared" si="90"/>
        <v>W</v>
      </c>
      <c r="U219" t="str">
        <f t="shared" si="87"/>
        <v>W</v>
      </c>
      <c r="V219" s="3" t="str">
        <f t="shared" si="91"/>
        <v>W</v>
      </c>
      <c r="W219" t="str">
        <f t="shared" si="77"/>
        <v>W</v>
      </c>
      <c r="X219">
        <f t="shared" si="92"/>
        <v>10</v>
      </c>
      <c r="Y219">
        <f t="shared" si="93"/>
        <v>11</v>
      </c>
      <c r="Z219">
        <f t="shared" si="78"/>
        <v>10</v>
      </c>
      <c r="AA219">
        <f t="shared" si="79"/>
        <v>11</v>
      </c>
      <c r="AB219">
        <f t="shared" si="94"/>
        <v>14.5</v>
      </c>
      <c r="AC219">
        <f t="shared" si="95"/>
        <v>10</v>
      </c>
      <c r="AD219">
        <f t="shared" si="80"/>
        <v>14.5</v>
      </c>
      <c r="AE219">
        <f t="shared" si="81"/>
        <v>10</v>
      </c>
      <c r="AF219">
        <f t="shared" si="82"/>
        <v>14.5</v>
      </c>
      <c r="AG219">
        <f t="shared" si="83"/>
        <v>10</v>
      </c>
      <c r="AH219">
        <f t="shared" si="84"/>
        <v>14.5</v>
      </c>
      <c r="AI219">
        <f t="shared" si="85"/>
        <v>10</v>
      </c>
    </row>
    <row r="220" spans="2:35" x14ac:dyDescent="0.25">
      <c r="B220" t="s">
        <v>25</v>
      </c>
      <c r="C220" t="s">
        <v>6</v>
      </c>
      <c r="D220" s="2">
        <v>10</v>
      </c>
      <c r="E220" s="2">
        <v>0</v>
      </c>
      <c r="F220" t="s">
        <v>25</v>
      </c>
      <c r="G220" s="1">
        <v>54.44</v>
      </c>
      <c r="H220" s="1">
        <v>42.76</v>
      </c>
      <c r="I220" s="2">
        <v>-148</v>
      </c>
      <c r="J220" s="2">
        <v>128</v>
      </c>
      <c r="K220" s="2">
        <v>135</v>
      </c>
      <c r="L220" s="2">
        <v>-155</v>
      </c>
      <c r="M220" s="1">
        <f t="shared" si="65"/>
        <v>59.677419354838712</v>
      </c>
      <c r="N220" s="1">
        <f t="shared" si="86"/>
        <v>42.553191489361701</v>
      </c>
      <c r="O220" s="1">
        <f t="shared" si="96"/>
        <v>43.859649122807014</v>
      </c>
      <c r="P220" s="1">
        <f t="shared" si="97"/>
        <v>60.784313725490193</v>
      </c>
      <c r="Q220" t="str">
        <f t="shared" si="88"/>
        <v>Angels</v>
      </c>
      <c r="R220" t="str">
        <f t="shared" si="89"/>
        <v>Athletics</v>
      </c>
      <c r="S220" t="str">
        <f t="shared" si="76"/>
        <v>Angels</v>
      </c>
      <c r="T220" s="3" t="str">
        <f t="shared" si="90"/>
        <v>L</v>
      </c>
      <c r="U220" t="str">
        <f t="shared" si="87"/>
        <v>W</v>
      </c>
      <c r="V220" s="3" t="str">
        <f t="shared" si="91"/>
        <v>W</v>
      </c>
      <c r="W220" t="str">
        <f t="shared" si="77"/>
        <v>L</v>
      </c>
      <c r="X220">
        <f t="shared" si="92"/>
        <v>10</v>
      </c>
      <c r="Y220">
        <f t="shared" si="93"/>
        <v>10</v>
      </c>
      <c r="Z220">
        <f t="shared" si="78"/>
        <v>14.8</v>
      </c>
      <c r="AA220">
        <f t="shared" si="79"/>
        <v>15.5</v>
      </c>
      <c r="AB220">
        <f t="shared" si="94"/>
        <v>12.8</v>
      </c>
      <c r="AC220">
        <f t="shared" si="95"/>
        <v>13.5</v>
      </c>
      <c r="AD220">
        <f t="shared" si="80"/>
        <v>10</v>
      </c>
      <c r="AE220">
        <f t="shared" si="81"/>
        <v>10</v>
      </c>
      <c r="AF220">
        <f t="shared" si="82"/>
        <v>-10</v>
      </c>
      <c r="AG220">
        <f t="shared" si="83"/>
        <v>13.5</v>
      </c>
      <c r="AH220">
        <f t="shared" si="84"/>
        <v>10</v>
      </c>
      <c r="AI220">
        <f t="shared" si="85"/>
        <v>-15.5</v>
      </c>
    </row>
    <row r="221" spans="2:35" x14ac:dyDescent="0.25">
      <c r="B221" t="s">
        <v>10</v>
      </c>
      <c r="C221" t="s">
        <v>4</v>
      </c>
      <c r="D221" s="2">
        <v>5</v>
      </c>
      <c r="E221" s="2">
        <v>2</v>
      </c>
      <c r="F221" t="s">
        <v>10</v>
      </c>
      <c r="G221" s="1">
        <v>61.38</v>
      </c>
      <c r="H221" s="1">
        <v>48.35</v>
      </c>
      <c r="I221" s="2">
        <v>-220</v>
      </c>
      <c r="J221" s="2">
        <v>190</v>
      </c>
      <c r="K221" s="2">
        <v>-115</v>
      </c>
      <c r="L221" s="2">
        <v>-105</v>
      </c>
      <c r="M221" s="1">
        <f t="shared" si="65"/>
        <v>68.75</v>
      </c>
      <c r="N221" s="1">
        <f t="shared" si="86"/>
        <v>53.488372093023251</v>
      </c>
      <c r="O221" s="1">
        <f t="shared" si="96"/>
        <v>34.482758620689658</v>
      </c>
      <c r="P221" s="1">
        <f t="shared" si="97"/>
        <v>51.219512195121951</v>
      </c>
      <c r="Q221" t="str">
        <f t="shared" si="88"/>
        <v>Rockies</v>
      </c>
      <c r="R221" t="str">
        <f t="shared" si="89"/>
        <v>Rockies</v>
      </c>
      <c r="S221" t="str">
        <f t="shared" si="76"/>
        <v>Rockies</v>
      </c>
      <c r="T221" s="3" t="str">
        <f t="shared" si="90"/>
        <v>L</v>
      </c>
      <c r="U221" t="str">
        <f t="shared" si="87"/>
        <v>L</v>
      </c>
      <c r="V221" s="3" t="str">
        <f t="shared" si="91"/>
        <v>W</v>
      </c>
      <c r="W221" t="str">
        <f t="shared" si="77"/>
        <v>L</v>
      </c>
      <c r="X221">
        <f t="shared" si="92"/>
        <v>10</v>
      </c>
      <c r="Y221">
        <f t="shared" si="93"/>
        <v>10.5</v>
      </c>
      <c r="Z221">
        <f t="shared" si="78"/>
        <v>22</v>
      </c>
      <c r="AA221">
        <f t="shared" si="79"/>
        <v>10.5</v>
      </c>
      <c r="AB221">
        <f t="shared" si="94"/>
        <v>19</v>
      </c>
      <c r="AC221">
        <f t="shared" si="95"/>
        <v>10</v>
      </c>
      <c r="AD221">
        <f t="shared" si="80"/>
        <v>10</v>
      </c>
      <c r="AE221">
        <f t="shared" si="81"/>
        <v>10</v>
      </c>
      <c r="AF221">
        <f t="shared" si="82"/>
        <v>-10</v>
      </c>
      <c r="AG221">
        <f t="shared" si="83"/>
        <v>-10.5</v>
      </c>
      <c r="AH221">
        <f t="shared" si="84"/>
        <v>10</v>
      </c>
      <c r="AI221">
        <f t="shared" si="85"/>
        <v>-10.5</v>
      </c>
    </row>
    <row r="222" spans="2:35" x14ac:dyDescent="0.25">
      <c r="B222" t="s">
        <v>25</v>
      </c>
      <c r="C222" t="s">
        <v>6</v>
      </c>
      <c r="D222" s="2">
        <v>21</v>
      </c>
      <c r="E222" s="2">
        <v>3</v>
      </c>
      <c r="F222" t="s">
        <v>25</v>
      </c>
      <c r="G222" s="1">
        <v>60.46</v>
      </c>
      <c r="H222" s="1">
        <v>49.66</v>
      </c>
      <c r="I222" s="2">
        <v>-137</v>
      </c>
      <c r="J222" s="2">
        <v>117</v>
      </c>
      <c r="K222" s="2">
        <v>140</v>
      </c>
      <c r="L222" s="2">
        <v>-160</v>
      </c>
      <c r="M222" s="1">
        <f t="shared" si="65"/>
        <v>57.805907172995788</v>
      </c>
      <c r="N222" s="1">
        <f t="shared" si="86"/>
        <v>41.666666666666671</v>
      </c>
      <c r="O222" s="1">
        <f t="shared" si="96"/>
        <v>46.082949308755758</v>
      </c>
      <c r="P222" s="1">
        <f t="shared" si="97"/>
        <v>61.53846153846154</v>
      </c>
      <c r="Q222" t="str">
        <f t="shared" si="88"/>
        <v>Athletics</v>
      </c>
      <c r="R222" t="str">
        <f t="shared" si="89"/>
        <v>Athletics</v>
      </c>
      <c r="S222" t="str">
        <f t="shared" si="76"/>
        <v>Angels</v>
      </c>
      <c r="T222" s="3" t="str">
        <f t="shared" si="90"/>
        <v>W</v>
      </c>
      <c r="U222" t="str">
        <f t="shared" si="87"/>
        <v>W</v>
      </c>
      <c r="V222" s="3" t="str">
        <f t="shared" si="91"/>
        <v>W</v>
      </c>
      <c r="W222" t="str">
        <f t="shared" si="77"/>
        <v>L</v>
      </c>
      <c r="X222">
        <f t="shared" si="92"/>
        <v>13.7</v>
      </c>
      <c r="Y222">
        <f t="shared" si="93"/>
        <v>10</v>
      </c>
      <c r="Z222">
        <f t="shared" si="78"/>
        <v>13.7</v>
      </c>
      <c r="AA222">
        <f t="shared" si="79"/>
        <v>16</v>
      </c>
      <c r="AB222">
        <f t="shared" si="94"/>
        <v>10</v>
      </c>
      <c r="AC222">
        <f t="shared" si="95"/>
        <v>14</v>
      </c>
      <c r="AD222">
        <f t="shared" si="80"/>
        <v>10</v>
      </c>
      <c r="AE222">
        <f t="shared" si="81"/>
        <v>10</v>
      </c>
      <c r="AF222">
        <f t="shared" si="82"/>
        <v>10</v>
      </c>
      <c r="AG222">
        <f t="shared" si="83"/>
        <v>14</v>
      </c>
      <c r="AH222">
        <f t="shared" si="84"/>
        <v>10</v>
      </c>
      <c r="AI222">
        <f t="shared" si="85"/>
        <v>-16</v>
      </c>
    </row>
    <row r="223" spans="2:35" x14ac:dyDescent="0.25">
      <c r="B223" t="s">
        <v>50</v>
      </c>
      <c r="C223" t="s">
        <v>15</v>
      </c>
      <c r="D223" s="2">
        <v>6</v>
      </c>
      <c r="E223" s="2">
        <v>11</v>
      </c>
      <c r="F223" t="s">
        <v>50</v>
      </c>
      <c r="G223" s="1">
        <v>51.12</v>
      </c>
      <c r="H223" s="1">
        <v>39.409999999999997</v>
      </c>
      <c r="I223" s="2">
        <v>-157</v>
      </c>
      <c r="J223" s="2">
        <v>137</v>
      </c>
      <c r="K223" s="2">
        <v>125</v>
      </c>
      <c r="L223" s="2">
        <v>-145</v>
      </c>
      <c r="M223" s="1">
        <f t="shared" si="65"/>
        <v>61.089494163424128</v>
      </c>
      <c r="N223" s="1">
        <f t="shared" si="86"/>
        <v>44.444444444444443</v>
      </c>
      <c r="O223" s="1">
        <f t="shared" si="96"/>
        <v>42.194092827004219</v>
      </c>
      <c r="P223" s="1">
        <f t="shared" si="97"/>
        <v>59.183673469387756</v>
      </c>
      <c r="Q223" t="str">
        <f t="shared" si="88"/>
        <v>Red Sox</v>
      </c>
      <c r="R223" t="str">
        <f t="shared" si="89"/>
        <v>Red Sox</v>
      </c>
      <c r="S223" t="str">
        <f t="shared" si="76"/>
        <v>Red Sox</v>
      </c>
      <c r="T223" s="3" t="str">
        <f t="shared" si="90"/>
        <v>W</v>
      </c>
      <c r="U223" t="str">
        <f t="shared" si="87"/>
        <v>W</v>
      </c>
      <c r="V223" s="3" t="str">
        <f t="shared" si="91"/>
        <v>L</v>
      </c>
      <c r="W223" t="str">
        <f t="shared" si="77"/>
        <v>W</v>
      </c>
      <c r="X223">
        <f t="shared" si="92"/>
        <v>10</v>
      </c>
      <c r="Y223">
        <f t="shared" si="93"/>
        <v>14.5</v>
      </c>
      <c r="Z223">
        <f t="shared" si="78"/>
        <v>15.7</v>
      </c>
      <c r="AA223">
        <f t="shared" si="79"/>
        <v>14.5</v>
      </c>
      <c r="AB223">
        <f t="shared" si="94"/>
        <v>13.7</v>
      </c>
      <c r="AC223">
        <f t="shared" si="95"/>
        <v>10</v>
      </c>
      <c r="AD223">
        <f t="shared" si="80"/>
        <v>10</v>
      </c>
      <c r="AE223">
        <f t="shared" si="81"/>
        <v>10</v>
      </c>
      <c r="AF223">
        <f t="shared" si="82"/>
        <v>13.7</v>
      </c>
      <c r="AG223">
        <f t="shared" si="83"/>
        <v>10</v>
      </c>
      <c r="AH223">
        <f t="shared" si="84"/>
        <v>-15.7</v>
      </c>
      <c r="AI223">
        <f t="shared" si="85"/>
        <v>10</v>
      </c>
    </row>
    <row r="224" spans="2:35" x14ac:dyDescent="0.25">
      <c r="B224" t="s">
        <v>19</v>
      </c>
      <c r="C224" t="s">
        <v>18</v>
      </c>
      <c r="D224" s="2">
        <v>4</v>
      </c>
      <c r="E224" s="2">
        <v>5</v>
      </c>
      <c r="F224" t="s">
        <v>19</v>
      </c>
      <c r="G224" s="1">
        <v>61.35</v>
      </c>
      <c r="H224" s="1">
        <v>49.13</v>
      </c>
      <c r="I224" s="2">
        <v>-295</v>
      </c>
      <c r="J224" s="2">
        <v>245</v>
      </c>
      <c r="K224" s="2">
        <v>-150</v>
      </c>
      <c r="L224" s="2">
        <v>130</v>
      </c>
      <c r="M224" s="1">
        <f>IF(F224=B224, IF(I224&gt;0, 100/(I224+100), -I224/(-I224+100)), IF(J224&gt;0, 100/(J224+100), -J224/(-J224+100))) * 100</f>
        <v>74.683544303797461</v>
      </c>
      <c r="N224" s="1">
        <f t="shared" si="86"/>
        <v>60</v>
      </c>
      <c r="O224" s="1">
        <f t="shared" si="96"/>
        <v>28.985507246376812</v>
      </c>
      <c r="P224" s="1">
        <f t="shared" si="97"/>
        <v>43.478260869565219</v>
      </c>
      <c r="Q224" t="str">
        <f t="shared" si="88"/>
        <v>Mets</v>
      </c>
      <c r="R224" t="str">
        <f t="shared" si="89"/>
        <v>Mets</v>
      </c>
      <c r="S224" t="str">
        <f>IF(H224&gt;50, F224, IF(F224=B224, C224, B224))</f>
        <v>Mets</v>
      </c>
      <c r="T224" s="3" t="str">
        <f t="shared" si="90"/>
        <v>W</v>
      </c>
      <c r="U224" t="str">
        <f t="shared" si="87"/>
        <v>W</v>
      </c>
      <c r="V224" s="3" t="str">
        <f t="shared" si="91"/>
        <v>L</v>
      </c>
      <c r="W224" t="str">
        <f>IF(S224=B224, IF(D224&gt;E224+1, "W", IF(AND(I224&gt;K224, D224&gt;E224-2), "W", "L")), IF(E224&gt;D224+1, "W", IF(AND(J224&gt;L224, E224&gt;D224-2), "W","L")))</f>
        <v>W</v>
      </c>
      <c r="X224">
        <f t="shared" si="92"/>
        <v>10</v>
      </c>
      <c r="Y224">
        <f t="shared" si="93"/>
        <v>10</v>
      </c>
      <c r="Z224">
        <f>IF(F224=B224, IF(I224&gt;0, 10, -I224/10), IF(J224&gt;0, 10, -J224/10))</f>
        <v>29.5</v>
      </c>
      <c r="AA224">
        <f>IF(S224=B224, IF(K224&gt;0, 10, -K224/10), IF(L224&gt;0,10,-L224/10))</f>
        <v>10</v>
      </c>
      <c r="AB224">
        <f t="shared" si="94"/>
        <v>24.5</v>
      </c>
      <c r="AC224">
        <f t="shared" si="95"/>
        <v>13</v>
      </c>
      <c r="AD224">
        <f>IF(F224=B224, IF(I224&lt;0, 10, I224/10), IF(J224&lt;0, 10, J224/10))</f>
        <v>10</v>
      </c>
      <c r="AE224">
        <f>IF(S224=B224, IF(K224&lt;0, 10, K224/10), IF(L224&lt;0, 10, L224/10))</f>
        <v>13</v>
      </c>
      <c r="AF224">
        <f t="shared" ref="AF224:AI225" si="98">IF(T224="W", AB224, -X224)</f>
        <v>24.5</v>
      </c>
      <c r="AG224">
        <f t="shared" si="98"/>
        <v>13</v>
      </c>
      <c r="AH224">
        <f t="shared" si="98"/>
        <v>-29.5</v>
      </c>
      <c r="AI224">
        <f t="shared" si="98"/>
        <v>13</v>
      </c>
    </row>
    <row r="225" spans="2:35" x14ac:dyDescent="0.25">
      <c r="B225" t="s">
        <v>13</v>
      </c>
      <c r="C225" t="s">
        <v>14</v>
      </c>
      <c r="D225" s="2">
        <v>9</v>
      </c>
      <c r="E225" s="2">
        <v>8</v>
      </c>
      <c r="F225" t="s">
        <v>13</v>
      </c>
      <c r="G225" s="1">
        <v>52.9</v>
      </c>
      <c r="H225" s="1">
        <v>65</v>
      </c>
      <c r="I225" s="2">
        <v>137</v>
      </c>
      <c r="J225" s="2">
        <v>-157</v>
      </c>
      <c r="K225" s="2">
        <v>-120</v>
      </c>
      <c r="L225" s="2">
        <v>100</v>
      </c>
      <c r="M225" s="1">
        <f>IF(F225=B225, IF(I225&gt;0, 100/(I225+100), -I225/(-I225+100)), IF(J225&gt;0, 100/(J225+100), -J225/(-J225+100))) * 100</f>
        <v>42.194092827004219</v>
      </c>
      <c r="N225" s="1">
        <f t="shared" si="86"/>
        <v>54.54545454545454</v>
      </c>
      <c r="O225" s="1">
        <f t="shared" si="96"/>
        <v>61.089494163424128</v>
      </c>
      <c r="P225" s="1">
        <f t="shared" si="97"/>
        <v>50</v>
      </c>
      <c r="Q225" t="str">
        <f t="shared" si="88"/>
        <v>Blue Jays</v>
      </c>
      <c r="R225" t="str">
        <f t="shared" si="89"/>
        <v>Blue Jays</v>
      </c>
      <c r="S225" t="str">
        <f>IF(H225&gt;50, F225, IF(F225=B225, C225, B225))</f>
        <v>Blue Jays</v>
      </c>
      <c r="T225" s="3" t="str">
        <f t="shared" si="90"/>
        <v>W</v>
      </c>
      <c r="U225" t="str">
        <f t="shared" si="87"/>
        <v>W</v>
      </c>
      <c r="V225" s="3" t="str">
        <f t="shared" si="91"/>
        <v>W</v>
      </c>
      <c r="W225" t="str">
        <f>IF(S225=B225, IF(D225&gt;E225+1, "W", IF(AND(I225&gt;K225, D225&gt;E225-2), "W", "L")), IF(E225&gt;D225+1, "W", IF(AND(J225&gt;L225, E225&gt;D225-2), "W","L")))</f>
        <v>W</v>
      </c>
      <c r="X225">
        <f t="shared" si="92"/>
        <v>10</v>
      </c>
      <c r="Y225">
        <f t="shared" si="93"/>
        <v>12</v>
      </c>
      <c r="Z225">
        <f>IF(F225=B225, IF(I225&gt;0, 10, -I225/10), IF(J225&gt;0, 10, -J225/10))</f>
        <v>10</v>
      </c>
      <c r="AA225">
        <f>IF(S225=B225, IF(K225&gt;0, 10, -K225/10), IF(L225&gt;0,10,-L225/10))</f>
        <v>12</v>
      </c>
      <c r="AB225">
        <f t="shared" si="94"/>
        <v>13.7</v>
      </c>
      <c r="AC225">
        <f t="shared" si="95"/>
        <v>10</v>
      </c>
      <c r="AD225">
        <f>IF(F225=B225, IF(I225&lt;0, 10, I225/10), IF(J225&lt;0, 10, J225/10))</f>
        <v>13.7</v>
      </c>
      <c r="AE225">
        <f>IF(S225=B225, IF(K225&lt;0, 10, K225/10), IF(L225&lt;0, 10, L225/10))</f>
        <v>10</v>
      </c>
      <c r="AF225">
        <f t="shared" si="98"/>
        <v>13.7</v>
      </c>
      <c r="AG225">
        <f t="shared" si="98"/>
        <v>10</v>
      </c>
      <c r="AH225">
        <f t="shared" si="98"/>
        <v>13.7</v>
      </c>
      <c r="AI225">
        <f t="shared" si="98"/>
        <v>10</v>
      </c>
    </row>
    <row r="226" spans="2:35" x14ac:dyDescent="0.25">
      <c r="B226" t="s">
        <v>29</v>
      </c>
      <c r="C226" t="s">
        <v>16</v>
      </c>
      <c r="D226" s="2">
        <v>4</v>
      </c>
      <c r="E226" s="2">
        <v>5</v>
      </c>
      <c r="F226" t="s">
        <v>29</v>
      </c>
      <c r="G226" s="1">
        <v>59.06</v>
      </c>
      <c r="H226" s="1">
        <v>47.62</v>
      </c>
      <c r="I226" s="2">
        <v>-220</v>
      </c>
      <c r="J226" s="2">
        <v>190</v>
      </c>
      <c r="K226" s="2">
        <v>-115</v>
      </c>
      <c r="L226" s="2">
        <v>-105</v>
      </c>
      <c r="M226" s="1">
        <f t="shared" ref="M226:M320" si="99">IF(F226=B226, IF(I226&gt;0, 100/(I226+100), -I226/(-I226+100)), IF(J226&gt;0, 100/(J226+100), -J226/(-J226+100))) * 100</f>
        <v>68.75</v>
      </c>
      <c r="N226" s="1">
        <f t="shared" si="86"/>
        <v>53.488372093023251</v>
      </c>
      <c r="O226" s="1">
        <f t="shared" si="96"/>
        <v>34.482758620689658</v>
      </c>
      <c r="P226" s="1">
        <f t="shared" si="97"/>
        <v>51.219512195121951</v>
      </c>
      <c r="Q226" t="str">
        <f t="shared" si="88"/>
        <v>White Sox</v>
      </c>
      <c r="R226" t="str">
        <f t="shared" si="89"/>
        <v>White Sox</v>
      </c>
      <c r="S226" t="str">
        <f t="shared" ref="S226:S320" si="100">IF(H226&gt;50, F226, IF(F226=B226, C226, B226))</f>
        <v>White Sox</v>
      </c>
      <c r="T226" s="3" t="str">
        <f t="shared" si="90"/>
        <v>W</v>
      </c>
      <c r="U226" t="str">
        <f t="shared" si="87"/>
        <v>W</v>
      </c>
      <c r="V226" s="3" t="str">
        <f t="shared" si="91"/>
        <v>L</v>
      </c>
      <c r="W226" t="str">
        <f t="shared" ref="W226:W318" si="101">IF(S226=B226, IF(D226&gt;E226+1, "W", IF(AND(I226&gt;K226, D226&gt;E226-2), "W", "L")), IF(E226&gt;D226+1, "W", IF(AND(J226&gt;L226, E226&gt;D226-2), "W","L")))</f>
        <v>W</v>
      </c>
      <c r="X226">
        <f t="shared" si="92"/>
        <v>10</v>
      </c>
      <c r="Y226">
        <f t="shared" si="93"/>
        <v>10.5</v>
      </c>
      <c r="Z226">
        <f t="shared" ref="Z226:Z320" si="102">IF(F226=B226, IF(I226&gt;0, 10, -I226/10), IF(J226&gt;0, 10, -J226/10))</f>
        <v>22</v>
      </c>
      <c r="AA226">
        <f t="shared" ref="AA226:AA320" si="103">IF(S226=B226, IF(K226&gt;0, 10, -K226/10), IF(L226&gt;0,10,-L226/10))</f>
        <v>10.5</v>
      </c>
      <c r="AB226">
        <f t="shared" si="94"/>
        <v>19</v>
      </c>
      <c r="AC226">
        <f t="shared" si="95"/>
        <v>10</v>
      </c>
      <c r="AD226">
        <f t="shared" ref="AD226:AD320" si="104">IF(F226=B226, IF(I226&lt;0, 10, I226/10), IF(J226&lt;0, 10, J226/10))</f>
        <v>10</v>
      </c>
      <c r="AE226">
        <f t="shared" ref="AE226:AE320" si="105">IF(S226=B226, IF(K226&lt;0, 10, K226/10), IF(L226&lt;0, 10, L226/10))</f>
        <v>10</v>
      </c>
      <c r="AF226">
        <f t="shared" ref="AF226:AF318" si="106">IF(T226="W", AB226, -X226)</f>
        <v>19</v>
      </c>
      <c r="AG226">
        <f t="shared" ref="AG226:AG318" si="107">IF(U226="W", AC226, -Y226)</f>
        <v>10</v>
      </c>
      <c r="AH226">
        <f t="shared" ref="AH226:AH318" si="108">IF(V226="W", AD226, -Z226)</f>
        <v>-22</v>
      </c>
      <c r="AI226">
        <f t="shared" ref="AI226:AI318" si="109">IF(W226="W", AE226, -AA226)</f>
        <v>10</v>
      </c>
    </row>
    <row r="227" spans="2:35" x14ac:dyDescent="0.25">
      <c r="B227" t="s">
        <v>22</v>
      </c>
      <c r="C227" t="s">
        <v>31</v>
      </c>
      <c r="D227" s="2">
        <v>2</v>
      </c>
      <c r="E227" s="2">
        <v>4</v>
      </c>
      <c r="F227" t="s">
        <v>31</v>
      </c>
      <c r="G227" s="1">
        <v>55.28</v>
      </c>
      <c r="H227" s="1">
        <v>44.88</v>
      </c>
      <c r="I227" s="2">
        <v>114</v>
      </c>
      <c r="J227" s="2">
        <v>-134</v>
      </c>
      <c r="K227" s="2">
        <v>-145</v>
      </c>
      <c r="L227" s="2">
        <v>125</v>
      </c>
      <c r="M227" s="1">
        <f t="shared" si="99"/>
        <v>57.26495726495726</v>
      </c>
      <c r="N227" s="1">
        <f t="shared" si="86"/>
        <v>44.444444444444443</v>
      </c>
      <c r="O227" s="1">
        <f t="shared" si="96"/>
        <v>46.728971962616825</v>
      </c>
      <c r="P227" s="1">
        <f t="shared" si="97"/>
        <v>59.183673469387756</v>
      </c>
      <c r="Q227" t="str">
        <f t="shared" si="88"/>
        <v>Reds</v>
      </c>
      <c r="R227" t="str">
        <f t="shared" si="89"/>
        <v>Reds</v>
      </c>
      <c r="S227" t="str">
        <f t="shared" si="100"/>
        <v>Marlins</v>
      </c>
      <c r="T227" s="3" t="str">
        <f t="shared" si="90"/>
        <v>W</v>
      </c>
      <c r="U227" t="str">
        <f t="shared" si="87"/>
        <v>W</v>
      </c>
      <c r="V227" s="3" t="str">
        <f t="shared" si="91"/>
        <v>W</v>
      </c>
      <c r="W227" t="str">
        <f t="shared" si="101"/>
        <v>L</v>
      </c>
      <c r="X227">
        <f t="shared" si="92"/>
        <v>13.4</v>
      </c>
      <c r="Y227">
        <f t="shared" si="93"/>
        <v>10</v>
      </c>
      <c r="Z227">
        <f t="shared" si="102"/>
        <v>13.4</v>
      </c>
      <c r="AA227">
        <f t="shared" si="103"/>
        <v>14.5</v>
      </c>
      <c r="AB227">
        <f t="shared" si="94"/>
        <v>10</v>
      </c>
      <c r="AC227">
        <f t="shared" si="95"/>
        <v>12.5</v>
      </c>
      <c r="AD227">
        <f t="shared" si="104"/>
        <v>10</v>
      </c>
      <c r="AE227">
        <f t="shared" si="105"/>
        <v>10</v>
      </c>
      <c r="AF227">
        <f t="shared" si="106"/>
        <v>10</v>
      </c>
      <c r="AG227">
        <f t="shared" si="107"/>
        <v>12.5</v>
      </c>
      <c r="AH227">
        <f t="shared" si="108"/>
        <v>10</v>
      </c>
      <c r="AI227">
        <f t="shared" si="109"/>
        <v>-14.5</v>
      </c>
    </row>
    <row r="228" spans="2:35" x14ac:dyDescent="0.25">
      <c r="B228" t="s">
        <v>17</v>
      </c>
      <c r="C228" t="s">
        <v>28</v>
      </c>
      <c r="D228" s="2">
        <v>11</v>
      </c>
      <c r="E228" s="2">
        <v>8</v>
      </c>
      <c r="F228" t="s">
        <v>28</v>
      </c>
      <c r="G228" s="1">
        <v>59.99</v>
      </c>
      <c r="H228" s="1">
        <v>69.150000000000006</v>
      </c>
      <c r="I228" s="2">
        <v>-145</v>
      </c>
      <c r="J228" s="2">
        <v>125</v>
      </c>
      <c r="K228" s="2">
        <v>145</v>
      </c>
      <c r="L228" s="2">
        <v>-165</v>
      </c>
      <c r="M228" s="1">
        <f t="shared" si="99"/>
        <v>44.444444444444443</v>
      </c>
      <c r="N228" s="1">
        <f t="shared" si="86"/>
        <v>62.264150943396224</v>
      </c>
      <c r="O228" s="1">
        <f t="shared" si="96"/>
        <v>59.183673469387756</v>
      </c>
      <c r="P228" s="1">
        <f t="shared" si="97"/>
        <v>40.816326530612244</v>
      </c>
      <c r="Q228" t="str">
        <f t="shared" si="88"/>
        <v>Royals</v>
      </c>
      <c r="R228" t="str">
        <f t="shared" si="89"/>
        <v>Royals</v>
      </c>
      <c r="S228" t="str">
        <f t="shared" si="100"/>
        <v>Royals</v>
      </c>
      <c r="T228" s="3" t="str">
        <f t="shared" si="90"/>
        <v>L</v>
      </c>
      <c r="U228" t="str">
        <f t="shared" si="87"/>
        <v>L</v>
      </c>
      <c r="V228" s="3" t="str">
        <f t="shared" si="91"/>
        <v>L</v>
      </c>
      <c r="W228" t="str">
        <f t="shared" si="101"/>
        <v>L</v>
      </c>
      <c r="X228">
        <f t="shared" si="92"/>
        <v>10</v>
      </c>
      <c r="Y228">
        <f t="shared" si="93"/>
        <v>16.5</v>
      </c>
      <c r="Z228">
        <f t="shared" si="102"/>
        <v>10</v>
      </c>
      <c r="AA228">
        <f t="shared" si="103"/>
        <v>16.5</v>
      </c>
      <c r="AB228">
        <f t="shared" si="94"/>
        <v>12.5</v>
      </c>
      <c r="AC228">
        <f t="shared" si="95"/>
        <v>10</v>
      </c>
      <c r="AD228">
        <f t="shared" si="104"/>
        <v>12.5</v>
      </c>
      <c r="AE228">
        <f t="shared" si="105"/>
        <v>10</v>
      </c>
      <c r="AF228">
        <f t="shared" si="106"/>
        <v>-10</v>
      </c>
      <c r="AG228">
        <f t="shared" si="107"/>
        <v>-16.5</v>
      </c>
      <c r="AH228">
        <f t="shared" si="108"/>
        <v>-10</v>
      </c>
      <c r="AI228">
        <f t="shared" si="109"/>
        <v>-16.5</v>
      </c>
    </row>
    <row r="229" spans="2:35" x14ac:dyDescent="0.25">
      <c r="B229" t="s">
        <v>23</v>
      </c>
      <c r="C229" t="s">
        <v>12</v>
      </c>
      <c r="D229" s="2">
        <v>8</v>
      </c>
      <c r="E229" s="2">
        <v>3</v>
      </c>
      <c r="F229" t="s">
        <v>23</v>
      </c>
      <c r="G229" s="1">
        <v>60.23</v>
      </c>
      <c r="H229" s="1">
        <v>47.13</v>
      </c>
      <c r="I229" s="2">
        <v>-150</v>
      </c>
      <c r="J229" s="2">
        <v>130</v>
      </c>
      <c r="K229" s="2">
        <v>130</v>
      </c>
      <c r="L229" s="2">
        <v>-150</v>
      </c>
      <c r="M229" s="1">
        <f t="shared" si="99"/>
        <v>60</v>
      </c>
      <c r="N229" s="1">
        <f t="shared" ref="N229:N292" si="110">IF(F229=B229, IF(K229&gt;0, 100/(K229+100), -K229/(-K229+100)), IF(L229&gt;0, 100/(L229+100), -L229/(-L229+100))) * 100</f>
        <v>43.478260869565219</v>
      </c>
      <c r="O229" s="1">
        <f t="shared" si="96"/>
        <v>43.478260869565219</v>
      </c>
      <c r="P229" s="1">
        <f t="shared" si="97"/>
        <v>60</v>
      </c>
      <c r="Q229" t="str">
        <f t="shared" si="88"/>
        <v>Braves</v>
      </c>
      <c r="R229" t="str">
        <f t="shared" si="89"/>
        <v>Braves</v>
      </c>
      <c r="S229" t="str">
        <f t="shared" si="100"/>
        <v>Phillies</v>
      </c>
      <c r="T229" s="3" t="str">
        <f t="shared" si="90"/>
        <v>W</v>
      </c>
      <c r="U229" t="str">
        <f t="shared" si="87"/>
        <v>W</v>
      </c>
      <c r="V229" s="3" t="str">
        <f t="shared" si="91"/>
        <v>W</v>
      </c>
      <c r="W229" t="str">
        <f t="shared" si="101"/>
        <v>L</v>
      </c>
      <c r="X229">
        <f t="shared" si="92"/>
        <v>15</v>
      </c>
      <c r="Y229">
        <f t="shared" si="93"/>
        <v>10</v>
      </c>
      <c r="Z229">
        <f t="shared" si="102"/>
        <v>15</v>
      </c>
      <c r="AA229">
        <f t="shared" si="103"/>
        <v>15</v>
      </c>
      <c r="AB229">
        <f t="shared" si="94"/>
        <v>10</v>
      </c>
      <c r="AC229">
        <f t="shared" si="95"/>
        <v>13</v>
      </c>
      <c r="AD229">
        <f t="shared" si="104"/>
        <v>10</v>
      </c>
      <c r="AE229">
        <f t="shared" si="105"/>
        <v>10</v>
      </c>
      <c r="AF229">
        <f t="shared" si="106"/>
        <v>10</v>
      </c>
      <c r="AG229">
        <f t="shared" si="107"/>
        <v>13</v>
      </c>
      <c r="AH229">
        <f t="shared" si="108"/>
        <v>10</v>
      </c>
      <c r="AI229">
        <f t="shared" si="109"/>
        <v>-15</v>
      </c>
    </row>
    <row r="230" spans="2:35" x14ac:dyDescent="0.25">
      <c r="B230" t="s">
        <v>16</v>
      </c>
      <c r="C230" t="s">
        <v>30</v>
      </c>
      <c r="D230" s="2">
        <v>10</v>
      </c>
      <c r="E230" s="2">
        <v>4</v>
      </c>
      <c r="F230" t="s">
        <v>30</v>
      </c>
      <c r="G230" s="1">
        <v>50.67</v>
      </c>
      <c r="H230" s="1">
        <v>40.270000000000003</v>
      </c>
      <c r="I230" s="2">
        <v>175</v>
      </c>
      <c r="J230" s="2">
        <v>-205</v>
      </c>
      <c r="K230" s="2">
        <v>105</v>
      </c>
      <c r="L230" s="2">
        <v>-125</v>
      </c>
      <c r="M230" s="1">
        <f t="shared" si="99"/>
        <v>67.213114754098356</v>
      </c>
      <c r="N230" s="1">
        <f t="shared" si="110"/>
        <v>55.555555555555557</v>
      </c>
      <c r="O230" s="1">
        <f t="shared" si="96"/>
        <v>36.363636363636367</v>
      </c>
      <c r="P230" s="1">
        <f t="shared" si="97"/>
        <v>48.780487804878049</v>
      </c>
      <c r="Q230" t="str">
        <f t="shared" si="88"/>
        <v>White Sox</v>
      </c>
      <c r="R230" t="str">
        <f t="shared" si="89"/>
        <v>White Sox</v>
      </c>
      <c r="S230" t="str">
        <f t="shared" si="100"/>
        <v>White Sox</v>
      </c>
      <c r="T230" s="3" t="str">
        <f t="shared" si="90"/>
        <v>W</v>
      </c>
      <c r="U230" t="str">
        <f t="shared" si="87"/>
        <v>W</v>
      </c>
      <c r="V230" s="3" t="str">
        <f t="shared" si="91"/>
        <v>L</v>
      </c>
      <c r="W230" t="str">
        <f t="shared" si="101"/>
        <v>W</v>
      </c>
      <c r="X230">
        <f t="shared" si="92"/>
        <v>10</v>
      </c>
      <c r="Y230">
        <f t="shared" si="93"/>
        <v>10</v>
      </c>
      <c r="Z230">
        <f t="shared" si="102"/>
        <v>20.5</v>
      </c>
      <c r="AA230">
        <f t="shared" si="103"/>
        <v>10</v>
      </c>
      <c r="AB230">
        <f t="shared" si="94"/>
        <v>17.5</v>
      </c>
      <c r="AC230">
        <f t="shared" si="95"/>
        <v>10.5</v>
      </c>
      <c r="AD230">
        <f t="shared" si="104"/>
        <v>10</v>
      </c>
      <c r="AE230">
        <f t="shared" si="105"/>
        <v>10.5</v>
      </c>
      <c r="AF230">
        <f t="shared" si="106"/>
        <v>17.5</v>
      </c>
      <c r="AG230">
        <f t="shared" si="107"/>
        <v>10.5</v>
      </c>
      <c r="AH230">
        <f t="shared" si="108"/>
        <v>-20.5</v>
      </c>
      <c r="AI230">
        <f t="shared" si="109"/>
        <v>10.5</v>
      </c>
    </row>
    <row r="231" spans="2:35" x14ac:dyDescent="0.25">
      <c r="B231" t="s">
        <v>27</v>
      </c>
      <c r="C231" t="s">
        <v>26</v>
      </c>
      <c r="D231" s="2">
        <v>3</v>
      </c>
      <c r="E231" s="2">
        <v>8</v>
      </c>
      <c r="F231" t="s">
        <v>26</v>
      </c>
      <c r="G231" s="1">
        <v>62.05</v>
      </c>
      <c r="H231" s="1">
        <v>48.63</v>
      </c>
      <c r="I231" s="2">
        <v>122</v>
      </c>
      <c r="J231" s="2">
        <v>-142</v>
      </c>
      <c r="K231" s="2">
        <v>-135</v>
      </c>
      <c r="L231" s="2">
        <v>115</v>
      </c>
      <c r="M231" s="1">
        <f t="shared" si="99"/>
        <v>58.677685950413228</v>
      </c>
      <c r="N231" s="1">
        <f t="shared" si="110"/>
        <v>46.511627906976742</v>
      </c>
      <c r="O231" s="1">
        <f t="shared" si="96"/>
        <v>45.045045045045043</v>
      </c>
      <c r="P231" s="1">
        <f t="shared" si="97"/>
        <v>57.446808510638306</v>
      </c>
      <c r="Q231" t="str">
        <f t="shared" si="88"/>
        <v>Brewers</v>
      </c>
      <c r="R231" t="str">
        <f t="shared" si="89"/>
        <v>Brewers</v>
      </c>
      <c r="S231" t="str">
        <f t="shared" si="100"/>
        <v>Pirates</v>
      </c>
      <c r="T231" s="3" t="str">
        <f t="shared" si="90"/>
        <v>W</v>
      </c>
      <c r="U231" t="str">
        <f t="shared" si="87"/>
        <v>W</v>
      </c>
      <c r="V231" s="3" t="str">
        <f t="shared" si="91"/>
        <v>W</v>
      </c>
      <c r="W231" t="str">
        <f t="shared" si="101"/>
        <v>L</v>
      </c>
      <c r="X231">
        <f t="shared" si="92"/>
        <v>14.2</v>
      </c>
      <c r="Y231">
        <f t="shared" si="93"/>
        <v>10</v>
      </c>
      <c r="Z231">
        <f t="shared" si="102"/>
        <v>14.2</v>
      </c>
      <c r="AA231">
        <f t="shared" si="103"/>
        <v>13.5</v>
      </c>
      <c r="AB231">
        <f t="shared" si="94"/>
        <v>10</v>
      </c>
      <c r="AC231">
        <f t="shared" si="95"/>
        <v>11.5</v>
      </c>
      <c r="AD231">
        <f t="shared" si="104"/>
        <v>10</v>
      </c>
      <c r="AE231">
        <f t="shared" si="105"/>
        <v>10</v>
      </c>
      <c r="AF231">
        <f t="shared" si="106"/>
        <v>10</v>
      </c>
      <c r="AG231">
        <f t="shared" si="107"/>
        <v>11.5</v>
      </c>
      <c r="AH231">
        <f t="shared" si="108"/>
        <v>10</v>
      </c>
      <c r="AI231">
        <f t="shared" si="109"/>
        <v>-13.5</v>
      </c>
    </row>
    <row r="232" spans="2:35" x14ac:dyDescent="0.25">
      <c r="B232" t="s">
        <v>19</v>
      </c>
      <c r="C232" t="s">
        <v>18</v>
      </c>
      <c r="D232" s="2">
        <v>2</v>
      </c>
      <c r="E232" s="2">
        <v>4</v>
      </c>
      <c r="F232" t="s">
        <v>18</v>
      </c>
      <c r="G232" s="1">
        <v>77.25</v>
      </c>
      <c r="H232" s="1">
        <v>66.91</v>
      </c>
      <c r="I232" s="2">
        <v>144</v>
      </c>
      <c r="J232" s="2">
        <v>-168</v>
      </c>
      <c r="K232" s="2">
        <v>-115</v>
      </c>
      <c r="L232" s="2">
        <v>-105</v>
      </c>
      <c r="M232" s="1">
        <f t="shared" si="99"/>
        <v>62.68656716417911</v>
      </c>
      <c r="N232" s="1">
        <f t="shared" si="110"/>
        <v>51.219512195121951</v>
      </c>
      <c r="O232" s="1">
        <f t="shared" si="96"/>
        <v>40.983606557377051</v>
      </c>
      <c r="P232" s="1">
        <f t="shared" si="97"/>
        <v>53.488372093023251</v>
      </c>
      <c r="Q232" t="str">
        <f t="shared" si="88"/>
        <v>Mets</v>
      </c>
      <c r="R232" t="str">
        <f t="shared" si="89"/>
        <v>Mets</v>
      </c>
      <c r="S232" t="str">
        <f t="shared" si="100"/>
        <v>Mets</v>
      </c>
      <c r="T232" s="3" t="str">
        <f t="shared" si="90"/>
        <v>W</v>
      </c>
      <c r="U232" t="str">
        <f t="shared" si="87"/>
        <v>W</v>
      </c>
      <c r="V232" s="3" t="str">
        <f t="shared" si="91"/>
        <v>W</v>
      </c>
      <c r="W232" t="str">
        <f t="shared" si="101"/>
        <v>W</v>
      </c>
      <c r="X232">
        <f t="shared" si="92"/>
        <v>16.8</v>
      </c>
      <c r="Y232">
        <f t="shared" si="93"/>
        <v>10.5</v>
      </c>
      <c r="Z232">
        <f t="shared" si="102"/>
        <v>16.8</v>
      </c>
      <c r="AA232">
        <f t="shared" si="103"/>
        <v>10.5</v>
      </c>
      <c r="AB232">
        <f t="shared" si="94"/>
        <v>10</v>
      </c>
      <c r="AC232">
        <f t="shared" si="95"/>
        <v>10</v>
      </c>
      <c r="AD232">
        <f t="shared" si="104"/>
        <v>10</v>
      </c>
      <c r="AE232">
        <f t="shared" si="105"/>
        <v>10</v>
      </c>
      <c r="AF232">
        <f t="shared" si="106"/>
        <v>10</v>
      </c>
      <c r="AG232">
        <f t="shared" si="107"/>
        <v>10</v>
      </c>
      <c r="AH232">
        <f t="shared" si="108"/>
        <v>10</v>
      </c>
      <c r="AI232">
        <f t="shared" si="109"/>
        <v>10</v>
      </c>
    </row>
    <row r="233" spans="2:35" x14ac:dyDescent="0.25">
      <c r="B233" t="s">
        <v>50</v>
      </c>
      <c r="C233" t="s">
        <v>51</v>
      </c>
      <c r="D233" s="2">
        <v>10</v>
      </c>
      <c r="E233" s="2">
        <v>8</v>
      </c>
      <c r="F233" t="s">
        <v>50</v>
      </c>
      <c r="G233" s="1">
        <v>62.38</v>
      </c>
      <c r="H233" s="1">
        <v>50.07</v>
      </c>
      <c r="I233" s="2">
        <v>-360</v>
      </c>
      <c r="J233" s="2">
        <v>280</v>
      </c>
      <c r="K233" s="2">
        <v>-165</v>
      </c>
      <c r="L233" s="2">
        <v>145</v>
      </c>
      <c r="M233" s="1">
        <f t="shared" si="99"/>
        <v>78.260869565217391</v>
      </c>
      <c r="N233" s="1">
        <f t="shared" si="110"/>
        <v>62.264150943396224</v>
      </c>
      <c r="O233" s="1">
        <f t="shared" si="96"/>
        <v>26.315789473684209</v>
      </c>
      <c r="P233" s="1">
        <f t="shared" si="97"/>
        <v>40.816326530612244</v>
      </c>
      <c r="Q233" t="str">
        <f t="shared" si="88"/>
        <v>Orioles</v>
      </c>
      <c r="R233" t="str">
        <f t="shared" si="89"/>
        <v>Orioles</v>
      </c>
      <c r="S233" t="str">
        <f t="shared" si="100"/>
        <v>Yankees</v>
      </c>
      <c r="T233" s="3" t="str">
        <f t="shared" si="90"/>
        <v>L</v>
      </c>
      <c r="U233" t="str">
        <f t="shared" si="87"/>
        <v>L</v>
      </c>
      <c r="V233" s="3" t="str">
        <f t="shared" si="91"/>
        <v>W</v>
      </c>
      <c r="W233" t="str">
        <f t="shared" si="101"/>
        <v>W</v>
      </c>
      <c r="X233">
        <f t="shared" si="92"/>
        <v>10</v>
      </c>
      <c r="Y233">
        <f t="shared" si="93"/>
        <v>10</v>
      </c>
      <c r="Z233">
        <f t="shared" si="102"/>
        <v>36</v>
      </c>
      <c r="AA233">
        <f t="shared" si="103"/>
        <v>16.5</v>
      </c>
      <c r="AB233">
        <f t="shared" si="94"/>
        <v>28</v>
      </c>
      <c r="AC233">
        <f t="shared" si="95"/>
        <v>14.5</v>
      </c>
      <c r="AD233">
        <f t="shared" si="104"/>
        <v>10</v>
      </c>
      <c r="AE233">
        <f t="shared" si="105"/>
        <v>10</v>
      </c>
      <c r="AF233">
        <f t="shared" si="106"/>
        <v>-10</v>
      </c>
      <c r="AG233">
        <f t="shared" si="107"/>
        <v>-10</v>
      </c>
      <c r="AH233">
        <f t="shared" si="108"/>
        <v>10</v>
      </c>
      <c r="AI233">
        <f t="shared" si="109"/>
        <v>10</v>
      </c>
    </row>
    <row r="234" spans="2:35" x14ac:dyDescent="0.25">
      <c r="B234" t="s">
        <v>13</v>
      </c>
      <c r="C234" t="s">
        <v>14</v>
      </c>
      <c r="D234" s="2">
        <v>3</v>
      </c>
      <c r="E234" s="2">
        <v>11</v>
      </c>
      <c r="F234" t="s">
        <v>14</v>
      </c>
      <c r="G234" s="1">
        <v>59.16</v>
      </c>
      <c r="H234" s="1">
        <v>46.96</v>
      </c>
      <c r="I234" s="2">
        <v>132</v>
      </c>
      <c r="J234" s="2">
        <v>-152</v>
      </c>
      <c r="K234" s="2">
        <v>-120</v>
      </c>
      <c r="L234" s="2">
        <v>100</v>
      </c>
      <c r="M234" s="1">
        <f t="shared" si="99"/>
        <v>60.317460317460316</v>
      </c>
      <c r="N234" s="1">
        <f t="shared" si="110"/>
        <v>50</v>
      </c>
      <c r="O234" s="1">
        <f t="shared" si="96"/>
        <v>43.103448275862064</v>
      </c>
      <c r="P234" s="1">
        <f t="shared" si="97"/>
        <v>54.54545454545454</v>
      </c>
      <c r="Q234" t="str">
        <f t="shared" si="88"/>
        <v>Rays</v>
      </c>
      <c r="R234" t="str">
        <f t="shared" si="89"/>
        <v>Rays</v>
      </c>
      <c r="S234" t="str">
        <f t="shared" si="100"/>
        <v>Blue Jays</v>
      </c>
      <c r="T234" s="3" t="str">
        <f t="shared" si="90"/>
        <v>W</v>
      </c>
      <c r="U234" t="str">
        <f t="shared" si="87"/>
        <v>W</v>
      </c>
      <c r="V234" s="3" t="str">
        <f t="shared" si="91"/>
        <v>W</v>
      </c>
      <c r="W234" t="str">
        <f t="shared" si="101"/>
        <v>L</v>
      </c>
      <c r="X234">
        <f t="shared" si="92"/>
        <v>15.2</v>
      </c>
      <c r="Y234">
        <f t="shared" si="93"/>
        <v>10</v>
      </c>
      <c r="Z234">
        <f t="shared" si="102"/>
        <v>15.2</v>
      </c>
      <c r="AA234">
        <f t="shared" si="103"/>
        <v>12</v>
      </c>
      <c r="AB234">
        <f t="shared" si="94"/>
        <v>10</v>
      </c>
      <c r="AC234">
        <f t="shared" si="95"/>
        <v>10</v>
      </c>
      <c r="AD234">
        <f t="shared" si="104"/>
        <v>10</v>
      </c>
      <c r="AE234">
        <f t="shared" si="105"/>
        <v>10</v>
      </c>
      <c r="AF234">
        <f t="shared" si="106"/>
        <v>10</v>
      </c>
      <c r="AG234">
        <f t="shared" si="107"/>
        <v>10</v>
      </c>
      <c r="AH234">
        <f t="shared" si="108"/>
        <v>10</v>
      </c>
      <c r="AI234">
        <f t="shared" si="109"/>
        <v>-12</v>
      </c>
    </row>
    <row r="235" spans="2:35" x14ac:dyDescent="0.25">
      <c r="B235" t="s">
        <v>29</v>
      </c>
      <c r="C235" t="s">
        <v>15</v>
      </c>
      <c r="D235" s="2">
        <v>5</v>
      </c>
      <c r="E235" s="2">
        <v>7</v>
      </c>
      <c r="F235" t="s">
        <v>29</v>
      </c>
      <c r="G235" s="1">
        <v>51.54</v>
      </c>
      <c r="H235" s="1">
        <v>38.49</v>
      </c>
      <c r="I235" s="2">
        <v>-152</v>
      </c>
      <c r="J235" s="2">
        <v>132</v>
      </c>
      <c r="K235" s="2">
        <v>145</v>
      </c>
      <c r="L235" s="2">
        <v>-165</v>
      </c>
      <c r="M235" s="1">
        <f t="shared" si="99"/>
        <v>60.317460317460316</v>
      </c>
      <c r="N235" s="1">
        <f t="shared" si="110"/>
        <v>40.816326530612244</v>
      </c>
      <c r="O235" s="1">
        <f t="shared" si="96"/>
        <v>43.103448275862064</v>
      </c>
      <c r="P235" s="1">
        <f t="shared" si="97"/>
        <v>62.264150943396224</v>
      </c>
      <c r="Q235" t="str">
        <f t="shared" si="88"/>
        <v>Red Sox</v>
      </c>
      <c r="R235" t="str">
        <f t="shared" si="89"/>
        <v>Indians</v>
      </c>
      <c r="S235" t="str">
        <f t="shared" si="100"/>
        <v>Red Sox</v>
      </c>
      <c r="T235" s="3" t="str">
        <f t="shared" si="90"/>
        <v>W</v>
      </c>
      <c r="U235" t="str">
        <f t="shared" si="87"/>
        <v>L</v>
      </c>
      <c r="V235" s="3" t="str">
        <f t="shared" si="91"/>
        <v>L</v>
      </c>
      <c r="W235" t="str">
        <f t="shared" si="101"/>
        <v>W</v>
      </c>
      <c r="X235">
        <f t="shared" si="92"/>
        <v>10</v>
      </c>
      <c r="Y235">
        <f t="shared" si="93"/>
        <v>10</v>
      </c>
      <c r="Z235">
        <f t="shared" si="102"/>
        <v>15.2</v>
      </c>
      <c r="AA235">
        <f t="shared" si="103"/>
        <v>16.5</v>
      </c>
      <c r="AB235">
        <f t="shared" si="94"/>
        <v>13.2</v>
      </c>
      <c r="AC235">
        <f t="shared" si="95"/>
        <v>14.5</v>
      </c>
      <c r="AD235">
        <f t="shared" si="104"/>
        <v>10</v>
      </c>
      <c r="AE235">
        <f t="shared" si="105"/>
        <v>10</v>
      </c>
      <c r="AF235">
        <f t="shared" si="106"/>
        <v>13.2</v>
      </c>
      <c r="AG235">
        <f t="shared" si="107"/>
        <v>-10</v>
      </c>
      <c r="AH235">
        <f t="shared" si="108"/>
        <v>-15.2</v>
      </c>
      <c r="AI235">
        <f t="shared" si="109"/>
        <v>10</v>
      </c>
    </row>
    <row r="236" spans="2:35" x14ac:dyDescent="0.25">
      <c r="B236" t="s">
        <v>22</v>
      </c>
      <c r="C236" t="s">
        <v>31</v>
      </c>
      <c r="D236" s="2">
        <v>1</v>
      </c>
      <c r="E236" s="2">
        <v>0</v>
      </c>
      <c r="F236" t="s">
        <v>22</v>
      </c>
      <c r="G236" s="1">
        <v>51.55</v>
      </c>
      <c r="H236" s="1">
        <v>64.5</v>
      </c>
      <c r="I236" s="2">
        <v>122</v>
      </c>
      <c r="J236" s="2">
        <v>-142</v>
      </c>
      <c r="K236" s="2">
        <v>-140</v>
      </c>
      <c r="L236" s="2">
        <v>120</v>
      </c>
      <c r="M236" s="1">
        <f t="shared" si="99"/>
        <v>45.045045045045043</v>
      </c>
      <c r="N236" s="1">
        <f t="shared" si="110"/>
        <v>58.333333333333336</v>
      </c>
      <c r="O236" s="1">
        <f t="shared" si="96"/>
        <v>58.677685950413228</v>
      </c>
      <c r="P236" s="1">
        <f t="shared" si="97"/>
        <v>45.454545454545453</v>
      </c>
      <c r="Q236" t="str">
        <f t="shared" si="88"/>
        <v>Marlins</v>
      </c>
      <c r="R236" t="str">
        <f t="shared" si="89"/>
        <v>Marlins</v>
      </c>
      <c r="S236" t="str">
        <f t="shared" si="100"/>
        <v>Marlins</v>
      </c>
      <c r="T236" s="3" t="str">
        <f t="shared" si="90"/>
        <v>W</v>
      </c>
      <c r="U236" t="str">
        <f t="shared" si="87"/>
        <v>W</v>
      </c>
      <c r="V236" s="3" t="str">
        <f t="shared" si="91"/>
        <v>W</v>
      </c>
      <c r="W236" t="str">
        <f t="shared" si="101"/>
        <v>W</v>
      </c>
      <c r="X236">
        <f t="shared" si="92"/>
        <v>10</v>
      </c>
      <c r="Y236">
        <f t="shared" si="93"/>
        <v>14</v>
      </c>
      <c r="Z236">
        <f t="shared" si="102"/>
        <v>10</v>
      </c>
      <c r="AA236">
        <f t="shared" si="103"/>
        <v>14</v>
      </c>
      <c r="AB236">
        <f t="shared" si="94"/>
        <v>12.2</v>
      </c>
      <c r="AC236">
        <f t="shared" si="95"/>
        <v>10</v>
      </c>
      <c r="AD236">
        <f t="shared" si="104"/>
        <v>12.2</v>
      </c>
      <c r="AE236">
        <f t="shared" si="105"/>
        <v>10</v>
      </c>
      <c r="AF236">
        <f t="shared" si="106"/>
        <v>12.2</v>
      </c>
      <c r="AG236">
        <f t="shared" si="107"/>
        <v>10</v>
      </c>
      <c r="AH236">
        <f t="shared" si="108"/>
        <v>12.2</v>
      </c>
      <c r="AI236">
        <f t="shared" si="109"/>
        <v>10</v>
      </c>
    </row>
    <row r="237" spans="2:35" x14ac:dyDescent="0.25">
      <c r="B237" t="s">
        <v>17</v>
      </c>
      <c r="C237" t="s">
        <v>28</v>
      </c>
      <c r="D237" s="2">
        <v>3</v>
      </c>
      <c r="E237" s="2">
        <v>4</v>
      </c>
      <c r="F237" t="s">
        <v>28</v>
      </c>
      <c r="G237" s="1">
        <v>55.47</v>
      </c>
      <c r="H237" s="1">
        <v>66.98</v>
      </c>
      <c r="I237" s="2">
        <v>-110</v>
      </c>
      <c r="J237" s="2">
        <v>-110</v>
      </c>
      <c r="K237" s="2">
        <v>175</v>
      </c>
      <c r="L237" s="2">
        <v>-210</v>
      </c>
      <c r="M237" s="1">
        <f t="shared" si="99"/>
        <v>52.380952380952387</v>
      </c>
      <c r="N237" s="1">
        <f t="shared" si="110"/>
        <v>67.741935483870961</v>
      </c>
      <c r="O237" s="1">
        <f t="shared" si="96"/>
        <v>52.380952380952387</v>
      </c>
      <c r="P237" s="1">
        <f t="shared" si="97"/>
        <v>36.363636363636367</v>
      </c>
      <c r="Q237" t="str">
        <f t="shared" si="88"/>
        <v>Royals</v>
      </c>
      <c r="R237" t="str">
        <f t="shared" si="89"/>
        <v>Royals</v>
      </c>
      <c r="S237" t="str">
        <f t="shared" si="100"/>
        <v>Royals</v>
      </c>
      <c r="T237" s="3" t="str">
        <f t="shared" si="90"/>
        <v>W</v>
      </c>
      <c r="U237" t="str">
        <f t="shared" si="87"/>
        <v>W</v>
      </c>
      <c r="V237" s="3" t="str">
        <f t="shared" si="91"/>
        <v>W</v>
      </c>
      <c r="W237" t="str">
        <f t="shared" si="101"/>
        <v>W</v>
      </c>
      <c r="X237">
        <f t="shared" si="92"/>
        <v>11</v>
      </c>
      <c r="Y237">
        <f t="shared" si="93"/>
        <v>21</v>
      </c>
      <c r="Z237">
        <f t="shared" si="102"/>
        <v>11</v>
      </c>
      <c r="AA237">
        <f t="shared" si="103"/>
        <v>21</v>
      </c>
      <c r="AB237">
        <f t="shared" si="94"/>
        <v>10</v>
      </c>
      <c r="AC237">
        <f t="shared" si="95"/>
        <v>10</v>
      </c>
      <c r="AD237">
        <f t="shared" si="104"/>
        <v>10</v>
      </c>
      <c r="AE237">
        <f t="shared" si="105"/>
        <v>10</v>
      </c>
      <c r="AF237">
        <f t="shared" si="106"/>
        <v>10</v>
      </c>
      <c r="AG237">
        <f t="shared" si="107"/>
        <v>10</v>
      </c>
      <c r="AH237">
        <f t="shared" si="108"/>
        <v>10</v>
      </c>
      <c r="AI237">
        <f t="shared" si="109"/>
        <v>10</v>
      </c>
    </row>
    <row r="238" spans="2:35" x14ac:dyDescent="0.25">
      <c r="B238" t="s">
        <v>23</v>
      </c>
      <c r="C238" t="s">
        <v>12</v>
      </c>
      <c r="D238" s="2">
        <v>6</v>
      </c>
      <c r="E238" s="2">
        <v>5</v>
      </c>
      <c r="F238" t="s">
        <v>23</v>
      </c>
      <c r="G238" s="1">
        <v>50.24</v>
      </c>
      <c r="H238" s="1">
        <v>38.97</v>
      </c>
      <c r="I238" s="2">
        <v>-132</v>
      </c>
      <c r="J238" s="2">
        <v>112</v>
      </c>
      <c r="K238" s="2">
        <v>155</v>
      </c>
      <c r="L238" s="2">
        <v>-175</v>
      </c>
      <c r="M238" s="1">
        <f t="shared" si="99"/>
        <v>56.896551724137936</v>
      </c>
      <c r="N238" s="1">
        <f t="shared" si="110"/>
        <v>39.215686274509807</v>
      </c>
      <c r="O238" s="1">
        <f t="shared" si="96"/>
        <v>47.169811320754718</v>
      </c>
      <c r="P238" s="1">
        <f t="shared" si="97"/>
        <v>63.636363636363633</v>
      </c>
      <c r="Q238" t="str">
        <f t="shared" si="88"/>
        <v>Phillies</v>
      </c>
      <c r="R238" t="str">
        <f t="shared" si="89"/>
        <v>Braves</v>
      </c>
      <c r="S238" t="str">
        <f t="shared" si="100"/>
        <v>Phillies</v>
      </c>
      <c r="T238" s="3" t="str">
        <f t="shared" si="90"/>
        <v>L</v>
      </c>
      <c r="U238" t="str">
        <f t="shared" si="87"/>
        <v>L</v>
      </c>
      <c r="V238" s="3" t="str">
        <f t="shared" si="91"/>
        <v>W</v>
      </c>
      <c r="W238" t="str">
        <f t="shared" si="101"/>
        <v>W</v>
      </c>
      <c r="X238">
        <f t="shared" si="92"/>
        <v>10</v>
      </c>
      <c r="Y238">
        <f t="shared" si="93"/>
        <v>10</v>
      </c>
      <c r="Z238">
        <f t="shared" si="102"/>
        <v>13.2</v>
      </c>
      <c r="AA238">
        <f t="shared" si="103"/>
        <v>17.5</v>
      </c>
      <c r="AB238">
        <f t="shared" si="94"/>
        <v>11.2</v>
      </c>
      <c r="AC238">
        <f t="shared" si="95"/>
        <v>15.5</v>
      </c>
      <c r="AD238">
        <f t="shared" si="104"/>
        <v>10</v>
      </c>
      <c r="AE238">
        <f t="shared" si="105"/>
        <v>10</v>
      </c>
      <c r="AF238">
        <f t="shared" si="106"/>
        <v>-10</v>
      </c>
      <c r="AG238">
        <f t="shared" si="107"/>
        <v>-10</v>
      </c>
      <c r="AH238">
        <f t="shared" si="108"/>
        <v>10</v>
      </c>
      <c r="AI238">
        <f t="shared" si="109"/>
        <v>10</v>
      </c>
    </row>
    <row r="239" spans="2:35" x14ac:dyDescent="0.25">
      <c r="B239" t="s">
        <v>33</v>
      </c>
      <c r="C239" t="s">
        <v>3</v>
      </c>
      <c r="D239" s="2">
        <v>8</v>
      </c>
      <c r="E239" s="2">
        <v>3</v>
      </c>
      <c r="F239" t="s">
        <v>33</v>
      </c>
      <c r="G239" s="1">
        <v>50.83</v>
      </c>
      <c r="H239" s="1">
        <v>63.57</v>
      </c>
      <c r="I239" s="2">
        <v>104</v>
      </c>
      <c r="J239" s="2">
        <v>-124</v>
      </c>
      <c r="K239" s="2">
        <v>-145</v>
      </c>
      <c r="L239" s="2">
        <v>125</v>
      </c>
      <c r="M239" s="1">
        <f t="shared" si="99"/>
        <v>49.019607843137251</v>
      </c>
      <c r="N239" s="1">
        <f t="shared" si="110"/>
        <v>59.183673469387756</v>
      </c>
      <c r="O239" s="1">
        <f t="shared" si="96"/>
        <v>55.357142857142861</v>
      </c>
      <c r="P239" s="1">
        <f t="shared" si="97"/>
        <v>44.444444444444443</v>
      </c>
      <c r="Q239" t="str">
        <f t="shared" si="88"/>
        <v>Rangers</v>
      </c>
      <c r="R239" t="str">
        <f t="shared" si="89"/>
        <v>Rangers</v>
      </c>
      <c r="S239" t="str">
        <f t="shared" si="100"/>
        <v>Rangers</v>
      </c>
      <c r="T239" s="3" t="str">
        <f t="shared" si="90"/>
        <v>W</v>
      </c>
      <c r="U239" t="str">
        <f t="shared" si="87"/>
        <v>W</v>
      </c>
      <c r="V239" s="3" t="str">
        <f t="shared" si="91"/>
        <v>W</v>
      </c>
      <c r="W239" t="str">
        <f t="shared" si="101"/>
        <v>W</v>
      </c>
      <c r="X239">
        <f t="shared" si="92"/>
        <v>10</v>
      </c>
      <c r="Y239">
        <f t="shared" si="93"/>
        <v>14.5</v>
      </c>
      <c r="Z239">
        <f t="shared" si="102"/>
        <v>10</v>
      </c>
      <c r="AA239">
        <f t="shared" si="103"/>
        <v>14.5</v>
      </c>
      <c r="AB239">
        <f t="shared" si="94"/>
        <v>10.4</v>
      </c>
      <c r="AC239">
        <f t="shared" si="95"/>
        <v>10</v>
      </c>
      <c r="AD239">
        <f t="shared" si="104"/>
        <v>10.4</v>
      </c>
      <c r="AE239">
        <f t="shared" si="105"/>
        <v>10</v>
      </c>
      <c r="AF239">
        <f t="shared" si="106"/>
        <v>10.4</v>
      </c>
      <c r="AG239">
        <f t="shared" si="107"/>
        <v>10</v>
      </c>
      <c r="AH239">
        <f t="shared" si="108"/>
        <v>10.4</v>
      </c>
      <c r="AI239">
        <f t="shared" si="109"/>
        <v>10</v>
      </c>
    </row>
    <row r="240" spans="2:35" x14ac:dyDescent="0.25">
      <c r="B240" t="s">
        <v>7</v>
      </c>
      <c r="C240" t="s">
        <v>6</v>
      </c>
      <c r="D240" s="2">
        <v>11</v>
      </c>
      <c r="E240" s="2">
        <v>3</v>
      </c>
      <c r="F240" t="s">
        <v>7</v>
      </c>
      <c r="G240" s="1">
        <v>56.42</v>
      </c>
      <c r="H240" s="1">
        <v>44.76</v>
      </c>
      <c r="I240" s="2">
        <v>-205</v>
      </c>
      <c r="J240" s="2">
        <v>175</v>
      </c>
      <c r="K240" s="2">
        <v>100</v>
      </c>
      <c r="L240" s="2">
        <v>-120</v>
      </c>
      <c r="M240" s="1">
        <f t="shared" si="99"/>
        <v>67.213114754098356</v>
      </c>
      <c r="N240" s="1">
        <f t="shared" si="110"/>
        <v>50</v>
      </c>
      <c r="O240" s="1">
        <f t="shared" si="96"/>
        <v>36.363636363636367</v>
      </c>
      <c r="P240" s="1">
        <f t="shared" si="97"/>
        <v>54.54545454545454</v>
      </c>
      <c r="Q240" t="str">
        <f t="shared" si="88"/>
        <v>Angels</v>
      </c>
      <c r="R240" t="str">
        <f t="shared" si="89"/>
        <v>Angels</v>
      </c>
      <c r="S240" t="str">
        <f t="shared" si="100"/>
        <v>Angels</v>
      </c>
      <c r="T240" s="3" t="str">
        <f t="shared" si="90"/>
        <v>L</v>
      </c>
      <c r="U240" t="str">
        <f t="shared" si="87"/>
        <v>L</v>
      </c>
      <c r="V240" s="3" t="str">
        <f t="shared" si="91"/>
        <v>W</v>
      </c>
      <c r="W240" t="str">
        <f t="shared" si="101"/>
        <v>L</v>
      </c>
      <c r="X240">
        <f t="shared" si="92"/>
        <v>10</v>
      </c>
      <c r="Y240">
        <f t="shared" si="93"/>
        <v>12</v>
      </c>
      <c r="Z240">
        <f t="shared" si="102"/>
        <v>20.5</v>
      </c>
      <c r="AA240">
        <f t="shared" si="103"/>
        <v>12</v>
      </c>
      <c r="AB240">
        <f t="shared" si="94"/>
        <v>17.5</v>
      </c>
      <c r="AC240">
        <f t="shared" si="95"/>
        <v>10</v>
      </c>
      <c r="AD240">
        <f t="shared" si="104"/>
        <v>10</v>
      </c>
      <c r="AE240">
        <f t="shared" si="105"/>
        <v>10</v>
      </c>
      <c r="AF240">
        <f t="shared" si="106"/>
        <v>-10</v>
      </c>
      <c r="AG240">
        <f t="shared" si="107"/>
        <v>-12</v>
      </c>
      <c r="AH240">
        <f t="shared" si="108"/>
        <v>10</v>
      </c>
      <c r="AI240">
        <f t="shared" si="109"/>
        <v>-12</v>
      </c>
    </row>
    <row r="241" spans="2:35" x14ac:dyDescent="0.25">
      <c r="B241" t="s">
        <v>5</v>
      </c>
      <c r="C241" t="s">
        <v>32</v>
      </c>
      <c r="D241" s="2">
        <v>5</v>
      </c>
      <c r="E241" s="2">
        <v>3</v>
      </c>
      <c r="F241" t="s">
        <v>32</v>
      </c>
      <c r="G241" s="1">
        <v>50.4</v>
      </c>
      <c r="H241" s="1">
        <v>62.65</v>
      </c>
      <c r="I241" s="2">
        <v>-170</v>
      </c>
      <c r="J241" s="2">
        <v>145</v>
      </c>
      <c r="K241" s="2">
        <v>125</v>
      </c>
      <c r="L241" s="2">
        <v>-145</v>
      </c>
      <c r="M241" s="1">
        <f t="shared" si="99"/>
        <v>40.816326530612244</v>
      </c>
      <c r="N241" s="1">
        <f t="shared" si="110"/>
        <v>59.183673469387756</v>
      </c>
      <c r="O241" s="1">
        <f t="shared" si="96"/>
        <v>62.962962962962962</v>
      </c>
      <c r="P241" s="1">
        <f t="shared" si="97"/>
        <v>44.444444444444443</v>
      </c>
      <c r="Q241" t="str">
        <f t="shared" si="88"/>
        <v>Giants</v>
      </c>
      <c r="R241" t="str">
        <f t="shared" si="89"/>
        <v>Giants</v>
      </c>
      <c r="S241" t="str">
        <f t="shared" si="100"/>
        <v>Giants</v>
      </c>
      <c r="T241" s="3" t="str">
        <f t="shared" si="90"/>
        <v>L</v>
      </c>
      <c r="U241" t="str">
        <f t="shared" ref="U241:U304" si="111">IF(R241=$B241, IF(D241&gt;E241+1,"W",IF(AND(I241&gt;K241,D241&gt;E241-2),"W","L")), IF(E241&gt;D241+1, "W", IF(AND(J241&gt;L241,E241&gt;D241-2),"W","L")))</f>
        <v>L</v>
      </c>
      <c r="V241" s="3" t="str">
        <f t="shared" si="91"/>
        <v>L</v>
      </c>
      <c r="W241" t="str">
        <f t="shared" si="101"/>
        <v>L</v>
      </c>
      <c r="X241">
        <f t="shared" si="92"/>
        <v>10</v>
      </c>
      <c r="Y241">
        <f t="shared" si="93"/>
        <v>14.5</v>
      </c>
      <c r="Z241">
        <f t="shared" si="102"/>
        <v>10</v>
      </c>
      <c r="AA241">
        <f t="shared" si="103"/>
        <v>14.5</v>
      </c>
      <c r="AB241">
        <f t="shared" si="94"/>
        <v>14.5</v>
      </c>
      <c r="AC241">
        <f t="shared" si="95"/>
        <v>10</v>
      </c>
      <c r="AD241">
        <f t="shared" si="104"/>
        <v>14.5</v>
      </c>
      <c r="AE241">
        <f t="shared" si="105"/>
        <v>10</v>
      </c>
      <c r="AF241">
        <f t="shared" si="106"/>
        <v>-10</v>
      </c>
      <c r="AG241">
        <f t="shared" si="107"/>
        <v>-14.5</v>
      </c>
      <c r="AH241">
        <f t="shared" si="108"/>
        <v>-10</v>
      </c>
      <c r="AI241">
        <f t="shared" si="109"/>
        <v>-14.5</v>
      </c>
    </row>
    <row r="242" spans="2:35" x14ac:dyDescent="0.25">
      <c r="B242" t="s">
        <v>2</v>
      </c>
      <c r="C242" t="s">
        <v>4</v>
      </c>
      <c r="D242" s="2">
        <v>2</v>
      </c>
      <c r="E242" s="2">
        <v>6</v>
      </c>
      <c r="F242" t="s">
        <v>2</v>
      </c>
      <c r="G242" s="1">
        <v>51.12</v>
      </c>
      <c r="H242" s="1">
        <v>38.06</v>
      </c>
      <c r="I242" s="2">
        <v>-120</v>
      </c>
      <c r="J242" s="2">
        <v>100</v>
      </c>
      <c r="K242" s="2">
        <v>170</v>
      </c>
      <c r="L242" s="2">
        <v>-200</v>
      </c>
      <c r="M242" s="1">
        <f t="shared" si="99"/>
        <v>54.54545454545454</v>
      </c>
      <c r="N242" s="1">
        <f t="shared" si="110"/>
        <v>37.037037037037038</v>
      </c>
      <c r="O242" s="1">
        <f t="shared" si="96"/>
        <v>50</v>
      </c>
      <c r="P242" s="1">
        <f t="shared" si="97"/>
        <v>66.666666666666657</v>
      </c>
      <c r="Q242" t="str">
        <f t="shared" si="88"/>
        <v>Diamondbacks</v>
      </c>
      <c r="R242" t="str">
        <f t="shared" si="89"/>
        <v>Diamondbacks</v>
      </c>
      <c r="S242" t="str">
        <f t="shared" si="100"/>
        <v>Rockies</v>
      </c>
      <c r="T242" s="3" t="str">
        <f t="shared" si="90"/>
        <v>L</v>
      </c>
      <c r="U242" t="str">
        <f t="shared" si="111"/>
        <v>L</v>
      </c>
      <c r="V242" s="3" t="str">
        <f t="shared" si="91"/>
        <v>L</v>
      </c>
      <c r="W242" t="str">
        <f t="shared" si="101"/>
        <v>W</v>
      </c>
      <c r="X242">
        <f t="shared" si="92"/>
        <v>12</v>
      </c>
      <c r="Y242">
        <f t="shared" si="93"/>
        <v>10</v>
      </c>
      <c r="Z242">
        <f t="shared" si="102"/>
        <v>12</v>
      </c>
      <c r="AA242">
        <f t="shared" si="103"/>
        <v>20</v>
      </c>
      <c r="AB242">
        <f t="shared" si="94"/>
        <v>10</v>
      </c>
      <c r="AC242">
        <f t="shared" si="95"/>
        <v>17</v>
      </c>
      <c r="AD242">
        <f t="shared" si="104"/>
        <v>10</v>
      </c>
      <c r="AE242">
        <f t="shared" si="105"/>
        <v>10</v>
      </c>
      <c r="AF242">
        <f t="shared" si="106"/>
        <v>-12</v>
      </c>
      <c r="AG242">
        <f t="shared" si="107"/>
        <v>-10</v>
      </c>
      <c r="AH242">
        <f t="shared" si="108"/>
        <v>-12</v>
      </c>
      <c r="AI242">
        <f t="shared" si="109"/>
        <v>10</v>
      </c>
    </row>
    <row r="243" spans="2:35" x14ac:dyDescent="0.25">
      <c r="B243" t="s">
        <v>25</v>
      </c>
      <c r="C243" t="s">
        <v>24</v>
      </c>
      <c r="D243" s="2">
        <v>7</v>
      </c>
      <c r="E243" s="2">
        <v>6</v>
      </c>
      <c r="F243" t="s">
        <v>24</v>
      </c>
      <c r="G243" s="1">
        <v>55.53</v>
      </c>
      <c r="H243" s="1">
        <v>67.680000000000007</v>
      </c>
      <c r="I243" s="2">
        <v>-182</v>
      </c>
      <c r="J243" s="2">
        <v>157</v>
      </c>
      <c r="K243" s="2">
        <v>100</v>
      </c>
      <c r="L243" s="2">
        <v>-120</v>
      </c>
      <c r="M243" s="1">
        <f t="shared" si="99"/>
        <v>38.910505836575879</v>
      </c>
      <c r="N243" s="1">
        <f t="shared" si="110"/>
        <v>54.54545454545454</v>
      </c>
      <c r="O243" s="1">
        <f t="shared" si="96"/>
        <v>64.539007092198588</v>
      </c>
      <c r="P243" s="1">
        <f t="shared" si="97"/>
        <v>50</v>
      </c>
      <c r="Q243" t="str">
        <f t="shared" si="88"/>
        <v>Twins</v>
      </c>
      <c r="R243" t="str">
        <f t="shared" si="89"/>
        <v>Twins</v>
      </c>
      <c r="S243" t="str">
        <f t="shared" si="100"/>
        <v>Twins</v>
      </c>
      <c r="T243" s="3" t="str">
        <f t="shared" si="90"/>
        <v>L</v>
      </c>
      <c r="U243" t="str">
        <f t="shared" si="111"/>
        <v>W</v>
      </c>
      <c r="V243" s="3" t="str">
        <f t="shared" si="91"/>
        <v>L</v>
      </c>
      <c r="W243" t="str">
        <f t="shared" si="101"/>
        <v>W</v>
      </c>
      <c r="X243">
        <f t="shared" si="92"/>
        <v>10</v>
      </c>
      <c r="Y243">
        <f t="shared" si="93"/>
        <v>12</v>
      </c>
      <c r="Z243">
        <f t="shared" si="102"/>
        <v>10</v>
      </c>
      <c r="AA243">
        <f t="shared" si="103"/>
        <v>12</v>
      </c>
      <c r="AB243">
        <f t="shared" si="94"/>
        <v>15.7</v>
      </c>
      <c r="AC243">
        <f t="shared" si="95"/>
        <v>10</v>
      </c>
      <c r="AD243">
        <f t="shared" si="104"/>
        <v>15.7</v>
      </c>
      <c r="AE243">
        <f t="shared" si="105"/>
        <v>10</v>
      </c>
      <c r="AF243">
        <f t="shared" si="106"/>
        <v>-10</v>
      </c>
      <c r="AG243">
        <f t="shared" si="107"/>
        <v>10</v>
      </c>
      <c r="AH243">
        <f t="shared" si="108"/>
        <v>-10</v>
      </c>
      <c r="AI243">
        <f t="shared" si="109"/>
        <v>10</v>
      </c>
    </row>
    <row r="244" spans="2:35" x14ac:dyDescent="0.25">
      <c r="B244" t="s">
        <v>10</v>
      </c>
      <c r="C244" t="s">
        <v>11</v>
      </c>
      <c r="D244" s="2">
        <v>3</v>
      </c>
      <c r="E244" s="2">
        <v>5</v>
      </c>
      <c r="F244" t="s">
        <v>10</v>
      </c>
      <c r="G244" s="1">
        <v>58.72</v>
      </c>
      <c r="H244" s="1">
        <v>45.85</v>
      </c>
      <c r="I244" s="2">
        <v>-280</v>
      </c>
      <c r="J244" s="2">
        <v>230</v>
      </c>
      <c r="K244" s="2">
        <v>-140</v>
      </c>
      <c r="L244" s="2">
        <v>120</v>
      </c>
      <c r="M244" s="1">
        <f t="shared" si="99"/>
        <v>73.68421052631578</v>
      </c>
      <c r="N244" s="1">
        <f t="shared" si="110"/>
        <v>58.333333333333336</v>
      </c>
      <c r="O244" s="1">
        <f t="shared" si="96"/>
        <v>30.303030303030305</v>
      </c>
      <c r="P244" s="1">
        <f t="shared" si="97"/>
        <v>45.454545454545453</v>
      </c>
      <c r="Q244" t="str">
        <f t="shared" si="88"/>
        <v>Padres</v>
      </c>
      <c r="R244" t="str">
        <f t="shared" si="89"/>
        <v>Padres</v>
      </c>
      <c r="S244" t="str">
        <f t="shared" si="100"/>
        <v>Padres</v>
      </c>
      <c r="T244" s="3" t="str">
        <f t="shared" si="90"/>
        <v>W</v>
      </c>
      <c r="U244" t="str">
        <f t="shared" si="111"/>
        <v>W</v>
      </c>
      <c r="V244" s="3" t="str">
        <f t="shared" si="91"/>
        <v>L</v>
      </c>
      <c r="W244" t="str">
        <f t="shared" si="101"/>
        <v>W</v>
      </c>
      <c r="X244">
        <f t="shared" si="92"/>
        <v>10</v>
      </c>
      <c r="Y244">
        <f t="shared" si="93"/>
        <v>10</v>
      </c>
      <c r="Z244">
        <f t="shared" si="102"/>
        <v>28</v>
      </c>
      <c r="AA244">
        <f t="shared" si="103"/>
        <v>10</v>
      </c>
      <c r="AB244">
        <f t="shared" si="94"/>
        <v>23</v>
      </c>
      <c r="AC244">
        <f t="shared" si="95"/>
        <v>12</v>
      </c>
      <c r="AD244">
        <f t="shared" si="104"/>
        <v>10</v>
      </c>
      <c r="AE244">
        <f t="shared" si="105"/>
        <v>12</v>
      </c>
      <c r="AF244">
        <f t="shared" si="106"/>
        <v>23</v>
      </c>
      <c r="AG244">
        <f t="shared" si="107"/>
        <v>12</v>
      </c>
      <c r="AH244">
        <f t="shared" si="108"/>
        <v>-28</v>
      </c>
      <c r="AI244">
        <f t="shared" si="109"/>
        <v>12</v>
      </c>
    </row>
    <row r="245" spans="2:35" x14ac:dyDescent="0.25">
      <c r="B245" t="s">
        <v>31</v>
      </c>
      <c r="C245" t="s">
        <v>28</v>
      </c>
      <c r="D245" s="2">
        <v>3</v>
      </c>
      <c r="E245" s="2">
        <v>4</v>
      </c>
      <c r="F245" t="s">
        <v>28</v>
      </c>
      <c r="G245" s="1">
        <v>53.6</v>
      </c>
      <c r="H245" s="1">
        <v>63.37</v>
      </c>
      <c r="I245" s="2">
        <v>-157</v>
      </c>
      <c r="J245" s="2">
        <v>137</v>
      </c>
      <c r="K245" s="2">
        <v>130</v>
      </c>
      <c r="L245" s="2">
        <v>-150</v>
      </c>
      <c r="M245" s="1">
        <f t="shared" si="99"/>
        <v>42.194092827004219</v>
      </c>
      <c r="N245" s="1">
        <f t="shared" si="110"/>
        <v>60</v>
      </c>
      <c r="O245" s="1">
        <f t="shared" si="96"/>
        <v>61.089494163424128</v>
      </c>
      <c r="P245" s="1">
        <f t="shared" si="97"/>
        <v>43.478260869565219</v>
      </c>
      <c r="Q245" t="str">
        <f t="shared" si="88"/>
        <v>Royals</v>
      </c>
      <c r="R245" t="str">
        <f t="shared" si="89"/>
        <v>Royals</v>
      </c>
      <c r="S245" t="str">
        <f t="shared" si="100"/>
        <v>Royals</v>
      </c>
      <c r="T245" s="3" t="str">
        <f t="shared" si="90"/>
        <v>W</v>
      </c>
      <c r="U245" t="str">
        <f t="shared" si="111"/>
        <v>W</v>
      </c>
      <c r="V245" s="3" t="str">
        <f t="shared" si="91"/>
        <v>W</v>
      </c>
      <c r="W245" t="str">
        <f t="shared" si="101"/>
        <v>W</v>
      </c>
      <c r="X245">
        <f t="shared" si="92"/>
        <v>10</v>
      </c>
      <c r="Y245">
        <f t="shared" si="93"/>
        <v>15</v>
      </c>
      <c r="Z245">
        <f t="shared" si="102"/>
        <v>10</v>
      </c>
      <c r="AA245">
        <f t="shared" si="103"/>
        <v>15</v>
      </c>
      <c r="AB245">
        <f t="shared" si="94"/>
        <v>13.7</v>
      </c>
      <c r="AC245">
        <f t="shared" si="95"/>
        <v>10</v>
      </c>
      <c r="AD245">
        <f t="shared" si="104"/>
        <v>13.7</v>
      </c>
      <c r="AE245">
        <f t="shared" si="105"/>
        <v>10</v>
      </c>
      <c r="AF245">
        <f t="shared" si="106"/>
        <v>13.7</v>
      </c>
      <c r="AG245">
        <f t="shared" si="107"/>
        <v>10</v>
      </c>
      <c r="AH245">
        <f t="shared" si="108"/>
        <v>13.7</v>
      </c>
      <c r="AI245">
        <f t="shared" si="109"/>
        <v>10</v>
      </c>
    </row>
    <row r="246" spans="2:35" x14ac:dyDescent="0.25">
      <c r="B246" t="s">
        <v>19</v>
      </c>
      <c r="C246" t="s">
        <v>22</v>
      </c>
      <c r="D246" s="2">
        <v>9</v>
      </c>
      <c r="E246" s="2">
        <v>4</v>
      </c>
      <c r="F246" t="s">
        <v>19</v>
      </c>
      <c r="G246" s="1">
        <v>69.56</v>
      </c>
      <c r="H246" s="1">
        <v>59.16</v>
      </c>
      <c r="I246" s="2">
        <v>-390</v>
      </c>
      <c r="J246" s="2">
        <v>295</v>
      </c>
      <c r="K246" s="2">
        <v>-175</v>
      </c>
      <c r="L246" s="2">
        <v>155</v>
      </c>
      <c r="M246" s="1">
        <f t="shared" si="99"/>
        <v>79.591836734693871</v>
      </c>
      <c r="N246" s="1">
        <f t="shared" si="110"/>
        <v>63.636363636363633</v>
      </c>
      <c r="O246" s="1">
        <f t="shared" si="96"/>
        <v>25.316455696202532</v>
      </c>
      <c r="P246" s="1">
        <f t="shared" si="97"/>
        <v>39.215686274509807</v>
      </c>
      <c r="Q246" t="str">
        <f t="shared" si="88"/>
        <v>Marlins</v>
      </c>
      <c r="R246" t="str">
        <f t="shared" si="89"/>
        <v>Marlins</v>
      </c>
      <c r="S246" t="str">
        <f t="shared" si="100"/>
        <v>Nationals</v>
      </c>
      <c r="T246" s="3" t="str">
        <f t="shared" si="90"/>
        <v>L</v>
      </c>
      <c r="U246" t="str">
        <f t="shared" si="111"/>
        <v>L</v>
      </c>
      <c r="V246" s="3" t="str">
        <f t="shared" si="91"/>
        <v>W</v>
      </c>
      <c r="W246" t="str">
        <f t="shared" si="101"/>
        <v>W</v>
      </c>
      <c r="X246">
        <f t="shared" si="92"/>
        <v>10</v>
      </c>
      <c r="Y246">
        <f t="shared" si="93"/>
        <v>10</v>
      </c>
      <c r="Z246">
        <f t="shared" si="102"/>
        <v>39</v>
      </c>
      <c r="AA246">
        <f t="shared" si="103"/>
        <v>17.5</v>
      </c>
      <c r="AB246">
        <f t="shared" si="94"/>
        <v>29.5</v>
      </c>
      <c r="AC246">
        <f t="shared" si="95"/>
        <v>15.5</v>
      </c>
      <c r="AD246">
        <f t="shared" si="104"/>
        <v>10</v>
      </c>
      <c r="AE246">
        <f t="shared" si="105"/>
        <v>10</v>
      </c>
      <c r="AF246">
        <f t="shared" si="106"/>
        <v>-10</v>
      </c>
      <c r="AG246">
        <f t="shared" si="107"/>
        <v>-10</v>
      </c>
      <c r="AH246">
        <f t="shared" si="108"/>
        <v>10</v>
      </c>
      <c r="AI246">
        <f t="shared" si="109"/>
        <v>10</v>
      </c>
    </row>
    <row r="247" spans="2:35" x14ac:dyDescent="0.25">
      <c r="B247" t="s">
        <v>13</v>
      </c>
      <c r="C247" t="s">
        <v>7</v>
      </c>
      <c r="D247" s="2">
        <v>1</v>
      </c>
      <c r="E247" s="2">
        <v>4</v>
      </c>
      <c r="F247" t="s">
        <v>7</v>
      </c>
      <c r="G247" s="1">
        <v>62.48</v>
      </c>
      <c r="H247" s="1">
        <v>49.91</v>
      </c>
      <c r="I247" s="2">
        <v>167</v>
      </c>
      <c r="J247" s="2">
        <v>-194</v>
      </c>
      <c r="K247" s="2">
        <v>110</v>
      </c>
      <c r="L247" s="2">
        <v>-130</v>
      </c>
      <c r="M247" s="1">
        <f t="shared" si="99"/>
        <v>65.986394557823118</v>
      </c>
      <c r="N247" s="1">
        <f t="shared" si="110"/>
        <v>56.521739130434781</v>
      </c>
      <c r="O247" s="1">
        <f t="shared" si="96"/>
        <v>37.453183520599254</v>
      </c>
      <c r="P247" s="1">
        <f t="shared" si="97"/>
        <v>47.619047619047613</v>
      </c>
      <c r="Q247" t="str">
        <f t="shared" si="88"/>
        <v>Blue Jays</v>
      </c>
      <c r="R247" t="str">
        <f t="shared" si="89"/>
        <v>Blue Jays</v>
      </c>
      <c r="S247" t="str">
        <f t="shared" si="100"/>
        <v>Blue Jays</v>
      </c>
      <c r="T247" s="3" t="str">
        <f t="shared" si="90"/>
        <v>L</v>
      </c>
      <c r="U247" t="str">
        <f t="shared" si="111"/>
        <v>L</v>
      </c>
      <c r="V247" s="3" t="str">
        <f t="shared" si="91"/>
        <v>W</v>
      </c>
      <c r="W247" t="str">
        <f t="shared" si="101"/>
        <v>L</v>
      </c>
      <c r="X247">
        <f t="shared" si="92"/>
        <v>10</v>
      </c>
      <c r="Y247">
        <f t="shared" si="93"/>
        <v>10</v>
      </c>
      <c r="Z247">
        <f t="shared" si="102"/>
        <v>19.399999999999999</v>
      </c>
      <c r="AA247">
        <f t="shared" si="103"/>
        <v>10</v>
      </c>
      <c r="AB247">
        <f t="shared" si="94"/>
        <v>16.7</v>
      </c>
      <c r="AC247">
        <f t="shared" si="95"/>
        <v>11</v>
      </c>
      <c r="AD247">
        <f t="shared" si="104"/>
        <v>10</v>
      </c>
      <c r="AE247">
        <f t="shared" si="105"/>
        <v>11</v>
      </c>
      <c r="AF247">
        <f t="shared" si="106"/>
        <v>-10</v>
      </c>
      <c r="AG247">
        <f t="shared" si="107"/>
        <v>-10</v>
      </c>
      <c r="AH247">
        <f t="shared" si="108"/>
        <v>10</v>
      </c>
      <c r="AI247">
        <f t="shared" si="109"/>
        <v>-10</v>
      </c>
    </row>
    <row r="248" spans="2:35" x14ac:dyDescent="0.25">
      <c r="B248" t="s">
        <v>18</v>
      </c>
      <c r="C248" t="s">
        <v>23</v>
      </c>
      <c r="D248" s="2">
        <v>3</v>
      </c>
      <c r="E248" s="2">
        <v>7</v>
      </c>
      <c r="F248" t="s">
        <v>23</v>
      </c>
      <c r="G248" s="1">
        <v>59.52</v>
      </c>
      <c r="H248" s="1">
        <v>71.62</v>
      </c>
      <c r="I248" s="2">
        <v>-143</v>
      </c>
      <c r="J248" s="2">
        <v>123</v>
      </c>
      <c r="K248" s="2">
        <v>150</v>
      </c>
      <c r="L248" s="2">
        <v>-170</v>
      </c>
      <c r="M248" s="1">
        <f t="shared" si="99"/>
        <v>44.843049327354265</v>
      </c>
      <c r="N248" s="1">
        <f t="shared" si="110"/>
        <v>62.962962962962962</v>
      </c>
      <c r="O248" s="1">
        <f t="shared" si="96"/>
        <v>58.847736625514401</v>
      </c>
      <c r="P248" s="1">
        <f t="shared" si="97"/>
        <v>40</v>
      </c>
      <c r="Q248" t="str">
        <f t="shared" si="88"/>
        <v>Braves</v>
      </c>
      <c r="R248" t="str">
        <f t="shared" si="89"/>
        <v>Braves</v>
      </c>
      <c r="S248" t="str">
        <f t="shared" si="100"/>
        <v>Braves</v>
      </c>
      <c r="T248" s="3" t="str">
        <f t="shared" si="90"/>
        <v>W</v>
      </c>
      <c r="U248" t="str">
        <f t="shared" si="111"/>
        <v>W</v>
      </c>
      <c r="V248" s="3" t="str">
        <f t="shared" si="91"/>
        <v>W</v>
      </c>
      <c r="W248" t="str">
        <f t="shared" si="101"/>
        <v>W</v>
      </c>
      <c r="X248">
        <f t="shared" si="92"/>
        <v>10</v>
      </c>
      <c r="Y248">
        <f t="shared" si="93"/>
        <v>17</v>
      </c>
      <c r="Z248">
        <f t="shared" si="102"/>
        <v>10</v>
      </c>
      <c r="AA248">
        <f t="shared" si="103"/>
        <v>17</v>
      </c>
      <c r="AB248">
        <f t="shared" si="94"/>
        <v>12.3</v>
      </c>
      <c r="AC248">
        <f t="shared" si="95"/>
        <v>10</v>
      </c>
      <c r="AD248">
        <f t="shared" si="104"/>
        <v>12.3</v>
      </c>
      <c r="AE248">
        <f t="shared" si="105"/>
        <v>10</v>
      </c>
      <c r="AF248">
        <f t="shared" si="106"/>
        <v>12.3</v>
      </c>
      <c r="AG248">
        <f t="shared" si="107"/>
        <v>10</v>
      </c>
      <c r="AH248">
        <f t="shared" si="108"/>
        <v>12.3</v>
      </c>
      <c r="AI248">
        <f t="shared" si="109"/>
        <v>10</v>
      </c>
    </row>
    <row r="249" spans="2:35" x14ac:dyDescent="0.25">
      <c r="B249" t="s">
        <v>14</v>
      </c>
      <c r="C249" t="s">
        <v>50</v>
      </c>
      <c r="D249" s="2">
        <v>2</v>
      </c>
      <c r="E249" s="2">
        <v>9</v>
      </c>
      <c r="F249" t="s">
        <v>50</v>
      </c>
      <c r="G249" s="1">
        <v>52.5</v>
      </c>
      <c r="H249" s="1">
        <v>40.75</v>
      </c>
      <c r="I249" s="2">
        <v>170</v>
      </c>
      <c r="J249" s="2">
        <v>-200</v>
      </c>
      <c r="K249" s="2">
        <v>110</v>
      </c>
      <c r="L249" s="2">
        <v>-130</v>
      </c>
      <c r="M249" s="1">
        <f t="shared" si="99"/>
        <v>66.666666666666657</v>
      </c>
      <c r="N249" s="1">
        <f t="shared" si="110"/>
        <v>56.521739130434781</v>
      </c>
      <c r="O249" s="1">
        <f t="shared" si="96"/>
        <v>37.037037037037038</v>
      </c>
      <c r="P249" s="1">
        <f t="shared" si="97"/>
        <v>47.619047619047613</v>
      </c>
      <c r="Q249" t="str">
        <f t="shared" si="88"/>
        <v>Rays</v>
      </c>
      <c r="R249" t="str">
        <f t="shared" si="89"/>
        <v>Rays</v>
      </c>
      <c r="S249" t="str">
        <f t="shared" si="100"/>
        <v>Rays</v>
      </c>
      <c r="T249" s="3" t="str">
        <f t="shared" si="90"/>
        <v>L</v>
      </c>
      <c r="U249" t="str">
        <f t="shared" si="111"/>
        <v>L</v>
      </c>
      <c r="V249" s="3" t="str">
        <f t="shared" si="91"/>
        <v>W</v>
      </c>
      <c r="W249" t="str">
        <f t="shared" si="101"/>
        <v>L</v>
      </c>
      <c r="X249">
        <f t="shared" si="92"/>
        <v>10</v>
      </c>
      <c r="Y249">
        <f t="shared" si="93"/>
        <v>10</v>
      </c>
      <c r="Z249">
        <f t="shared" si="102"/>
        <v>20</v>
      </c>
      <c r="AA249">
        <f t="shared" si="103"/>
        <v>10</v>
      </c>
      <c r="AB249">
        <f t="shared" si="94"/>
        <v>17</v>
      </c>
      <c r="AC249">
        <f t="shared" si="95"/>
        <v>11</v>
      </c>
      <c r="AD249">
        <f t="shared" si="104"/>
        <v>10</v>
      </c>
      <c r="AE249">
        <f t="shared" si="105"/>
        <v>11</v>
      </c>
      <c r="AF249">
        <f t="shared" si="106"/>
        <v>-10</v>
      </c>
      <c r="AG249">
        <f t="shared" si="107"/>
        <v>-10</v>
      </c>
      <c r="AH249">
        <f t="shared" si="108"/>
        <v>10</v>
      </c>
      <c r="AI249">
        <f t="shared" si="109"/>
        <v>-10</v>
      </c>
    </row>
    <row r="250" spans="2:35" x14ac:dyDescent="0.25">
      <c r="B250" t="s">
        <v>30</v>
      </c>
      <c r="C250" t="s">
        <v>27</v>
      </c>
      <c r="D250" s="2">
        <v>0</v>
      </c>
      <c r="E250" s="2">
        <v>6</v>
      </c>
      <c r="F250" t="s">
        <v>30</v>
      </c>
      <c r="G250" s="1">
        <v>60.94</v>
      </c>
      <c r="H250" s="1">
        <v>47.97</v>
      </c>
      <c r="I250" s="2">
        <v>-185</v>
      </c>
      <c r="J250" s="2">
        <v>160</v>
      </c>
      <c r="K250" s="2">
        <v>105</v>
      </c>
      <c r="L250" s="2">
        <v>-125</v>
      </c>
      <c r="M250" s="1">
        <f t="shared" si="99"/>
        <v>64.912280701754383</v>
      </c>
      <c r="N250" s="1">
        <f t="shared" si="110"/>
        <v>48.780487804878049</v>
      </c>
      <c r="O250" s="1">
        <f t="shared" si="96"/>
        <v>38.461538461538467</v>
      </c>
      <c r="P250" s="1">
        <f t="shared" si="97"/>
        <v>55.555555555555557</v>
      </c>
      <c r="Q250" t="str">
        <f t="shared" si="88"/>
        <v>Pirates</v>
      </c>
      <c r="R250" t="str">
        <f t="shared" si="89"/>
        <v>Cubs</v>
      </c>
      <c r="S250" t="str">
        <f t="shared" si="100"/>
        <v>Pirates</v>
      </c>
      <c r="T250" s="3" t="str">
        <f t="shared" si="90"/>
        <v>W</v>
      </c>
      <c r="U250" t="str">
        <f t="shared" si="111"/>
        <v>L</v>
      </c>
      <c r="V250" s="3" t="str">
        <f t="shared" si="91"/>
        <v>L</v>
      </c>
      <c r="W250" t="str">
        <f t="shared" si="101"/>
        <v>W</v>
      </c>
      <c r="X250">
        <f t="shared" si="92"/>
        <v>10</v>
      </c>
      <c r="Y250">
        <f t="shared" si="93"/>
        <v>10</v>
      </c>
      <c r="Z250">
        <f t="shared" si="102"/>
        <v>18.5</v>
      </c>
      <c r="AA250">
        <f t="shared" si="103"/>
        <v>12.5</v>
      </c>
      <c r="AB250">
        <f t="shared" si="94"/>
        <v>16</v>
      </c>
      <c r="AC250">
        <f t="shared" si="95"/>
        <v>10.5</v>
      </c>
      <c r="AD250">
        <f t="shared" si="104"/>
        <v>10</v>
      </c>
      <c r="AE250">
        <f t="shared" si="105"/>
        <v>10</v>
      </c>
      <c r="AF250">
        <f t="shared" si="106"/>
        <v>16</v>
      </c>
      <c r="AG250">
        <f t="shared" si="107"/>
        <v>-10</v>
      </c>
      <c r="AH250">
        <f t="shared" si="108"/>
        <v>-18.5</v>
      </c>
      <c r="AI250">
        <f t="shared" si="109"/>
        <v>10</v>
      </c>
    </row>
    <row r="251" spans="2:35" x14ac:dyDescent="0.25">
      <c r="B251" t="s">
        <v>24</v>
      </c>
      <c r="C251" t="s">
        <v>17</v>
      </c>
      <c r="D251" s="2">
        <v>2</v>
      </c>
      <c r="E251" s="2">
        <v>4</v>
      </c>
      <c r="F251" t="s">
        <v>24</v>
      </c>
      <c r="G251" s="1">
        <v>53.15</v>
      </c>
      <c r="H251" s="1">
        <v>40.270000000000003</v>
      </c>
      <c r="I251" s="2">
        <v>-147</v>
      </c>
      <c r="J251" s="2">
        <v>127</v>
      </c>
      <c r="K251" s="2">
        <v>140</v>
      </c>
      <c r="L251" s="2">
        <v>-160</v>
      </c>
      <c r="M251" s="1">
        <f t="shared" si="99"/>
        <v>59.514170040485823</v>
      </c>
      <c r="N251" s="1">
        <f t="shared" si="110"/>
        <v>41.666666666666671</v>
      </c>
      <c r="O251" s="1">
        <f t="shared" si="96"/>
        <v>44.052863436123346</v>
      </c>
      <c r="P251" s="1">
        <f t="shared" si="97"/>
        <v>61.53846153846154</v>
      </c>
      <c r="Q251" t="str">
        <f t="shared" si="88"/>
        <v>Tigers</v>
      </c>
      <c r="R251" t="str">
        <f t="shared" si="89"/>
        <v>Twins</v>
      </c>
      <c r="S251" t="str">
        <f t="shared" si="100"/>
        <v>Tigers</v>
      </c>
      <c r="T251" s="3" t="str">
        <f t="shared" si="90"/>
        <v>W</v>
      </c>
      <c r="U251" t="str">
        <f t="shared" si="111"/>
        <v>L</v>
      </c>
      <c r="V251" s="3" t="str">
        <f t="shared" si="91"/>
        <v>L</v>
      </c>
      <c r="W251" t="str">
        <f t="shared" si="101"/>
        <v>W</v>
      </c>
      <c r="X251">
        <f t="shared" si="92"/>
        <v>10</v>
      </c>
      <c r="Y251">
        <f t="shared" si="93"/>
        <v>10</v>
      </c>
      <c r="Z251">
        <f t="shared" si="102"/>
        <v>14.7</v>
      </c>
      <c r="AA251">
        <f t="shared" si="103"/>
        <v>16</v>
      </c>
      <c r="AB251">
        <f t="shared" si="94"/>
        <v>12.7</v>
      </c>
      <c r="AC251">
        <f t="shared" si="95"/>
        <v>14</v>
      </c>
      <c r="AD251">
        <f t="shared" si="104"/>
        <v>10</v>
      </c>
      <c r="AE251">
        <f t="shared" si="105"/>
        <v>10</v>
      </c>
      <c r="AF251">
        <f t="shared" si="106"/>
        <v>12.7</v>
      </c>
      <c r="AG251">
        <f t="shared" si="107"/>
        <v>-10</v>
      </c>
      <c r="AH251">
        <f t="shared" si="108"/>
        <v>-14.7</v>
      </c>
      <c r="AI251">
        <f t="shared" si="109"/>
        <v>10</v>
      </c>
    </row>
    <row r="252" spans="2:35" x14ac:dyDescent="0.25">
      <c r="B252" t="s">
        <v>16</v>
      </c>
      <c r="C252" t="s">
        <v>29</v>
      </c>
      <c r="D252" s="2">
        <v>5</v>
      </c>
      <c r="E252" s="2">
        <v>4</v>
      </c>
      <c r="F252" t="s">
        <v>29</v>
      </c>
      <c r="G252" s="1">
        <v>63.21</v>
      </c>
      <c r="H252" s="1">
        <v>50.45</v>
      </c>
      <c r="I252" s="2">
        <v>200</v>
      </c>
      <c r="J252" s="2">
        <v>-235</v>
      </c>
      <c r="K252" s="2">
        <v>125</v>
      </c>
      <c r="L252" s="2">
        <v>-145</v>
      </c>
      <c r="M252" s="1">
        <f t="shared" si="99"/>
        <v>70.149253731343293</v>
      </c>
      <c r="N252" s="1">
        <f t="shared" si="110"/>
        <v>59.183673469387756</v>
      </c>
      <c r="O252" s="1">
        <f t="shared" si="96"/>
        <v>33.333333333333329</v>
      </c>
      <c r="P252" s="1">
        <f t="shared" si="97"/>
        <v>44.444444444444443</v>
      </c>
      <c r="Q252" t="str">
        <f t="shared" si="88"/>
        <v>White Sox</v>
      </c>
      <c r="R252" t="str">
        <f t="shared" si="89"/>
        <v>White Sox</v>
      </c>
      <c r="S252" t="str">
        <f t="shared" si="100"/>
        <v>Indians</v>
      </c>
      <c r="T252" s="3" t="str">
        <f t="shared" si="90"/>
        <v>W</v>
      </c>
      <c r="U252" t="str">
        <f t="shared" si="111"/>
        <v>W</v>
      </c>
      <c r="V252" s="3" t="str">
        <f t="shared" si="91"/>
        <v>L</v>
      </c>
      <c r="W252" t="str">
        <f t="shared" si="101"/>
        <v>L</v>
      </c>
      <c r="X252">
        <f t="shared" si="92"/>
        <v>10</v>
      </c>
      <c r="Y252">
        <f t="shared" si="93"/>
        <v>10</v>
      </c>
      <c r="Z252">
        <f t="shared" si="102"/>
        <v>23.5</v>
      </c>
      <c r="AA252">
        <f t="shared" si="103"/>
        <v>14.5</v>
      </c>
      <c r="AB252">
        <f t="shared" si="94"/>
        <v>20</v>
      </c>
      <c r="AC252">
        <f t="shared" si="95"/>
        <v>12.5</v>
      </c>
      <c r="AD252">
        <f t="shared" si="104"/>
        <v>10</v>
      </c>
      <c r="AE252">
        <f t="shared" si="105"/>
        <v>10</v>
      </c>
      <c r="AF252">
        <f t="shared" si="106"/>
        <v>20</v>
      </c>
      <c r="AG252">
        <f t="shared" si="107"/>
        <v>12.5</v>
      </c>
      <c r="AH252">
        <f t="shared" si="108"/>
        <v>-23.5</v>
      </c>
      <c r="AI252">
        <f t="shared" si="109"/>
        <v>-14.5</v>
      </c>
    </row>
    <row r="253" spans="2:35" x14ac:dyDescent="0.25">
      <c r="B253" t="s">
        <v>5</v>
      </c>
      <c r="C253" t="s">
        <v>26</v>
      </c>
      <c r="D253" s="2">
        <v>4</v>
      </c>
      <c r="E253" s="2">
        <v>12</v>
      </c>
      <c r="F253" t="s">
        <v>5</v>
      </c>
      <c r="G253" s="1">
        <v>52.81</v>
      </c>
      <c r="H253" s="1">
        <v>38.94</v>
      </c>
      <c r="I253" s="2">
        <v>-118</v>
      </c>
      <c r="J253" s="2">
        <v>-102</v>
      </c>
      <c r="K253" s="2">
        <v>175</v>
      </c>
      <c r="L253" s="2">
        <v>-210</v>
      </c>
      <c r="M253" s="1">
        <f t="shared" si="99"/>
        <v>54.128440366972477</v>
      </c>
      <c r="N253" s="1">
        <f t="shared" si="110"/>
        <v>36.363636363636367</v>
      </c>
      <c r="O253" s="1">
        <f t="shared" si="96"/>
        <v>50.495049504950494</v>
      </c>
      <c r="P253" s="1">
        <f t="shared" si="97"/>
        <v>67.741935483870961</v>
      </c>
      <c r="Q253" t="str">
        <f t="shared" si="88"/>
        <v>Cardinals</v>
      </c>
      <c r="R253" t="str">
        <f t="shared" si="89"/>
        <v>Cardinals</v>
      </c>
      <c r="S253" t="str">
        <f t="shared" si="100"/>
        <v>Brewers</v>
      </c>
      <c r="T253" s="3" t="str">
        <f t="shared" si="90"/>
        <v>L</v>
      </c>
      <c r="U253" t="str">
        <f t="shared" si="111"/>
        <v>L</v>
      </c>
      <c r="V253" s="3" t="str">
        <f t="shared" si="91"/>
        <v>L</v>
      </c>
      <c r="W253" t="str">
        <f t="shared" si="101"/>
        <v>W</v>
      </c>
      <c r="X253">
        <f t="shared" si="92"/>
        <v>11.8</v>
      </c>
      <c r="Y253">
        <f t="shared" si="93"/>
        <v>10</v>
      </c>
      <c r="Z253">
        <f t="shared" si="102"/>
        <v>11.8</v>
      </c>
      <c r="AA253">
        <f t="shared" si="103"/>
        <v>21</v>
      </c>
      <c r="AB253">
        <f t="shared" si="94"/>
        <v>10</v>
      </c>
      <c r="AC253">
        <f t="shared" si="95"/>
        <v>17.5</v>
      </c>
      <c r="AD253">
        <f t="shared" si="104"/>
        <v>10</v>
      </c>
      <c r="AE253">
        <f t="shared" si="105"/>
        <v>10</v>
      </c>
      <c r="AF253">
        <f t="shared" si="106"/>
        <v>-11.8</v>
      </c>
      <c r="AG253">
        <f t="shared" si="107"/>
        <v>-10</v>
      </c>
      <c r="AH253">
        <f t="shared" si="108"/>
        <v>-11.8</v>
      </c>
      <c r="AI253">
        <f t="shared" si="109"/>
        <v>10</v>
      </c>
    </row>
    <row r="254" spans="2:35" x14ac:dyDescent="0.25">
      <c r="B254" t="s">
        <v>4</v>
      </c>
      <c r="C254" t="s">
        <v>12</v>
      </c>
      <c r="D254" s="2">
        <v>10</v>
      </c>
      <c r="E254" s="2">
        <v>3</v>
      </c>
      <c r="F254" t="s">
        <v>4</v>
      </c>
      <c r="G254" s="1">
        <v>54.02</v>
      </c>
      <c r="H254" s="1">
        <v>43.76</v>
      </c>
      <c r="I254" s="2">
        <v>-157</v>
      </c>
      <c r="J254" s="2">
        <v>137</v>
      </c>
      <c r="K254" s="2">
        <v>115</v>
      </c>
      <c r="L254" s="2">
        <v>-135</v>
      </c>
      <c r="M254" s="1">
        <f t="shared" si="99"/>
        <v>61.089494163424128</v>
      </c>
      <c r="N254" s="1">
        <f t="shared" si="110"/>
        <v>46.511627906976742</v>
      </c>
      <c r="O254" s="1">
        <f t="shared" si="96"/>
        <v>42.194092827004219</v>
      </c>
      <c r="P254" s="1">
        <f t="shared" si="97"/>
        <v>57.446808510638306</v>
      </c>
      <c r="Q254" t="str">
        <f t="shared" si="88"/>
        <v>Phillies</v>
      </c>
      <c r="R254" t="str">
        <f t="shared" si="89"/>
        <v>Rockies</v>
      </c>
      <c r="S254" t="str">
        <f t="shared" si="100"/>
        <v>Phillies</v>
      </c>
      <c r="T254" s="3" t="str">
        <f t="shared" si="90"/>
        <v>L</v>
      </c>
      <c r="U254" t="str">
        <f t="shared" si="111"/>
        <v>W</v>
      </c>
      <c r="V254" s="3" t="str">
        <f t="shared" si="91"/>
        <v>W</v>
      </c>
      <c r="W254" t="str">
        <f t="shared" si="101"/>
        <v>L</v>
      </c>
      <c r="X254">
        <f t="shared" si="92"/>
        <v>10</v>
      </c>
      <c r="Y254">
        <f t="shared" si="93"/>
        <v>10</v>
      </c>
      <c r="Z254">
        <f t="shared" si="102"/>
        <v>15.7</v>
      </c>
      <c r="AA254">
        <f t="shared" si="103"/>
        <v>13.5</v>
      </c>
      <c r="AB254">
        <f t="shared" si="94"/>
        <v>13.7</v>
      </c>
      <c r="AC254">
        <f t="shared" si="95"/>
        <v>11.5</v>
      </c>
      <c r="AD254">
        <f t="shared" si="104"/>
        <v>10</v>
      </c>
      <c r="AE254">
        <f t="shared" si="105"/>
        <v>10</v>
      </c>
      <c r="AF254">
        <f t="shared" si="106"/>
        <v>-10</v>
      </c>
      <c r="AG254">
        <f t="shared" si="107"/>
        <v>11.5</v>
      </c>
      <c r="AH254">
        <f t="shared" si="108"/>
        <v>10</v>
      </c>
      <c r="AI254">
        <f t="shared" si="109"/>
        <v>-13.5</v>
      </c>
    </row>
    <row r="255" spans="2:35" x14ac:dyDescent="0.25">
      <c r="B255" t="s">
        <v>2</v>
      </c>
      <c r="C255" t="s">
        <v>10</v>
      </c>
      <c r="D255" s="2">
        <v>4</v>
      </c>
      <c r="E255" s="2">
        <v>3</v>
      </c>
      <c r="F255" t="s">
        <v>10</v>
      </c>
      <c r="G255" s="1">
        <v>64.290000000000006</v>
      </c>
      <c r="H255" s="1">
        <v>52.59</v>
      </c>
      <c r="I255" s="2">
        <v>205</v>
      </c>
      <c r="J255" s="2">
        <v>-240</v>
      </c>
      <c r="K255" s="2">
        <v>135</v>
      </c>
      <c r="L255" s="2">
        <v>-155</v>
      </c>
      <c r="M255" s="1">
        <f t="shared" si="99"/>
        <v>70.588235294117652</v>
      </c>
      <c r="N255" s="1">
        <f t="shared" si="110"/>
        <v>60.784313725490193</v>
      </c>
      <c r="O255" s="1">
        <f t="shared" si="96"/>
        <v>32.786885245901637</v>
      </c>
      <c r="P255" s="1">
        <f t="shared" si="97"/>
        <v>42.553191489361701</v>
      </c>
      <c r="Q255" t="str">
        <f t="shared" si="88"/>
        <v>Diamondbacks</v>
      </c>
      <c r="R255" t="str">
        <f t="shared" si="89"/>
        <v>Diamondbacks</v>
      </c>
      <c r="S255" t="str">
        <f t="shared" si="100"/>
        <v>Dodgers</v>
      </c>
      <c r="T255" s="3" t="str">
        <f t="shared" si="90"/>
        <v>W</v>
      </c>
      <c r="U255" t="str">
        <f t="shared" si="111"/>
        <v>W</v>
      </c>
      <c r="V255" s="3" t="str">
        <f t="shared" si="91"/>
        <v>L</v>
      </c>
      <c r="W255" t="str">
        <f t="shared" si="101"/>
        <v>L</v>
      </c>
      <c r="X255">
        <f t="shared" si="92"/>
        <v>10</v>
      </c>
      <c r="Y255">
        <f t="shared" si="93"/>
        <v>10</v>
      </c>
      <c r="Z255">
        <f t="shared" si="102"/>
        <v>24</v>
      </c>
      <c r="AA255">
        <f t="shared" si="103"/>
        <v>15.5</v>
      </c>
      <c r="AB255">
        <f t="shared" si="94"/>
        <v>20.5</v>
      </c>
      <c r="AC255">
        <f t="shared" si="95"/>
        <v>13.5</v>
      </c>
      <c r="AD255">
        <f t="shared" si="104"/>
        <v>10</v>
      </c>
      <c r="AE255">
        <f t="shared" si="105"/>
        <v>10</v>
      </c>
      <c r="AF255">
        <f t="shared" si="106"/>
        <v>20.5</v>
      </c>
      <c r="AG255">
        <f t="shared" si="107"/>
        <v>13.5</v>
      </c>
      <c r="AH255">
        <f t="shared" si="108"/>
        <v>-24</v>
      </c>
      <c r="AI255">
        <f t="shared" si="109"/>
        <v>-15.5</v>
      </c>
    </row>
    <row r="256" spans="2:35" x14ac:dyDescent="0.25">
      <c r="B256" t="s">
        <v>6</v>
      </c>
      <c r="C256" t="s">
        <v>33</v>
      </c>
      <c r="D256" s="2">
        <v>4</v>
      </c>
      <c r="E256" s="2">
        <v>1</v>
      </c>
      <c r="F256" t="s">
        <v>33</v>
      </c>
      <c r="G256" s="1">
        <v>60.4</v>
      </c>
      <c r="H256" s="1">
        <v>69.19</v>
      </c>
      <c r="I256" s="2">
        <v>-160</v>
      </c>
      <c r="J256" s="2">
        <v>140</v>
      </c>
      <c r="K256" s="2">
        <v>130</v>
      </c>
      <c r="L256" s="2">
        <v>-150</v>
      </c>
      <c r="M256" s="1">
        <f t="shared" si="99"/>
        <v>41.666666666666671</v>
      </c>
      <c r="N256" s="1">
        <f t="shared" si="110"/>
        <v>60</v>
      </c>
      <c r="O256" s="1">
        <f t="shared" si="96"/>
        <v>61.53846153846154</v>
      </c>
      <c r="P256" s="1">
        <f t="shared" si="97"/>
        <v>43.478260869565219</v>
      </c>
      <c r="Q256" t="str">
        <f t="shared" si="88"/>
        <v>Rangers</v>
      </c>
      <c r="R256" t="str">
        <f t="shared" si="89"/>
        <v>Rangers</v>
      </c>
      <c r="S256" t="str">
        <f t="shared" si="100"/>
        <v>Rangers</v>
      </c>
      <c r="T256" s="3" t="str">
        <f t="shared" si="90"/>
        <v>L</v>
      </c>
      <c r="U256" t="str">
        <f t="shared" si="111"/>
        <v>L</v>
      </c>
      <c r="V256" s="3" t="str">
        <f t="shared" si="91"/>
        <v>L</v>
      </c>
      <c r="W256" t="str">
        <f t="shared" si="101"/>
        <v>L</v>
      </c>
      <c r="X256">
        <f t="shared" si="92"/>
        <v>10</v>
      </c>
      <c r="Y256">
        <f t="shared" si="93"/>
        <v>15</v>
      </c>
      <c r="Z256">
        <f t="shared" si="102"/>
        <v>10</v>
      </c>
      <c r="AA256">
        <f t="shared" si="103"/>
        <v>15</v>
      </c>
      <c r="AB256">
        <f t="shared" si="94"/>
        <v>14</v>
      </c>
      <c r="AC256">
        <f t="shared" si="95"/>
        <v>10</v>
      </c>
      <c r="AD256">
        <f t="shared" si="104"/>
        <v>14</v>
      </c>
      <c r="AE256">
        <f t="shared" si="105"/>
        <v>10</v>
      </c>
      <c r="AF256">
        <f t="shared" si="106"/>
        <v>-10</v>
      </c>
      <c r="AG256">
        <f t="shared" si="107"/>
        <v>-15</v>
      </c>
      <c r="AH256">
        <f t="shared" si="108"/>
        <v>-10</v>
      </c>
      <c r="AI256">
        <f t="shared" si="109"/>
        <v>-15</v>
      </c>
    </row>
    <row r="257" spans="2:35" x14ac:dyDescent="0.25">
      <c r="B257" t="s">
        <v>3</v>
      </c>
      <c r="C257" t="s">
        <v>25</v>
      </c>
      <c r="D257" s="2">
        <v>10</v>
      </c>
      <c r="E257" s="2">
        <v>8</v>
      </c>
      <c r="F257" t="s">
        <v>3</v>
      </c>
      <c r="G257" s="1">
        <v>54.93</v>
      </c>
      <c r="H257" s="1">
        <v>67.69</v>
      </c>
      <c r="I257" s="2">
        <v>-108</v>
      </c>
      <c r="J257" s="2">
        <v>-112</v>
      </c>
      <c r="K257" s="2">
        <v>-175</v>
      </c>
      <c r="L257" s="2">
        <v>155</v>
      </c>
      <c r="M257" s="1">
        <f t="shared" si="99"/>
        <v>51.923076923076927</v>
      </c>
      <c r="N257" s="1">
        <f t="shared" si="110"/>
        <v>63.636363636363633</v>
      </c>
      <c r="O257" s="1">
        <f t="shared" si="96"/>
        <v>52.830188679245282</v>
      </c>
      <c r="P257" s="1">
        <f t="shared" si="97"/>
        <v>39.215686274509807</v>
      </c>
      <c r="Q257" t="str">
        <f t="shared" ref="Q257:Q318" si="112">IF(G257&gt;M257,F257,IF(100-G257&gt;O257,IF(F257=B257,C257,B257),F257))</f>
        <v>Mariners</v>
      </c>
      <c r="R257" t="str">
        <f t="shared" si="89"/>
        <v>Mariners</v>
      </c>
      <c r="S257" t="str">
        <f t="shared" si="100"/>
        <v>Mariners</v>
      </c>
      <c r="T257" s="3" t="str">
        <f t="shared" si="90"/>
        <v>W</v>
      </c>
      <c r="U257" t="str">
        <f t="shared" si="111"/>
        <v>W</v>
      </c>
      <c r="V257" s="3" t="str">
        <f t="shared" si="91"/>
        <v>W</v>
      </c>
      <c r="W257" t="str">
        <f t="shared" si="101"/>
        <v>W</v>
      </c>
      <c r="X257">
        <f t="shared" si="92"/>
        <v>10.8</v>
      </c>
      <c r="Y257">
        <f t="shared" si="93"/>
        <v>17.5</v>
      </c>
      <c r="Z257">
        <f t="shared" si="102"/>
        <v>10.8</v>
      </c>
      <c r="AA257">
        <f t="shared" si="103"/>
        <v>17.5</v>
      </c>
      <c r="AB257">
        <f t="shared" si="94"/>
        <v>10</v>
      </c>
      <c r="AC257">
        <f t="shared" si="95"/>
        <v>10</v>
      </c>
      <c r="AD257">
        <f t="shared" si="104"/>
        <v>10</v>
      </c>
      <c r="AE257">
        <f t="shared" si="105"/>
        <v>10</v>
      </c>
      <c r="AF257">
        <f t="shared" si="106"/>
        <v>10</v>
      </c>
      <c r="AG257">
        <f t="shared" si="107"/>
        <v>10</v>
      </c>
      <c r="AH257">
        <f t="shared" si="108"/>
        <v>10</v>
      </c>
      <c r="AI257">
        <f t="shared" si="109"/>
        <v>10</v>
      </c>
    </row>
    <row r="258" spans="2:35" x14ac:dyDescent="0.25">
      <c r="B258" t="s">
        <v>32</v>
      </c>
      <c r="C258" t="s">
        <v>11</v>
      </c>
      <c r="D258" s="2">
        <v>5</v>
      </c>
      <c r="E258" s="2">
        <v>4</v>
      </c>
      <c r="F258" t="s">
        <v>32</v>
      </c>
      <c r="G258" s="1">
        <v>55.13</v>
      </c>
      <c r="H258" s="1">
        <v>41.69</v>
      </c>
      <c r="I258" s="2">
        <v>-110</v>
      </c>
      <c r="J258" s="2">
        <v>-110</v>
      </c>
      <c r="K258" s="2">
        <v>190</v>
      </c>
      <c r="L258" s="2">
        <v>-230</v>
      </c>
      <c r="M258" s="1">
        <f t="shared" si="99"/>
        <v>52.380952380952387</v>
      </c>
      <c r="N258" s="1">
        <f t="shared" si="110"/>
        <v>34.482758620689658</v>
      </c>
      <c r="O258" s="1">
        <f t="shared" si="96"/>
        <v>52.380952380952387</v>
      </c>
      <c r="P258" s="1">
        <f t="shared" si="97"/>
        <v>69.696969696969703</v>
      </c>
      <c r="Q258" t="str">
        <f t="shared" si="112"/>
        <v>Giants</v>
      </c>
      <c r="R258" t="str">
        <f t="shared" ref="R258:R321" si="113">IF(H258&gt;N258,F258,IF(100-H258&gt;P258,IF(F258=B258,C258,B258),F258))</f>
        <v>Giants</v>
      </c>
      <c r="S258" t="str">
        <f t="shared" si="100"/>
        <v>Padres</v>
      </c>
      <c r="T258" s="3" t="str">
        <f t="shared" ref="T258:T321" si="114">IF(Q258=$B258, IF($D258&gt;$E258, "W", IF($E258&gt;$D258, "L", "")), IF($E258&gt;$D258, "W", IF($D258&gt;$E258, "L", "")))</f>
        <v>W</v>
      </c>
      <c r="U258" t="str">
        <f t="shared" si="111"/>
        <v>L</v>
      </c>
      <c r="V258" s="3" t="str">
        <f t="shared" ref="V258:V321" si="115">IF(F258=$B258, IF($D258&gt;$E258, "W", IF($E258&gt;$D258, "L", "")), IF($E258&gt;$D258, "W", IF($D258&gt;$E258, "L", "")))</f>
        <v>W</v>
      </c>
      <c r="W258" t="str">
        <f t="shared" si="101"/>
        <v>W</v>
      </c>
      <c r="X258">
        <f t="shared" ref="X258:X320" si="116">IF(Q258=$B258, IF(I258&gt;0, 10, -I258/10), IF(J258&gt;0, 10, -J258/10))</f>
        <v>11</v>
      </c>
      <c r="Y258">
        <f t="shared" ref="Y258:Y320" si="117">IF(R258=$B258, IF(K258&gt;0, 10, -K258/10), IF(L258&gt;0, 10, -L258/10))</f>
        <v>10</v>
      </c>
      <c r="Z258">
        <f t="shared" si="102"/>
        <v>11</v>
      </c>
      <c r="AA258">
        <f t="shared" si="103"/>
        <v>23</v>
      </c>
      <c r="AB258">
        <f t="shared" ref="AB258:AB320" si="118">IF(Q258=$B258, IF(I258&gt;0, I258/10, 10), IF(J258&gt;0, J258/10, 10))</f>
        <v>10</v>
      </c>
      <c r="AC258">
        <f t="shared" ref="AC258:AC320" si="119">IF(R258=$B258, IF(K258&gt;0, K258/10, 10), IF(L258&gt;0, L258/10, 10))</f>
        <v>19</v>
      </c>
      <c r="AD258">
        <f t="shared" si="104"/>
        <v>10</v>
      </c>
      <c r="AE258">
        <f t="shared" si="105"/>
        <v>10</v>
      </c>
      <c r="AF258">
        <f t="shared" si="106"/>
        <v>10</v>
      </c>
      <c r="AG258">
        <f t="shared" si="107"/>
        <v>-10</v>
      </c>
      <c r="AH258">
        <f t="shared" si="108"/>
        <v>10</v>
      </c>
      <c r="AI258">
        <f t="shared" si="109"/>
        <v>10</v>
      </c>
    </row>
    <row r="259" spans="2:35" x14ac:dyDescent="0.25">
      <c r="B259" t="s">
        <v>15</v>
      </c>
      <c r="C259" t="s">
        <v>51</v>
      </c>
      <c r="D259" s="2">
        <v>19</v>
      </c>
      <c r="E259" s="2">
        <v>3</v>
      </c>
      <c r="F259" t="s">
        <v>15</v>
      </c>
      <c r="G259" s="1">
        <v>50.13</v>
      </c>
      <c r="H259" s="1">
        <v>37.979999999999997</v>
      </c>
      <c r="I259" s="2">
        <v>-360</v>
      </c>
      <c r="J259" s="2">
        <v>280</v>
      </c>
      <c r="K259" s="2">
        <v>-190</v>
      </c>
      <c r="L259" s="2">
        <v>165</v>
      </c>
      <c r="M259" s="1">
        <f t="shared" si="99"/>
        <v>78.260869565217391</v>
      </c>
      <c r="N259" s="1">
        <f t="shared" si="110"/>
        <v>65.517241379310349</v>
      </c>
      <c r="O259" s="1">
        <f t="shared" ref="O259:O322" si="120">IF(F259=B259, IF(J259&gt;0, 100/(J259+100), -J259/(-J259+100)), IF(I259&gt;0, 100/(I259+100), -I259/(-I259+100))) * 100</f>
        <v>26.315789473684209</v>
      </c>
      <c r="P259" s="1">
        <f t="shared" ref="P259:P322" si="121">IF(F259=B259, IF(L259&gt;0, 100/(L259+100), -L259/(-L259+100)), IF(K259&gt;0, 100/(K259+100), -K259/(-K259+100))) * 100</f>
        <v>37.735849056603776</v>
      </c>
      <c r="Q259" t="str">
        <f t="shared" si="112"/>
        <v>Orioles</v>
      </c>
      <c r="R259" t="str">
        <f t="shared" si="113"/>
        <v>Orioles</v>
      </c>
      <c r="S259" t="str">
        <f t="shared" si="100"/>
        <v>Orioles</v>
      </c>
      <c r="T259" s="3" t="str">
        <f t="shared" si="114"/>
        <v>L</v>
      </c>
      <c r="U259" t="str">
        <f t="shared" si="111"/>
        <v>L</v>
      </c>
      <c r="V259" s="3" t="str">
        <f t="shared" si="115"/>
        <v>W</v>
      </c>
      <c r="W259" t="str">
        <f t="shared" si="101"/>
        <v>L</v>
      </c>
      <c r="X259">
        <f t="shared" si="116"/>
        <v>10</v>
      </c>
      <c r="Y259">
        <f t="shared" si="117"/>
        <v>10</v>
      </c>
      <c r="Z259">
        <f t="shared" si="102"/>
        <v>36</v>
      </c>
      <c r="AA259">
        <f t="shared" si="103"/>
        <v>10</v>
      </c>
      <c r="AB259">
        <f t="shared" si="118"/>
        <v>28</v>
      </c>
      <c r="AC259">
        <f t="shared" si="119"/>
        <v>16.5</v>
      </c>
      <c r="AD259">
        <f t="shared" si="104"/>
        <v>10</v>
      </c>
      <c r="AE259">
        <f t="shared" si="105"/>
        <v>16.5</v>
      </c>
      <c r="AF259">
        <f t="shared" si="106"/>
        <v>-10</v>
      </c>
      <c r="AG259">
        <f t="shared" si="107"/>
        <v>-10</v>
      </c>
      <c r="AH259">
        <f t="shared" si="108"/>
        <v>10</v>
      </c>
      <c r="AI259">
        <f t="shared" si="109"/>
        <v>-10</v>
      </c>
    </row>
    <row r="260" spans="2:35" x14ac:dyDescent="0.25">
      <c r="B260" t="s">
        <v>19</v>
      </c>
      <c r="C260" t="s">
        <v>22</v>
      </c>
      <c r="D260" s="2">
        <v>9</v>
      </c>
      <c r="E260" s="2">
        <v>3</v>
      </c>
      <c r="F260" t="s">
        <v>22</v>
      </c>
      <c r="G260" s="1">
        <v>55.01</v>
      </c>
      <c r="H260" s="1">
        <v>67.569999999999993</v>
      </c>
      <c r="I260" s="2">
        <v>-188</v>
      </c>
      <c r="J260" s="2">
        <v>163</v>
      </c>
      <c r="K260" s="2">
        <v>100</v>
      </c>
      <c r="L260" s="2">
        <v>-120</v>
      </c>
      <c r="M260" s="1">
        <f t="shared" si="99"/>
        <v>38.022813688212928</v>
      </c>
      <c r="N260" s="1">
        <f t="shared" si="110"/>
        <v>54.54545454545454</v>
      </c>
      <c r="O260" s="1">
        <f t="shared" si="120"/>
        <v>65.277777777777786</v>
      </c>
      <c r="P260" s="1">
        <f t="shared" si="121"/>
        <v>50</v>
      </c>
      <c r="Q260" t="str">
        <f t="shared" si="112"/>
        <v>Marlins</v>
      </c>
      <c r="R260" t="str">
        <f t="shared" si="113"/>
        <v>Marlins</v>
      </c>
      <c r="S260" t="str">
        <f t="shared" si="100"/>
        <v>Marlins</v>
      </c>
      <c r="T260" s="3" t="str">
        <f t="shared" si="114"/>
        <v>L</v>
      </c>
      <c r="U260" t="str">
        <f t="shared" si="111"/>
        <v>L</v>
      </c>
      <c r="V260" s="3" t="str">
        <f t="shared" si="115"/>
        <v>L</v>
      </c>
      <c r="W260" t="str">
        <f t="shared" si="101"/>
        <v>L</v>
      </c>
      <c r="X260">
        <f t="shared" si="116"/>
        <v>10</v>
      </c>
      <c r="Y260">
        <f t="shared" si="117"/>
        <v>12</v>
      </c>
      <c r="Z260">
        <f t="shared" si="102"/>
        <v>10</v>
      </c>
      <c r="AA260">
        <f t="shared" si="103"/>
        <v>12</v>
      </c>
      <c r="AB260">
        <f t="shared" si="118"/>
        <v>16.3</v>
      </c>
      <c r="AC260">
        <f t="shared" si="119"/>
        <v>10</v>
      </c>
      <c r="AD260">
        <f t="shared" si="104"/>
        <v>16.3</v>
      </c>
      <c r="AE260">
        <f t="shared" si="105"/>
        <v>10</v>
      </c>
      <c r="AF260">
        <f t="shared" si="106"/>
        <v>-10</v>
      </c>
      <c r="AG260">
        <f t="shared" si="107"/>
        <v>-12</v>
      </c>
      <c r="AH260">
        <f t="shared" si="108"/>
        <v>-10</v>
      </c>
      <c r="AI260">
        <f t="shared" si="109"/>
        <v>-12</v>
      </c>
    </row>
    <row r="261" spans="2:35" x14ac:dyDescent="0.25">
      <c r="B261" t="s">
        <v>13</v>
      </c>
      <c r="C261" t="s">
        <v>7</v>
      </c>
      <c r="D261" s="2">
        <v>3</v>
      </c>
      <c r="E261" s="2">
        <v>1</v>
      </c>
      <c r="F261" t="s">
        <v>7</v>
      </c>
      <c r="G261" s="1">
        <v>62.16</v>
      </c>
      <c r="H261" s="1">
        <v>52.12</v>
      </c>
      <c r="I261" s="2">
        <v>100</v>
      </c>
      <c r="J261" s="2">
        <v>-120</v>
      </c>
      <c r="K261" s="2">
        <v>-165</v>
      </c>
      <c r="L261" s="2">
        <v>145</v>
      </c>
      <c r="M261" s="1">
        <f t="shared" si="99"/>
        <v>54.54545454545454</v>
      </c>
      <c r="N261" s="1">
        <f t="shared" si="110"/>
        <v>40.816326530612244</v>
      </c>
      <c r="O261" s="1">
        <f t="shared" si="120"/>
        <v>50</v>
      </c>
      <c r="P261" s="1">
        <f t="shared" si="121"/>
        <v>62.264150943396224</v>
      </c>
      <c r="Q261" t="str">
        <f t="shared" si="112"/>
        <v>Astros</v>
      </c>
      <c r="R261" t="str">
        <f t="shared" si="113"/>
        <v>Astros</v>
      </c>
      <c r="S261" t="str">
        <f t="shared" si="100"/>
        <v>Astros</v>
      </c>
      <c r="T261" s="3" t="str">
        <f t="shared" si="114"/>
        <v>L</v>
      </c>
      <c r="U261" t="str">
        <f t="shared" si="111"/>
        <v>L</v>
      </c>
      <c r="V261" s="3" t="str">
        <f t="shared" si="115"/>
        <v>L</v>
      </c>
      <c r="W261" t="str">
        <f t="shared" si="101"/>
        <v>L</v>
      </c>
      <c r="X261">
        <f t="shared" si="116"/>
        <v>12</v>
      </c>
      <c r="Y261">
        <f t="shared" si="117"/>
        <v>10</v>
      </c>
      <c r="Z261">
        <f t="shared" si="102"/>
        <v>12</v>
      </c>
      <c r="AA261">
        <f t="shared" si="103"/>
        <v>10</v>
      </c>
      <c r="AB261">
        <f t="shared" si="118"/>
        <v>10</v>
      </c>
      <c r="AC261">
        <f t="shared" si="119"/>
        <v>14.5</v>
      </c>
      <c r="AD261">
        <f t="shared" si="104"/>
        <v>10</v>
      </c>
      <c r="AE261">
        <f t="shared" si="105"/>
        <v>14.5</v>
      </c>
      <c r="AF261">
        <f t="shared" si="106"/>
        <v>-12</v>
      </c>
      <c r="AG261">
        <f t="shared" si="107"/>
        <v>-10</v>
      </c>
      <c r="AH261">
        <f t="shared" si="108"/>
        <v>-12</v>
      </c>
      <c r="AI261">
        <f t="shared" si="109"/>
        <v>-10</v>
      </c>
    </row>
    <row r="262" spans="2:35" x14ac:dyDescent="0.25">
      <c r="B262" t="s">
        <v>31</v>
      </c>
      <c r="C262" t="s">
        <v>28</v>
      </c>
      <c r="D262" s="2">
        <v>1</v>
      </c>
      <c r="E262" s="2">
        <v>6</v>
      </c>
      <c r="F262" t="s">
        <v>28</v>
      </c>
      <c r="G262" s="1">
        <v>64.56</v>
      </c>
      <c r="H262" s="1">
        <v>75.989999999999995</v>
      </c>
      <c r="I262" s="2">
        <v>-164</v>
      </c>
      <c r="J262" s="2">
        <v>142</v>
      </c>
      <c r="K262" s="2">
        <v>125</v>
      </c>
      <c r="L262" s="2">
        <v>-145</v>
      </c>
      <c r="M262" s="1">
        <f t="shared" si="99"/>
        <v>41.32231404958678</v>
      </c>
      <c r="N262" s="1">
        <f t="shared" si="110"/>
        <v>59.183673469387756</v>
      </c>
      <c r="O262" s="1">
        <f t="shared" si="120"/>
        <v>62.121212121212125</v>
      </c>
      <c r="P262" s="1">
        <f t="shared" si="121"/>
        <v>44.444444444444443</v>
      </c>
      <c r="Q262" t="str">
        <f t="shared" si="112"/>
        <v>Royals</v>
      </c>
      <c r="R262" t="str">
        <f t="shared" si="113"/>
        <v>Royals</v>
      </c>
      <c r="S262" t="str">
        <f t="shared" si="100"/>
        <v>Royals</v>
      </c>
      <c r="T262" s="3" t="str">
        <f t="shared" si="114"/>
        <v>W</v>
      </c>
      <c r="U262" t="str">
        <f t="shared" si="111"/>
        <v>W</v>
      </c>
      <c r="V262" s="3" t="str">
        <f t="shared" si="115"/>
        <v>W</v>
      </c>
      <c r="W262" t="str">
        <f t="shared" si="101"/>
        <v>W</v>
      </c>
      <c r="X262">
        <f t="shared" si="116"/>
        <v>10</v>
      </c>
      <c r="Y262">
        <f t="shared" si="117"/>
        <v>14.5</v>
      </c>
      <c r="Z262">
        <f t="shared" si="102"/>
        <v>10</v>
      </c>
      <c r="AA262">
        <f t="shared" si="103"/>
        <v>14.5</v>
      </c>
      <c r="AB262">
        <f t="shared" si="118"/>
        <v>14.2</v>
      </c>
      <c r="AC262">
        <f t="shared" si="119"/>
        <v>10</v>
      </c>
      <c r="AD262">
        <f t="shared" si="104"/>
        <v>14.2</v>
      </c>
      <c r="AE262">
        <f t="shared" si="105"/>
        <v>10</v>
      </c>
      <c r="AF262">
        <f t="shared" si="106"/>
        <v>14.2</v>
      </c>
      <c r="AG262">
        <f t="shared" si="107"/>
        <v>10</v>
      </c>
      <c r="AH262">
        <f t="shared" si="108"/>
        <v>14.2</v>
      </c>
      <c r="AI262">
        <f t="shared" si="109"/>
        <v>10</v>
      </c>
    </row>
    <row r="263" spans="2:35" x14ac:dyDescent="0.25">
      <c r="B263" t="s">
        <v>18</v>
      </c>
      <c r="C263" t="s">
        <v>23</v>
      </c>
      <c r="D263" s="2">
        <v>3</v>
      </c>
      <c r="E263" s="2">
        <v>0</v>
      </c>
      <c r="F263" t="s">
        <v>18</v>
      </c>
      <c r="G263" s="1">
        <v>61.65</v>
      </c>
      <c r="H263" s="1">
        <v>46.93</v>
      </c>
      <c r="I263" s="2">
        <v>-166</v>
      </c>
      <c r="J263" s="2">
        <v>143</v>
      </c>
      <c r="K263" s="2">
        <v>130</v>
      </c>
      <c r="L263" s="2">
        <v>-150</v>
      </c>
      <c r="M263" s="1">
        <f t="shared" si="99"/>
        <v>62.406015037593988</v>
      </c>
      <c r="N263" s="1">
        <f t="shared" si="110"/>
        <v>43.478260869565219</v>
      </c>
      <c r="O263" s="1">
        <f t="shared" si="120"/>
        <v>41.152263374485599</v>
      </c>
      <c r="P263" s="1">
        <f t="shared" si="121"/>
        <v>60</v>
      </c>
      <c r="Q263" t="str">
        <f t="shared" si="112"/>
        <v>Mets</v>
      </c>
      <c r="R263" t="str">
        <f t="shared" si="113"/>
        <v>Mets</v>
      </c>
      <c r="S263" t="str">
        <f t="shared" si="100"/>
        <v>Braves</v>
      </c>
      <c r="T263" s="3" t="str">
        <f t="shared" si="114"/>
        <v>W</v>
      </c>
      <c r="U263" t="str">
        <f t="shared" si="111"/>
        <v>W</v>
      </c>
      <c r="V263" s="3" t="str">
        <f t="shared" si="115"/>
        <v>W</v>
      </c>
      <c r="W263" t="str">
        <f t="shared" si="101"/>
        <v>L</v>
      </c>
      <c r="X263">
        <f t="shared" si="116"/>
        <v>16.600000000000001</v>
      </c>
      <c r="Y263">
        <f t="shared" si="117"/>
        <v>10</v>
      </c>
      <c r="Z263">
        <f t="shared" si="102"/>
        <v>16.600000000000001</v>
      </c>
      <c r="AA263">
        <f t="shared" si="103"/>
        <v>15</v>
      </c>
      <c r="AB263">
        <f t="shared" si="118"/>
        <v>10</v>
      </c>
      <c r="AC263">
        <f t="shared" si="119"/>
        <v>13</v>
      </c>
      <c r="AD263">
        <f t="shared" si="104"/>
        <v>10</v>
      </c>
      <c r="AE263">
        <f t="shared" si="105"/>
        <v>10</v>
      </c>
      <c r="AF263">
        <f t="shared" si="106"/>
        <v>10</v>
      </c>
      <c r="AG263">
        <f t="shared" si="107"/>
        <v>13</v>
      </c>
      <c r="AH263">
        <f t="shared" si="108"/>
        <v>10</v>
      </c>
      <c r="AI263">
        <f t="shared" si="109"/>
        <v>-15</v>
      </c>
    </row>
    <row r="264" spans="2:35" x14ac:dyDescent="0.25">
      <c r="B264" t="s">
        <v>5</v>
      </c>
      <c r="C264" t="s">
        <v>26</v>
      </c>
      <c r="D264" s="2">
        <v>1</v>
      </c>
      <c r="E264" s="2">
        <v>2</v>
      </c>
      <c r="F264" t="s">
        <v>26</v>
      </c>
      <c r="G264" s="1">
        <v>57.77</v>
      </c>
      <c r="H264" s="1">
        <v>45.9</v>
      </c>
      <c r="I264" s="2">
        <v>-114</v>
      </c>
      <c r="J264" s="2">
        <v>-106</v>
      </c>
      <c r="K264" s="2">
        <v>-170</v>
      </c>
      <c r="L264" s="2">
        <v>150</v>
      </c>
      <c r="M264" s="1">
        <f t="shared" si="99"/>
        <v>51.456310679611647</v>
      </c>
      <c r="N264" s="1">
        <f t="shared" si="110"/>
        <v>40</v>
      </c>
      <c r="O264" s="1">
        <f t="shared" si="120"/>
        <v>53.271028037383175</v>
      </c>
      <c r="P264" s="1">
        <f t="shared" si="121"/>
        <v>62.962962962962962</v>
      </c>
      <c r="Q264" t="str">
        <f t="shared" si="112"/>
        <v>Brewers</v>
      </c>
      <c r="R264" t="str">
        <f t="shared" si="113"/>
        <v>Brewers</v>
      </c>
      <c r="S264" t="str">
        <f t="shared" si="100"/>
        <v>Cardinals</v>
      </c>
      <c r="T264" s="3" t="str">
        <f t="shared" si="114"/>
        <v>W</v>
      </c>
      <c r="U264" t="str">
        <f t="shared" si="111"/>
        <v>L</v>
      </c>
      <c r="V264" s="3" t="str">
        <f t="shared" si="115"/>
        <v>W</v>
      </c>
      <c r="W264" t="str">
        <f t="shared" si="101"/>
        <v>W</v>
      </c>
      <c r="X264">
        <f t="shared" si="116"/>
        <v>10.6</v>
      </c>
      <c r="Y264">
        <f t="shared" si="117"/>
        <v>10</v>
      </c>
      <c r="Z264">
        <f t="shared" si="102"/>
        <v>10.6</v>
      </c>
      <c r="AA264">
        <f t="shared" si="103"/>
        <v>17</v>
      </c>
      <c r="AB264">
        <f t="shared" si="118"/>
        <v>10</v>
      </c>
      <c r="AC264">
        <f t="shared" si="119"/>
        <v>15</v>
      </c>
      <c r="AD264">
        <f t="shared" si="104"/>
        <v>10</v>
      </c>
      <c r="AE264">
        <f t="shared" si="105"/>
        <v>10</v>
      </c>
      <c r="AF264">
        <f t="shared" si="106"/>
        <v>10</v>
      </c>
      <c r="AG264">
        <f t="shared" si="107"/>
        <v>-10</v>
      </c>
      <c r="AH264">
        <f t="shared" si="108"/>
        <v>10</v>
      </c>
      <c r="AI264">
        <f t="shared" si="109"/>
        <v>10</v>
      </c>
    </row>
    <row r="265" spans="2:35" x14ac:dyDescent="0.25">
      <c r="B265" t="s">
        <v>14</v>
      </c>
      <c r="C265" t="s">
        <v>50</v>
      </c>
      <c r="D265" s="2">
        <v>8</v>
      </c>
      <c r="E265" s="2">
        <v>7</v>
      </c>
      <c r="F265" t="s">
        <v>14</v>
      </c>
      <c r="G265" s="1">
        <v>50.13</v>
      </c>
      <c r="H265" s="1">
        <v>62.1</v>
      </c>
      <c r="I265" s="2">
        <v>145</v>
      </c>
      <c r="J265" s="2">
        <v>-170</v>
      </c>
      <c r="K265" s="2">
        <v>-110</v>
      </c>
      <c r="L265" s="2">
        <v>-110</v>
      </c>
      <c r="M265" s="1">
        <f t="shared" si="99"/>
        <v>40.816326530612244</v>
      </c>
      <c r="N265" s="1">
        <f t="shared" si="110"/>
        <v>52.380952380952387</v>
      </c>
      <c r="O265" s="1">
        <f t="shared" si="120"/>
        <v>62.962962962962962</v>
      </c>
      <c r="P265" s="1">
        <f t="shared" si="121"/>
        <v>52.380952380952387</v>
      </c>
      <c r="Q265" t="str">
        <f t="shared" si="112"/>
        <v>Rays</v>
      </c>
      <c r="R265" t="str">
        <f t="shared" si="113"/>
        <v>Rays</v>
      </c>
      <c r="S265" t="str">
        <f t="shared" si="100"/>
        <v>Rays</v>
      </c>
      <c r="T265" s="3" t="str">
        <f t="shared" si="114"/>
        <v>W</v>
      </c>
      <c r="U265" t="str">
        <f t="shared" si="111"/>
        <v>W</v>
      </c>
      <c r="V265" s="3" t="str">
        <f t="shared" si="115"/>
        <v>W</v>
      </c>
      <c r="W265" t="str">
        <f t="shared" si="101"/>
        <v>W</v>
      </c>
      <c r="X265">
        <f t="shared" si="116"/>
        <v>10</v>
      </c>
      <c r="Y265">
        <f t="shared" si="117"/>
        <v>11</v>
      </c>
      <c r="Z265">
        <f t="shared" si="102"/>
        <v>10</v>
      </c>
      <c r="AA265">
        <f t="shared" si="103"/>
        <v>11</v>
      </c>
      <c r="AB265">
        <f t="shared" si="118"/>
        <v>14.5</v>
      </c>
      <c r="AC265">
        <f t="shared" si="119"/>
        <v>10</v>
      </c>
      <c r="AD265">
        <f t="shared" si="104"/>
        <v>14.5</v>
      </c>
      <c r="AE265">
        <f t="shared" si="105"/>
        <v>10</v>
      </c>
      <c r="AF265">
        <f t="shared" si="106"/>
        <v>14.5</v>
      </c>
      <c r="AG265">
        <f t="shared" si="107"/>
        <v>10</v>
      </c>
      <c r="AH265">
        <f t="shared" si="108"/>
        <v>14.5</v>
      </c>
      <c r="AI265">
        <f t="shared" si="109"/>
        <v>10</v>
      </c>
    </row>
    <row r="266" spans="2:35" x14ac:dyDescent="0.25">
      <c r="B266" t="s">
        <v>15</v>
      </c>
      <c r="C266" t="s">
        <v>51</v>
      </c>
      <c r="D266" s="2">
        <v>3</v>
      </c>
      <c r="E266" s="2">
        <v>10</v>
      </c>
      <c r="F266" t="s">
        <v>15</v>
      </c>
      <c r="G266" s="1">
        <v>64.930000000000007</v>
      </c>
      <c r="H266" s="1">
        <v>51.91</v>
      </c>
      <c r="I266" s="2">
        <v>-380</v>
      </c>
      <c r="J266" s="2">
        <v>290</v>
      </c>
      <c r="K266" s="2">
        <v>-180</v>
      </c>
      <c r="L266" s="2">
        <v>160</v>
      </c>
      <c r="M266" s="1">
        <f t="shared" si="99"/>
        <v>79.166666666666657</v>
      </c>
      <c r="N266" s="1">
        <f t="shared" si="110"/>
        <v>64.285714285714292</v>
      </c>
      <c r="O266" s="1">
        <f t="shared" si="120"/>
        <v>25.641025641025639</v>
      </c>
      <c r="P266" s="1">
        <f t="shared" si="121"/>
        <v>38.461538461538467</v>
      </c>
      <c r="Q266" t="str">
        <f t="shared" si="112"/>
        <v>Orioles</v>
      </c>
      <c r="R266" t="str">
        <f t="shared" si="113"/>
        <v>Orioles</v>
      </c>
      <c r="S266" t="str">
        <f t="shared" si="100"/>
        <v>Red Sox</v>
      </c>
      <c r="T266" s="3" t="str">
        <f t="shared" si="114"/>
        <v>W</v>
      </c>
      <c r="U266" t="str">
        <f t="shared" si="111"/>
        <v>W</v>
      </c>
      <c r="V266" s="3" t="str">
        <f t="shared" si="115"/>
        <v>L</v>
      </c>
      <c r="W266" t="str">
        <f t="shared" si="101"/>
        <v>L</v>
      </c>
      <c r="X266">
        <f t="shared" si="116"/>
        <v>10</v>
      </c>
      <c r="Y266">
        <f t="shared" si="117"/>
        <v>10</v>
      </c>
      <c r="Z266">
        <f t="shared" si="102"/>
        <v>38</v>
      </c>
      <c r="AA266">
        <f t="shared" si="103"/>
        <v>18</v>
      </c>
      <c r="AB266">
        <f t="shared" si="118"/>
        <v>29</v>
      </c>
      <c r="AC266">
        <f t="shared" si="119"/>
        <v>16</v>
      </c>
      <c r="AD266">
        <f t="shared" si="104"/>
        <v>10</v>
      </c>
      <c r="AE266">
        <f t="shared" si="105"/>
        <v>10</v>
      </c>
      <c r="AF266">
        <f t="shared" si="106"/>
        <v>29</v>
      </c>
      <c r="AG266">
        <f t="shared" si="107"/>
        <v>16</v>
      </c>
      <c r="AH266">
        <f t="shared" si="108"/>
        <v>-38</v>
      </c>
      <c r="AI266">
        <f t="shared" si="109"/>
        <v>-18</v>
      </c>
    </row>
    <row r="267" spans="2:35" x14ac:dyDescent="0.25">
      <c r="B267" t="s">
        <v>30</v>
      </c>
      <c r="C267" t="s">
        <v>27</v>
      </c>
      <c r="D267" s="2">
        <v>7</v>
      </c>
      <c r="E267" s="2">
        <v>6</v>
      </c>
      <c r="F267" t="s">
        <v>30</v>
      </c>
      <c r="G267" s="1">
        <v>51.07</v>
      </c>
      <c r="H267" s="1">
        <v>38.619999999999997</v>
      </c>
      <c r="I267" s="2">
        <v>-190</v>
      </c>
      <c r="J267" s="2">
        <v>165</v>
      </c>
      <c r="K267" s="2">
        <v>100</v>
      </c>
      <c r="L267" s="2">
        <v>-120</v>
      </c>
      <c r="M267" s="1">
        <f t="shared" si="99"/>
        <v>65.517241379310349</v>
      </c>
      <c r="N267" s="1">
        <f t="shared" si="110"/>
        <v>50</v>
      </c>
      <c r="O267" s="1">
        <f t="shared" si="120"/>
        <v>37.735849056603776</v>
      </c>
      <c r="P267" s="1">
        <f t="shared" si="121"/>
        <v>54.54545454545454</v>
      </c>
      <c r="Q267" t="str">
        <f t="shared" si="112"/>
        <v>Pirates</v>
      </c>
      <c r="R267" t="str">
        <f t="shared" si="113"/>
        <v>Pirates</v>
      </c>
      <c r="S267" t="str">
        <f t="shared" si="100"/>
        <v>Pirates</v>
      </c>
      <c r="T267" s="3" t="str">
        <f t="shared" si="114"/>
        <v>L</v>
      </c>
      <c r="U267" t="str">
        <f t="shared" si="111"/>
        <v>W</v>
      </c>
      <c r="V267" s="3" t="str">
        <f t="shared" si="115"/>
        <v>W</v>
      </c>
      <c r="W267" t="str">
        <f t="shared" si="101"/>
        <v>W</v>
      </c>
      <c r="X267">
        <f t="shared" si="116"/>
        <v>10</v>
      </c>
      <c r="Y267">
        <f t="shared" si="117"/>
        <v>12</v>
      </c>
      <c r="Z267">
        <f t="shared" si="102"/>
        <v>19</v>
      </c>
      <c r="AA267">
        <f t="shared" si="103"/>
        <v>12</v>
      </c>
      <c r="AB267">
        <f t="shared" si="118"/>
        <v>16.5</v>
      </c>
      <c r="AC267">
        <f t="shared" si="119"/>
        <v>10</v>
      </c>
      <c r="AD267">
        <f t="shared" si="104"/>
        <v>10</v>
      </c>
      <c r="AE267">
        <f t="shared" si="105"/>
        <v>10</v>
      </c>
      <c r="AF267">
        <f t="shared" si="106"/>
        <v>-10</v>
      </c>
      <c r="AG267">
        <f t="shared" si="107"/>
        <v>10</v>
      </c>
      <c r="AH267">
        <f t="shared" si="108"/>
        <v>10</v>
      </c>
      <c r="AI267">
        <f t="shared" si="109"/>
        <v>10</v>
      </c>
    </row>
    <row r="268" spans="2:35" x14ac:dyDescent="0.25">
      <c r="B268" t="s">
        <v>16</v>
      </c>
      <c r="C268" t="s">
        <v>29</v>
      </c>
      <c r="D268" s="2">
        <v>2</v>
      </c>
      <c r="E268" s="2">
        <v>10</v>
      </c>
      <c r="F268" t="s">
        <v>29</v>
      </c>
      <c r="G268" s="1">
        <v>51.42</v>
      </c>
      <c r="H268" s="1">
        <v>39.39</v>
      </c>
      <c r="I268" s="2">
        <v>162</v>
      </c>
      <c r="J268" s="2">
        <v>-187</v>
      </c>
      <c r="K268" s="2">
        <v>110</v>
      </c>
      <c r="L268" s="2">
        <v>-130</v>
      </c>
      <c r="M268" s="1">
        <f t="shared" si="99"/>
        <v>65.156794425087099</v>
      </c>
      <c r="N268" s="1">
        <f t="shared" si="110"/>
        <v>56.521739130434781</v>
      </c>
      <c r="O268" s="1">
        <f t="shared" si="120"/>
        <v>38.167938931297712</v>
      </c>
      <c r="P268" s="1">
        <f t="shared" si="121"/>
        <v>47.619047619047613</v>
      </c>
      <c r="Q268" t="str">
        <f t="shared" si="112"/>
        <v>White Sox</v>
      </c>
      <c r="R268" t="str">
        <f t="shared" si="113"/>
        <v>White Sox</v>
      </c>
      <c r="S268" t="str">
        <f t="shared" si="100"/>
        <v>White Sox</v>
      </c>
      <c r="T268" s="3" t="str">
        <f t="shared" si="114"/>
        <v>L</v>
      </c>
      <c r="U268" t="str">
        <f t="shared" si="111"/>
        <v>L</v>
      </c>
      <c r="V268" s="3" t="str">
        <f t="shared" si="115"/>
        <v>W</v>
      </c>
      <c r="W268" t="str">
        <f t="shared" si="101"/>
        <v>L</v>
      </c>
      <c r="X268">
        <f t="shared" si="116"/>
        <v>10</v>
      </c>
      <c r="Y268">
        <f t="shared" si="117"/>
        <v>10</v>
      </c>
      <c r="Z268">
        <f t="shared" si="102"/>
        <v>18.7</v>
      </c>
      <c r="AA268">
        <f t="shared" si="103"/>
        <v>10</v>
      </c>
      <c r="AB268">
        <f t="shared" si="118"/>
        <v>16.2</v>
      </c>
      <c r="AC268">
        <f t="shared" si="119"/>
        <v>11</v>
      </c>
      <c r="AD268">
        <f t="shared" si="104"/>
        <v>10</v>
      </c>
      <c r="AE268">
        <f t="shared" si="105"/>
        <v>11</v>
      </c>
      <c r="AF268">
        <f t="shared" si="106"/>
        <v>-10</v>
      </c>
      <c r="AG268">
        <f t="shared" si="107"/>
        <v>-10</v>
      </c>
      <c r="AH268">
        <f t="shared" si="108"/>
        <v>10</v>
      </c>
      <c r="AI268">
        <f t="shared" si="109"/>
        <v>-10</v>
      </c>
    </row>
    <row r="269" spans="2:35" x14ac:dyDescent="0.25">
      <c r="B269" t="s">
        <v>24</v>
      </c>
      <c r="C269" t="s">
        <v>17</v>
      </c>
      <c r="D269" s="2">
        <v>11</v>
      </c>
      <c r="E269" s="2">
        <v>4</v>
      </c>
      <c r="F269" t="s">
        <v>24</v>
      </c>
      <c r="G269" s="1">
        <v>58.21</v>
      </c>
      <c r="H269" s="1">
        <v>47.13</v>
      </c>
      <c r="I269" s="2">
        <v>-146</v>
      </c>
      <c r="J269" s="2">
        <v>126</v>
      </c>
      <c r="K269" s="2">
        <v>135</v>
      </c>
      <c r="L269" s="2">
        <v>-155</v>
      </c>
      <c r="M269" s="1">
        <f t="shared" si="99"/>
        <v>59.349593495934961</v>
      </c>
      <c r="N269" s="1">
        <f t="shared" si="110"/>
        <v>42.553191489361701</v>
      </c>
      <c r="O269" s="1">
        <f t="shared" si="120"/>
        <v>44.247787610619469</v>
      </c>
      <c r="P269" s="1">
        <f t="shared" si="121"/>
        <v>60.784313725490193</v>
      </c>
      <c r="Q269" t="str">
        <f t="shared" si="112"/>
        <v>Twins</v>
      </c>
      <c r="R269" t="str">
        <f t="shared" si="113"/>
        <v>Twins</v>
      </c>
      <c r="S269" t="str">
        <f t="shared" si="100"/>
        <v>Tigers</v>
      </c>
      <c r="T269" s="3" t="str">
        <f t="shared" si="114"/>
        <v>W</v>
      </c>
      <c r="U269" t="str">
        <f t="shared" si="111"/>
        <v>W</v>
      </c>
      <c r="V269" s="3" t="str">
        <f t="shared" si="115"/>
        <v>W</v>
      </c>
      <c r="W269" t="str">
        <f t="shared" si="101"/>
        <v>L</v>
      </c>
      <c r="X269">
        <f t="shared" si="116"/>
        <v>14.6</v>
      </c>
      <c r="Y269">
        <f t="shared" si="117"/>
        <v>10</v>
      </c>
      <c r="Z269">
        <f t="shared" si="102"/>
        <v>14.6</v>
      </c>
      <c r="AA269">
        <f t="shared" si="103"/>
        <v>15.5</v>
      </c>
      <c r="AB269">
        <f t="shared" si="118"/>
        <v>10</v>
      </c>
      <c r="AC269">
        <f t="shared" si="119"/>
        <v>13.5</v>
      </c>
      <c r="AD269">
        <f t="shared" si="104"/>
        <v>10</v>
      </c>
      <c r="AE269">
        <f t="shared" si="105"/>
        <v>10</v>
      </c>
      <c r="AF269">
        <f t="shared" si="106"/>
        <v>10</v>
      </c>
      <c r="AG269">
        <f t="shared" si="107"/>
        <v>13.5</v>
      </c>
      <c r="AH269">
        <f t="shared" si="108"/>
        <v>10</v>
      </c>
      <c r="AI269">
        <f t="shared" si="109"/>
        <v>-15.5</v>
      </c>
    </row>
    <row r="270" spans="2:35" x14ac:dyDescent="0.25">
      <c r="B270" t="s">
        <v>4</v>
      </c>
      <c r="C270" t="s">
        <v>12</v>
      </c>
      <c r="D270" s="2">
        <v>14</v>
      </c>
      <c r="E270" s="2">
        <v>0</v>
      </c>
      <c r="F270" t="s">
        <v>12</v>
      </c>
      <c r="G270" s="1">
        <v>50.4</v>
      </c>
      <c r="H270" s="1">
        <v>62.69</v>
      </c>
      <c r="I270" s="2">
        <v>-215</v>
      </c>
      <c r="J270" s="2">
        <v>185</v>
      </c>
      <c r="K270" s="2">
        <v>-135</v>
      </c>
      <c r="L270" s="2">
        <v>115</v>
      </c>
      <c r="M270" s="1">
        <f t="shared" si="99"/>
        <v>35.087719298245609</v>
      </c>
      <c r="N270" s="1">
        <f t="shared" si="110"/>
        <v>46.511627906976742</v>
      </c>
      <c r="O270" s="1">
        <f t="shared" si="120"/>
        <v>68.253968253968253</v>
      </c>
      <c r="P270" s="1">
        <f t="shared" si="121"/>
        <v>57.446808510638306</v>
      </c>
      <c r="Q270" t="str">
        <f t="shared" si="112"/>
        <v>Phillies</v>
      </c>
      <c r="R270" t="str">
        <f t="shared" si="113"/>
        <v>Phillies</v>
      </c>
      <c r="S270" t="str">
        <f t="shared" si="100"/>
        <v>Phillies</v>
      </c>
      <c r="T270" s="3" t="str">
        <f t="shared" si="114"/>
        <v>L</v>
      </c>
      <c r="U270" t="str">
        <f t="shared" si="111"/>
        <v>L</v>
      </c>
      <c r="V270" s="3" t="str">
        <f t="shared" si="115"/>
        <v>L</v>
      </c>
      <c r="W270" t="str">
        <f t="shared" si="101"/>
        <v>L</v>
      </c>
      <c r="X270">
        <f t="shared" si="116"/>
        <v>10</v>
      </c>
      <c r="Y270">
        <f t="shared" si="117"/>
        <v>10</v>
      </c>
      <c r="Z270">
        <f t="shared" si="102"/>
        <v>10</v>
      </c>
      <c r="AA270">
        <f t="shared" si="103"/>
        <v>10</v>
      </c>
      <c r="AB270">
        <f t="shared" si="118"/>
        <v>18.5</v>
      </c>
      <c r="AC270">
        <f t="shared" si="119"/>
        <v>11.5</v>
      </c>
      <c r="AD270">
        <f t="shared" si="104"/>
        <v>18.5</v>
      </c>
      <c r="AE270">
        <f t="shared" si="105"/>
        <v>11.5</v>
      </c>
      <c r="AF270">
        <f t="shared" si="106"/>
        <v>-10</v>
      </c>
      <c r="AG270">
        <f t="shared" si="107"/>
        <v>-10</v>
      </c>
      <c r="AH270">
        <f t="shared" si="108"/>
        <v>-10</v>
      </c>
      <c r="AI270">
        <f t="shared" si="109"/>
        <v>-10</v>
      </c>
    </row>
    <row r="271" spans="2:35" x14ac:dyDescent="0.25">
      <c r="B271" t="s">
        <v>2</v>
      </c>
      <c r="C271" t="s">
        <v>10</v>
      </c>
      <c r="D271" s="2">
        <v>7</v>
      </c>
      <c r="E271" s="2">
        <v>2</v>
      </c>
      <c r="F271" t="s">
        <v>10</v>
      </c>
      <c r="G271" s="1">
        <v>55.88</v>
      </c>
      <c r="H271" s="1">
        <v>42.39</v>
      </c>
      <c r="I271" s="2">
        <v>113</v>
      </c>
      <c r="J271" s="2">
        <v>-133</v>
      </c>
      <c r="K271" s="2">
        <v>-145</v>
      </c>
      <c r="L271" s="2">
        <v>125</v>
      </c>
      <c r="M271" s="1">
        <f t="shared" si="99"/>
        <v>57.081545064377679</v>
      </c>
      <c r="N271" s="1">
        <f t="shared" si="110"/>
        <v>44.444444444444443</v>
      </c>
      <c r="O271" s="1">
        <f t="shared" si="120"/>
        <v>46.948356807511736</v>
      </c>
      <c r="P271" s="1">
        <f t="shared" si="121"/>
        <v>59.183673469387756</v>
      </c>
      <c r="Q271" t="str">
        <f t="shared" si="112"/>
        <v>Dodgers</v>
      </c>
      <c r="R271" t="str">
        <f t="shared" si="113"/>
        <v>Dodgers</v>
      </c>
      <c r="S271" t="str">
        <f t="shared" si="100"/>
        <v>Diamondbacks</v>
      </c>
      <c r="T271" s="3" t="str">
        <f t="shared" si="114"/>
        <v>L</v>
      </c>
      <c r="U271" t="str">
        <f t="shared" si="111"/>
        <v>L</v>
      </c>
      <c r="V271" s="3" t="str">
        <f t="shared" si="115"/>
        <v>L</v>
      </c>
      <c r="W271" t="str">
        <f t="shared" si="101"/>
        <v>W</v>
      </c>
      <c r="X271">
        <f t="shared" si="116"/>
        <v>13.3</v>
      </c>
      <c r="Y271">
        <f t="shared" si="117"/>
        <v>10</v>
      </c>
      <c r="Z271">
        <f t="shared" si="102"/>
        <v>13.3</v>
      </c>
      <c r="AA271">
        <f t="shared" si="103"/>
        <v>14.5</v>
      </c>
      <c r="AB271">
        <f t="shared" si="118"/>
        <v>10</v>
      </c>
      <c r="AC271">
        <f t="shared" si="119"/>
        <v>12.5</v>
      </c>
      <c r="AD271">
        <f t="shared" si="104"/>
        <v>10</v>
      </c>
      <c r="AE271">
        <f t="shared" si="105"/>
        <v>10</v>
      </c>
      <c r="AF271">
        <f t="shared" si="106"/>
        <v>-13.3</v>
      </c>
      <c r="AG271">
        <f t="shared" si="107"/>
        <v>-10</v>
      </c>
      <c r="AH271">
        <f t="shared" si="108"/>
        <v>-13.3</v>
      </c>
      <c r="AI271">
        <f t="shared" si="109"/>
        <v>10</v>
      </c>
    </row>
    <row r="272" spans="2:35" x14ac:dyDescent="0.25">
      <c r="B272" t="s">
        <v>6</v>
      </c>
      <c r="C272" t="s">
        <v>33</v>
      </c>
      <c r="D272" s="2">
        <v>3</v>
      </c>
      <c r="E272" s="2">
        <v>2</v>
      </c>
      <c r="F272" t="s">
        <v>6</v>
      </c>
      <c r="G272" s="1">
        <v>54.34</v>
      </c>
      <c r="H272" s="1">
        <v>43.01</v>
      </c>
      <c r="I272" s="2">
        <v>-175</v>
      </c>
      <c r="J272" s="2">
        <v>150</v>
      </c>
      <c r="K272" s="2">
        <v>115</v>
      </c>
      <c r="L272" s="2">
        <v>-135</v>
      </c>
      <c r="M272" s="1">
        <f t="shared" si="99"/>
        <v>63.636363636363633</v>
      </c>
      <c r="N272" s="1">
        <f t="shared" si="110"/>
        <v>46.511627906976742</v>
      </c>
      <c r="O272" s="1">
        <f t="shared" si="120"/>
        <v>40</v>
      </c>
      <c r="P272" s="1">
        <f t="shared" si="121"/>
        <v>57.446808510638306</v>
      </c>
      <c r="Q272" t="str">
        <f t="shared" si="112"/>
        <v>Rangers</v>
      </c>
      <c r="R272" t="str">
        <f t="shared" si="113"/>
        <v>Angels</v>
      </c>
      <c r="S272" t="str">
        <f t="shared" si="100"/>
        <v>Rangers</v>
      </c>
      <c r="T272" s="3" t="str">
        <f t="shared" si="114"/>
        <v>L</v>
      </c>
      <c r="U272" t="str">
        <f t="shared" si="111"/>
        <v>L</v>
      </c>
      <c r="V272" s="3" t="str">
        <f t="shared" si="115"/>
        <v>W</v>
      </c>
      <c r="W272" t="str">
        <f t="shared" si="101"/>
        <v>W</v>
      </c>
      <c r="X272">
        <f t="shared" si="116"/>
        <v>10</v>
      </c>
      <c r="Y272">
        <f t="shared" si="117"/>
        <v>10</v>
      </c>
      <c r="Z272">
        <f t="shared" si="102"/>
        <v>17.5</v>
      </c>
      <c r="AA272">
        <f t="shared" si="103"/>
        <v>13.5</v>
      </c>
      <c r="AB272">
        <f t="shared" si="118"/>
        <v>15</v>
      </c>
      <c r="AC272">
        <f t="shared" si="119"/>
        <v>11.5</v>
      </c>
      <c r="AD272">
        <f t="shared" si="104"/>
        <v>10</v>
      </c>
      <c r="AE272">
        <f t="shared" si="105"/>
        <v>10</v>
      </c>
      <c r="AF272">
        <f t="shared" si="106"/>
        <v>-10</v>
      </c>
      <c r="AG272">
        <f t="shared" si="107"/>
        <v>-10</v>
      </c>
      <c r="AH272">
        <f t="shared" si="108"/>
        <v>10</v>
      </c>
      <c r="AI272">
        <f t="shared" si="109"/>
        <v>10</v>
      </c>
    </row>
    <row r="273" spans="2:35" x14ac:dyDescent="0.25">
      <c r="B273" t="s">
        <v>3</v>
      </c>
      <c r="C273" t="s">
        <v>25</v>
      </c>
      <c r="D273" s="2">
        <v>3</v>
      </c>
      <c r="E273" s="2">
        <v>9</v>
      </c>
      <c r="F273" t="s">
        <v>25</v>
      </c>
      <c r="G273" s="1">
        <v>56.05</v>
      </c>
      <c r="H273" s="1">
        <v>67.64</v>
      </c>
      <c r="I273" s="2">
        <v>101</v>
      </c>
      <c r="J273" s="2">
        <v>-121</v>
      </c>
      <c r="K273" s="2">
        <v>180</v>
      </c>
      <c r="L273" s="2">
        <v>-220</v>
      </c>
      <c r="M273" s="1">
        <f t="shared" si="99"/>
        <v>54.751131221719461</v>
      </c>
      <c r="N273" s="1">
        <f t="shared" si="110"/>
        <v>68.75</v>
      </c>
      <c r="O273" s="1">
        <f t="shared" si="120"/>
        <v>49.75124378109453</v>
      </c>
      <c r="P273" s="1">
        <f t="shared" si="121"/>
        <v>35.714285714285715</v>
      </c>
      <c r="Q273" t="str">
        <f t="shared" si="112"/>
        <v>Athletics</v>
      </c>
      <c r="R273" t="str">
        <f t="shared" si="113"/>
        <v>Athletics</v>
      </c>
      <c r="S273" t="str">
        <f t="shared" si="100"/>
        <v>Athletics</v>
      </c>
      <c r="T273" s="3" t="str">
        <f t="shared" si="114"/>
        <v>W</v>
      </c>
      <c r="U273" t="str">
        <f t="shared" si="111"/>
        <v>W</v>
      </c>
      <c r="V273" s="3" t="str">
        <f t="shared" si="115"/>
        <v>W</v>
      </c>
      <c r="W273" t="str">
        <f t="shared" si="101"/>
        <v>W</v>
      </c>
      <c r="X273">
        <f t="shared" si="116"/>
        <v>12.1</v>
      </c>
      <c r="Y273">
        <f t="shared" si="117"/>
        <v>22</v>
      </c>
      <c r="Z273">
        <f t="shared" si="102"/>
        <v>12.1</v>
      </c>
      <c r="AA273">
        <f t="shared" si="103"/>
        <v>22</v>
      </c>
      <c r="AB273">
        <f t="shared" si="118"/>
        <v>10</v>
      </c>
      <c r="AC273">
        <f t="shared" si="119"/>
        <v>10</v>
      </c>
      <c r="AD273">
        <f t="shared" si="104"/>
        <v>10</v>
      </c>
      <c r="AE273">
        <f t="shared" si="105"/>
        <v>10</v>
      </c>
      <c r="AF273">
        <f t="shared" si="106"/>
        <v>10</v>
      </c>
      <c r="AG273">
        <f t="shared" si="107"/>
        <v>10</v>
      </c>
      <c r="AH273">
        <f t="shared" si="108"/>
        <v>10</v>
      </c>
      <c r="AI273">
        <f t="shared" si="109"/>
        <v>10</v>
      </c>
    </row>
    <row r="274" spans="2:35" x14ac:dyDescent="0.25">
      <c r="B274" t="s">
        <v>32</v>
      </c>
      <c r="C274" t="s">
        <v>11</v>
      </c>
      <c r="D274" s="2">
        <v>2</v>
      </c>
      <c r="E274" s="2">
        <v>3</v>
      </c>
      <c r="F274" t="s">
        <v>11</v>
      </c>
      <c r="G274" s="1">
        <v>50.86</v>
      </c>
      <c r="H274" s="1">
        <v>64.06</v>
      </c>
      <c r="I274" s="2">
        <v>-113</v>
      </c>
      <c r="J274" s="2">
        <v>-107</v>
      </c>
      <c r="K274" s="2">
        <v>175</v>
      </c>
      <c r="L274" s="2">
        <v>-210</v>
      </c>
      <c r="M274" s="1">
        <f t="shared" si="99"/>
        <v>51.690821256038646</v>
      </c>
      <c r="N274" s="1">
        <f t="shared" si="110"/>
        <v>67.741935483870961</v>
      </c>
      <c r="O274" s="1">
        <f t="shared" si="120"/>
        <v>53.051643192488264</v>
      </c>
      <c r="P274" s="1">
        <f t="shared" si="121"/>
        <v>36.363636363636367</v>
      </c>
      <c r="Q274" t="str">
        <f t="shared" si="112"/>
        <v>Padres</v>
      </c>
      <c r="R274" t="str">
        <f t="shared" si="113"/>
        <v>Padres</v>
      </c>
      <c r="S274" t="str">
        <f t="shared" si="100"/>
        <v>Padres</v>
      </c>
      <c r="T274" s="3" t="str">
        <f t="shared" si="114"/>
        <v>W</v>
      </c>
      <c r="U274" t="str">
        <f t="shared" si="111"/>
        <v>W</v>
      </c>
      <c r="V274" s="3" t="str">
        <f t="shared" si="115"/>
        <v>W</v>
      </c>
      <c r="W274" t="str">
        <f t="shared" si="101"/>
        <v>W</v>
      </c>
      <c r="X274">
        <f t="shared" si="116"/>
        <v>10.7</v>
      </c>
      <c r="Y274">
        <f t="shared" si="117"/>
        <v>21</v>
      </c>
      <c r="Z274">
        <f t="shared" si="102"/>
        <v>10.7</v>
      </c>
      <c r="AA274">
        <f t="shared" si="103"/>
        <v>21</v>
      </c>
      <c r="AB274">
        <f t="shared" si="118"/>
        <v>10</v>
      </c>
      <c r="AC274">
        <f t="shared" si="119"/>
        <v>10</v>
      </c>
      <c r="AD274">
        <f t="shared" si="104"/>
        <v>10</v>
      </c>
      <c r="AE274">
        <f t="shared" si="105"/>
        <v>10</v>
      </c>
      <c r="AF274">
        <f t="shared" si="106"/>
        <v>10</v>
      </c>
      <c r="AG274">
        <f t="shared" si="107"/>
        <v>10</v>
      </c>
      <c r="AH274">
        <f t="shared" si="108"/>
        <v>10</v>
      </c>
      <c r="AI274">
        <f t="shared" si="109"/>
        <v>10</v>
      </c>
    </row>
    <row r="275" spans="2:35" x14ac:dyDescent="0.25">
      <c r="B275" t="s">
        <v>14</v>
      </c>
      <c r="C275" t="s">
        <v>50</v>
      </c>
      <c r="D275" s="2">
        <v>1</v>
      </c>
      <c r="E275" s="2">
        <v>12</v>
      </c>
      <c r="F275" t="s">
        <v>50</v>
      </c>
      <c r="G275" s="1">
        <v>59.89</v>
      </c>
      <c r="H275" s="1">
        <v>46.73</v>
      </c>
      <c r="I275" s="2">
        <v>138</v>
      </c>
      <c r="J275" s="2">
        <v>-158</v>
      </c>
      <c r="K275" s="2">
        <v>-120</v>
      </c>
      <c r="L275" s="2">
        <v>100</v>
      </c>
      <c r="M275" s="1">
        <f t="shared" si="99"/>
        <v>61.240310077519375</v>
      </c>
      <c r="N275" s="1">
        <f t="shared" si="110"/>
        <v>50</v>
      </c>
      <c r="O275" s="1">
        <f t="shared" si="120"/>
        <v>42.016806722689076</v>
      </c>
      <c r="P275" s="1">
        <f t="shared" si="121"/>
        <v>54.54545454545454</v>
      </c>
      <c r="Q275" t="str">
        <f t="shared" si="112"/>
        <v>Yankees</v>
      </c>
      <c r="R275" t="str">
        <f t="shared" si="113"/>
        <v>Yankees</v>
      </c>
      <c r="S275" t="str">
        <f t="shared" si="100"/>
        <v>Rays</v>
      </c>
      <c r="T275" s="3" t="str">
        <f t="shared" si="114"/>
        <v>W</v>
      </c>
      <c r="U275" t="str">
        <f t="shared" si="111"/>
        <v>W</v>
      </c>
      <c r="V275" s="3" t="str">
        <f t="shared" si="115"/>
        <v>W</v>
      </c>
      <c r="W275" t="str">
        <f t="shared" si="101"/>
        <v>L</v>
      </c>
      <c r="X275">
        <f t="shared" si="116"/>
        <v>15.8</v>
      </c>
      <c r="Y275">
        <f t="shared" si="117"/>
        <v>10</v>
      </c>
      <c r="Z275">
        <f t="shared" si="102"/>
        <v>15.8</v>
      </c>
      <c r="AA275">
        <f t="shared" si="103"/>
        <v>12</v>
      </c>
      <c r="AB275">
        <f t="shared" si="118"/>
        <v>10</v>
      </c>
      <c r="AC275">
        <f t="shared" si="119"/>
        <v>10</v>
      </c>
      <c r="AD275">
        <f t="shared" si="104"/>
        <v>10</v>
      </c>
      <c r="AE275">
        <f t="shared" si="105"/>
        <v>10</v>
      </c>
      <c r="AF275">
        <f t="shared" si="106"/>
        <v>10</v>
      </c>
      <c r="AG275">
        <f t="shared" si="107"/>
        <v>10</v>
      </c>
      <c r="AH275">
        <f t="shared" si="108"/>
        <v>10</v>
      </c>
      <c r="AI275">
        <f t="shared" si="109"/>
        <v>-12</v>
      </c>
    </row>
    <row r="276" spans="2:35" x14ac:dyDescent="0.25">
      <c r="B276" t="s">
        <v>4</v>
      </c>
      <c r="C276" t="s">
        <v>12</v>
      </c>
      <c r="D276" s="2">
        <v>5</v>
      </c>
      <c r="E276" s="2">
        <v>3</v>
      </c>
      <c r="F276" t="s">
        <v>12</v>
      </c>
      <c r="G276" s="1">
        <v>56.4</v>
      </c>
      <c r="H276" s="1">
        <v>66.900000000000006</v>
      </c>
      <c r="I276" s="2">
        <v>-183</v>
      </c>
      <c r="J276" s="2">
        <v>158</v>
      </c>
      <c r="K276" s="2">
        <v>-130</v>
      </c>
      <c r="L276" s="2">
        <v>110</v>
      </c>
      <c r="M276" s="1">
        <f t="shared" si="99"/>
        <v>38.759689922480625</v>
      </c>
      <c r="N276" s="1">
        <f t="shared" si="110"/>
        <v>47.619047619047613</v>
      </c>
      <c r="O276" s="1">
        <f t="shared" si="120"/>
        <v>64.664310954063609</v>
      </c>
      <c r="P276" s="1">
        <f t="shared" si="121"/>
        <v>56.521739130434781</v>
      </c>
      <c r="Q276" t="str">
        <f t="shared" si="112"/>
        <v>Phillies</v>
      </c>
      <c r="R276" t="str">
        <f t="shared" si="113"/>
        <v>Phillies</v>
      </c>
      <c r="S276" t="str">
        <f t="shared" si="100"/>
        <v>Phillies</v>
      </c>
      <c r="T276" s="3" t="str">
        <f t="shared" si="114"/>
        <v>L</v>
      </c>
      <c r="U276" t="str">
        <f t="shared" si="111"/>
        <v>L</v>
      </c>
      <c r="V276" s="3" t="str">
        <f t="shared" si="115"/>
        <v>L</v>
      </c>
      <c r="W276" t="str">
        <f t="shared" si="101"/>
        <v>L</v>
      </c>
      <c r="X276">
        <f t="shared" si="116"/>
        <v>10</v>
      </c>
      <c r="Y276">
        <f t="shared" si="117"/>
        <v>10</v>
      </c>
      <c r="Z276">
        <f t="shared" si="102"/>
        <v>10</v>
      </c>
      <c r="AA276">
        <f t="shared" si="103"/>
        <v>10</v>
      </c>
      <c r="AB276">
        <f t="shared" si="118"/>
        <v>15.8</v>
      </c>
      <c r="AC276">
        <f t="shared" si="119"/>
        <v>11</v>
      </c>
      <c r="AD276">
        <f t="shared" si="104"/>
        <v>15.8</v>
      </c>
      <c r="AE276">
        <f t="shared" si="105"/>
        <v>11</v>
      </c>
      <c r="AF276">
        <f t="shared" si="106"/>
        <v>-10</v>
      </c>
      <c r="AG276">
        <f t="shared" si="107"/>
        <v>-10</v>
      </c>
      <c r="AH276">
        <f t="shared" si="108"/>
        <v>-10</v>
      </c>
      <c r="AI276">
        <f t="shared" si="109"/>
        <v>-10</v>
      </c>
    </row>
    <row r="277" spans="2:35" x14ac:dyDescent="0.25">
      <c r="B277" t="s">
        <v>18</v>
      </c>
      <c r="C277" t="s">
        <v>23</v>
      </c>
      <c r="D277" s="2">
        <v>4</v>
      </c>
      <c r="E277" s="2">
        <v>1</v>
      </c>
      <c r="F277" t="s">
        <v>18</v>
      </c>
      <c r="G277" s="1">
        <v>53.81</v>
      </c>
      <c r="H277" s="1">
        <v>65.03</v>
      </c>
      <c r="I277" s="2">
        <v>105</v>
      </c>
      <c r="J277" s="2">
        <v>-125</v>
      </c>
      <c r="K277" s="2">
        <v>-150</v>
      </c>
      <c r="L277" s="2">
        <v>130</v>
      </c>
      <c r="M277" s="1">
        <f t="shared" si="99"/>
        <v>48.780487804878049</v>
      </c>
      <c r="N277" s="1">
        <f t="shared" si="110"/>
        <v>60</v>
      </c>
      <c r="O277" s="1">
        <f t="shared" si="120"/>
        <v>55.555555555555557</v>
      </c>
      <c r="P277" s="1">
        <f t="shared" si="121"/>
        <v>43.478260869565219</v>
      </c>
      <c r="Q277" t="str">
        <f t="shared" si="112"/>
        <v>Mets</v>
      </c>
      <c r="R277" t="str">
        <f t="shared" si="113"/>
        <v>Mets</v>
      </c>
      <c r="S277" t="str">
        <f t="shared" si="100"/>
        <v>Mets</v>
      </c>
      <c r="T277" s="3" t="str">
        <f t="shared" si="114"/>
        <v>W</v>
      </c>
      <c r="U277" t="str">
        <f t="shared" si="111"/>
        <v>W</v>
      </c>
      <c r="V277" s="3" t="str">
        <f t="shared" si="115"/>
        <v>W</v>
      </c>
      <c r="W277" t="str">
        <f t="shared" si="101"/>
        <v>W</v>
      </c>
      <c r="X277">
        <f t="shared" si="116"/>
        <v>10</v>
      </c>
      <c r="Y277">
        <f t="shared" si="117"/>
        <v>15</v>
      </c>
      <c r="Z277">
        <f t="shared" si="102"/>
        <v>10</v>
      </c>
      <c r="AA277">
        <f t="shared" si="103"/>
        <v>15</v>
      </c>
      <c r="AB277">
        <f t="shared" si="118"/>
        <v>10.5</v>
      </c>
      <c r="AC277">
        <f t="shared" si="119"/>
        <v>10</v>
      </c>
      <c r="AD277">
        <f t="shared" si="104"/>
        <v>10.5</v>
      </c>
      <c r="AE277">
        <f t="shared" si="105"/>
        <v>10</v>
      </c>
      <c r="AF277">
        <f t="shared" si="106"/>
        <v>10.5</v>
      </c>
      <c r="AG277">
        <f t="shared" si="107"/>
        <v>10</v>
      </c>
      <c r="AH277">
        <f t="shared" si="108"/>
        <v>10.5</v>
      </c>
      <c r="AI277">
        <f t="shared" si="109"/>
        <v>10</v>
      </c>
    </row>
    <row r="278" spans="2:35" x14ac:dyDescent="0.25">
      <c r="B278" t="s">
        <v>30</v>
      </c>
      <c r="C278" t="s">
        <v>27</v>
      </c>
      <c r="D278" s="2">
        <v>3</v>
      </c>
      <c r="E278" s="2">
        <v>0</v>
      </c>
      <c r="F278" t="s">
        <v>27</v>
      </c>
      <c r="G278" s="1">
        <v>55.62</v>
      </c>
      <c r="H278" s="1">
        <v>67.41</v>
      </c>
      <c r="I278" s="2">
        <v>-168</v>
      </c>
      <c r="J278" s="2">
        <v>144</v>
      </c>
      <c r="K278" s="2">
        <v>110</v>
      </c>
      <c r="L278" s="2">
        <v>-130</v>
      </c>
      <c r="M278" s="1">
        <f t="shared" si="99"/>
        <v>40.983606557377051</v>
      </c>
      <c r="N278" s="1">
        <f t="shared" si="110"/>
        <v>56.521739130434781</v>
      </c>
      <c r="O278" s="1">
        <f t="shared" si="120"/>
        <v>62.68656716417911</v>
      </c>
      <c r="P278" s="1">
        <f t="shared" si="121"/>
        <v>47.619047619047613</v>
      </c>
      <c r="Q278" t="str">
        <f t="shared" si="112"/>
        <v>Pirates</v>
      </c>
      <c r="R278" t="str">
        <f t="shared" si="113"/>
        <v>Pirates</v>
      </c>
      <c r="S278" t="str">
        <f t="shared" si="100"/>
        <v>Pirates</v>
      </c>
      <c r="T278" s="3" t="str">
        <f t="shared" si="114"/>
        <v>L</v>
      </c>
      <c r="U278" t="str">
        <f t="shared" si="111"/>
        <v>L</v>
      </c>
      <c r="V278" s="3" t="str">
        <f t="shared" si="115"/>
        <v>L</v>
      </c>
      <c r="W278" t="str">
        <f t="shared" si="101"/>
        <v>L</v>
      </c>
      <c r="X278">
        <f t="shared" si="116"/>
        <v>10</v>
      </c>
      <c r="Y278">
        <f t="shared" si="117"/>
        <v>13</v>
      </c>
      <c r="Z278">
        <f t="shared" si="102"/>
        <v>10</v>
      </c>
      <c r="AA278">
        <f t="shared" si="103"/>
        <v>13</v>
      </c>
      <c r="AB278">
        <f t="shared" si="118"/>
        <v>14.4</v>
      </c>
      <c r="AC278">
        <f t="shared" si="119"/>
        <v>10</v>
      </c>
      <c r="AD278">
        <f t="shared" si="104"/>
        <v>14.4</v>
      </c>
      <c r="AE278">
        <f t="shared" si="105"/>
        <v>10</v>
      </c>
      <c r="AF278">
        <f t="shared" si="106"/>
        <v>-10</v>
      </c>
      <c r="AG278">
        <f t="shared" si="107"/>
        <v>-13</v>
      </c>
      <c r="AH278">
        <f t="shared" si="108"/>
        <v>-10</v>
      </c>
      <c r="AI278">
        <f t="shared" si="109"/>
        <v>-13</v>
      </c>
    </row>
    <row r="279" spans="2:35" x14ac:dyDescent="0.25">
      <c r="B279" t="s">
        <v>24</v>
      </c>
      <c r="C279" t="s">
        <v>17</v>
      </c>
      <c r="D279" s="2">
        <v>9</v>
      </c>
      <c r="E279" s="2">
        <v>3</v>
      </c>
      <c r="F279" t="s">
        <v>24</v>
      </c>
      <c r="G279" s="1">
        <v>51.02</v>
      </c>
      <c r="H279" s="1">
        <v>39.14</v>
      </c>
      <c r="I279" s="2">
        <v>-130</v>
      </c>
      <c r="J279" s="2">
        <v>110</v>
      </c>
      <c r="K279" s="2">
        <v>145</v>
      </c>
      <c r="L279" s="2">
        <v>-165</v>
      </c>
      <c r="M279" s="1">
        <f t="shared" si="99"/>
        <v>56.521739130434781</v>
      </c>
      <c r="N279" s="1">
        <f t="shared" si="110"/>
        <v>40.816326530612244</v>
      </c>
      <c r="O279" s="1">
        <f t="shared" si="120"/>
        <v>47.619047619047613</v>
      </c>
      <c r="P279" s="1">
        <f t="shared" si="121"/>
        <v>62.264150943396224</v>
      </c>
      <c r="Q279" t="str">
        <f t="shared" si="112"/>
        <v>Tigers</v>
      </c>
      <c r="R279" t="str">
        <f t="shared" si="113"/>
        <v>Twins</v>
      </c>
      <c r="S279" t="str">
        <f t="shared" si="100"/>
        <v>Tigers</v>
      </c>
      <c r="T279" s="3" t="str">
        <f t="shared" si="114"/>
        <v>L</v>
      </c>
      <c r="U279" t="str">
        <f t="shared" si="111"/>
        <v>W</v>
      </c>
      <c r="V279" s="3" t="str">
        <f t="shared" si="115"/>
        <v>W</v>
      </c>
      <c r="W279" t="str">
        <f t="shared" si="101"/>
        <v>L</v>
      </c>
      <c r="X279">
        <f t="shared" si="116"/>
        <v>10</v>
      </c>
      <c r="Y279">
        <f t="shared" si="117"/>
        <v>10</v>
      </c>
      <c r="Z279">
        <f t="shared" si="102"/>
        <v>13</v>
      </c>
      <c r="AA279">
        <f t="shared" si="103"/>
        <v>16.5</v>
      </c>
      <c r="AB279">
        <f t="shared" si="118"/>
        <v>11</v>
      </c>
      <c r="AC279">
        <f t="shared" si="119"/>
        <v>14.5</v>
      </c>
      <c r="AD279">
        <f t="shared" si="104"/>
        <v>10</v>
      </c>
      <c r="AE279">
        <f t="shared" si="105"/>
        <v>10</v>
      </c>
      <c r="AF279">
        <f t="shared" si="106"/>
        <v>-10</v>
      </c>
      <c r="AG279">
        <f t="shared" si="107"/>
        <v>14.5</v>
      </c>
      <c r="AH279">
        <f t="shared" si="108"/>
        <v>10</v>
      </c>
      <c r="AI279">
        <f t="shared" si="109"/>
        <v>-16.5</v>
      </c>
    </row>
    <row r="280" spans="2:35" x14ac:dyDescent="0.25">
      <c r="B280" t="s">
        <v>28</v>
      </c>
      <c r="C280" t="s">
        <v>29</v>
      </c>
      <c r="D280" s="2">
        <v>2</v>
      </c>
      <c r="E280" s="2">
        <v>1</v>
      </c>
      <c r="F280" s="3" t="s">
        <v>29</v>
      </c>
      <c r="G280" s="1">
        <v>55.92</v>
      </c>
      <c r="H280" s="1">
        <v>44.05</v>
      </c>
      <c r="I280" s="2">
        <v>121</v>
      </c>
      <c r="J280" s="2">
        <v>-141</v>
      </c>
      <c r="K280" s="2">
        <v>-130</v>
      </c>
      <c r="L280" s="2">
        <v>110</v>
      </c>
      <c r="M280" s="1">
        <f t="shared" si="99"/>
        <v>58.506224066390047</v>
      </c>
      <c r="N280" s="1">
        <f t="shared" si="110"/>
        <v>47.619047619047613</v>
      </c>
      <c r="O280" s="1">
        <f t="shared" si="120"/>
        <v>45.248868778280546</v>
      </c>
      <c r="P280" s="1">
        <f t="shared" si="121"/>
        <v>56.521739130434781</v>
      </c>
      <c r="Q280" t="str">
        <f t="shared" si="112"/>
        <v>Indians</v>
      </c>
      <c r="R280" t="str">
        <f t="shared" si="113"/>
        <v>Indians</v>
      </c>
      <c r="S280" t="str">
        <f t="shared" si="100"/>
        <v>Royals</v>
      </c>
      <c r="T280" s="3" t="str">
        <f t="shared" si="114"/>
        <v>L</v>
      </c>
      <c r="U280" t="str">
        <f t="shared" si="111"/>
        <v>L</v>
      </c>
      <c r="V280" s="3" t="str">
        <f t="shared" si="115"/>
        <v>L</v>
      </c>
      <c r="W280" t="str">
        <f t="shared" si="101"/>
        <v>W</v>
      </c>
      <c r="X280">
        <f t="shared" si="116"/>
        <v>14.1</v>
      </c>
      <c r="Y280">
        <f t="shared" si="117"/>
        <v>10</v>
      </c>
      <c r="Z280">
        <f t="shared" si="102"/>
        <v>14.1</v>
      </c>
      <c r="AA280">
        <f t="shared" si="103"/>
        <v>13</v>
      </c>
      <c r="AB280">
        <f t="shared" si="118"/>
        <v>10</v>
      </c>
      <c r="AC280">
        <f t="shared" si="119"/>
        <v>11</v>
      </c>
      <c r="AD280">
        <f t="shared" si="104"/>
        <v>10</v>
      </c>
      <c r="AE280">
        <f t="shared" si="105"/>
        <v>10</v>
      </c>
      <c r="AF280">
        <f t="shared" si="106"/>
        <v>-14.1</v>
      </c>
      <c r="AG280">
        <f t="shared" si="107"/>
        <v>-10</v>
      </c>
      <c r="AH280">
        <f t="shared" si="108"/>
        <v>-14.1</v>
      </c>
      <c r="AI280">
        <f t="shared" si="109"/>
        <v>10</v>
      </c>
    </row>
    <row r="281" spans="2:35" x14ac:dyDescent="0.25">
      <c r="B281" t="s">
        <v>3</v>
      </c>
      <c r="C281" t="s">
        <v>33</v>
      </c>
      <c r="D281" s="2">
        <v>0</v>
      </c>
      <c r="E281" s="2">
        <v>2</v>
      </c>
      <c r="F281" s="3" t="s">
        <v>3</v>
      </c>
      <c r="G281" s="1">
        <v>54.99</v>
      </c>
      <c r="H281" s="1">
        <v>41.19</v>
      </c>
      <c r="I281" s="2">
        <v>-194</v>
      </c>
      <c r="J281" s="2">
        <v>167</v>
      </c>
      <c r="K281" s="2">
        <v>100</v>
      </c>
      <c r="L281" s="2">
        <v>-120</v>
      </c>
      <c r="M281" s="1">
        <f t="shared" si="99"/>
        <v>65.986394557823118</v>
      </c>
      <c r="N281" s="1">
        <f t="shared" si="110"/>
        <v>50</v>
      </c>
      <c r="O281" s="1">
        <f t="shared" si="120"/>
        <v>37.453183520599254</v>
      </c>
      <c r="P281" s="1">
        <f t="shared" si="121"/>
        <v>54.54545454545454</v>
      </c>
      <c r="Q281" t="str">
        <f t="shared" si="112"/>
        <v>Rangers</v>
      </c>
      <c r="R281" t="str">
        <f t="shared" si="113"/>
        <v>Rangers</v>
      </c>
      <c r="S281" t="str">
        <f t="shared" si="100"/>
        <v>Rangers</v>
      </c>
      <c r="T281" s="3" t="str">
        <f t="shared" si="114"/>
        <v>W</v>
      </c>
      <c r="U281" t="str">
        <f t="shared" si="111"/>
        <v>W</v>
      </c>
      <c r="V281" s="3" t="str">
        <f t="shared" si="115"/>
        <v>L</v>
      </c>
      <c r="W281" t="str">
        <f t="shared" si="101"/>
        <v>W</v>
      </c>
      <c r="X281">
        <f t="shared" si="116"/>
        <v>10</v>
      </c>
      <c r="Y281">
        <f t="shared" si="117"/>
        <v>12</v>
      </c>
      <c r="Z281">
        <f t="shared" si="102"/>
        <v>19.399999999999999</v>
      </c>
      <c r="AA281">
        <f t="shared" si="103"/>
        <v>12</v>
      </c>
      <c r="AB281">
        <f t="shared" si="118"/>
        <v>16.7</v>
      </c>
      <c r="AC281">
        <f t="shared" si="119"/>
        <v>10</v>
      </c>
      <c r="AD281">
        <f t="shared" si="104"/>
        <v>10</v>
      </c>
      <c r="AE281">
        <f t="shared" si="105"/>
        <v>10</v>
      </c>
      <c r="AF281">
        <f t="shared" si="106"/>
        <v>16.7</v>
      </c>
      <c r="AG281">
        <f t="shared" si="107"/>
        <v>10</v>
      </c>
      <c r="AH281">
        <f t="shared" si="108"/>
        <v>-19.399999999999999</v>
      </c>
      <c r="AI281">
        <f t="shared" si="109"/>
        <v>10</v>
      </c>
    </row>
    <row r="282" spans="2:35" x14ac:dyDescent="0.25">
      <c r="B282" t="s">
        <v>24</v>
      </c>
      <c r="C282" t="s">
        <v>16</v>
      </c>
      <c r="D282" s="2">
        <v>2</v>
      </c>
      <c r="E282" s="2">
        <v>1</v>
      </c>
      <c r="F282" s="3" t="s">
        <v>24</v>
      </c>
      <c r="G282" s="1">
        <v>52.37</v>
      </c>
      <c r="H282" s="1">
        <v>39.31</v>
      </c>
      <c r="I282" s="2">
        <v>-173</v>
      </c>
      <c r="J282" s="2">
        <v>148</v>
      </c>
      <c r="K282" s="2">
        <v>120</v>
      </c>
      <c r="L282" s="2">
        <v>-140</v>
      </c>
      <c r="M282" s="1">
        <f t="shared" si="99"/>
        <v>63.369963369963365</v>
      </c>
      <c r="N282" s="1">
        <f t="shared" si="110"/>
        <v>45.454545454545453</v>
      </c>
      <c r="O282" s="1">
        <f t="shared" si="120"/>
        <v>40.322580645161288</v>
      </c>
      <c r="P282" s="1">
        <f t="shared" si="121"/>
        <v>58.333333333333336</v>
      </c>
      <c r="Q282" t="str">
        <f t="shared" si="112"/>
        <v>White Sox</v>
      </c>
      <c r="R282" t="str">
        <f t="shared" si="113"/>
        <v>White Sox</v>
      </c>
      <c r="S282" t="str">
        <f t="shared" si="100"/>
        <v>White Sox</v>
      </c>
      <c r="T282" s="3" t="str">
        <f t="shared" si="114"/>
        <v>L</v>
      </c>
      <c r="U282" t="str">
        <f t="shared" si="111"/>
        <v>W</v>
      </c>
      <c r="V282" s="3" t="str">
        <f t="shared" si="115"/>
        <v>W</v>
      </c>
      <c r="W282" t="str">
        <f t="shared" si="101"/>
        <v>W</v>
      </c>
      <c r="X282">
        <f t="shared" si="116"/>
        <v>10</v>
      </c>
      <c r="Y282">
        <f t="shared" si="117"/>
        <v>14</v>
      </c>
      <c r="Z282">
        <f t="shared" si="102"/>
        <v>17.3</v>
      </c>
      <c r="AA282">
        <f t="shared" si="103"/>
        <v>14</v>
      </c>
      <c r="AB282">
        <f t="shared" si="118"/>
        <v>14.8</v>
      </c>
      <c r="AC282">
        <f t="shared" si="119"/>
        <v>10</v>
      </c>
      <c r="AD282">
        <f t="shared" si="104"/>
        <v>10</v>
      </c>
      <c r="AE282">
        <f t="shared" si="105"/>
        <v>10</v>
      </c>
      <c r="AF282">
        <f t="shared" si="106"/>
        <v>-10</v>
      </c>
      <c r="AG282">
        <f t="shared" si="107"/>
        <v>10</v>
      </c>
      <c r="AH282">
        <f t="shared" si="108"/>
        <v>10</v>
      </c>
      <c r="AI282">
        <f t="shared" si="109"/>
        <v>10</v>
      </c>
    </row>
    <row r="283" spans="2:35" x14ac:dyDescent="0.25">
      <c r="B283" t="s">
        <v>30</v>
      </c>
      <c r="C283" t="s">
        <v>5</v>
      </c>
      <c r="D283" s="2">
        <v>8</v>
      </c>
      <c r="E283" s="2">
        <v>4</v>
      </c>
      <c r="F283" s="3" t="s">
        <v>30</v>
      </c>
      <c r="G283" s="1">
        <v>52.51</v>
      </c>
      <c r="H283" s="1">
        <v>40.119999999999997</v>
      </c>
      <c r="I283" s="2">
        <v>-150</v>
      </c>
      <c r="J283" s="2">
        <v>130</v>
      </c>
      <c r="K283" s="2">
        <v>135</v>
      </c>
      <c r="L283" s="2">
        <v>-155</v>
      </c>
      <c r="M283" s="1">
        <f t="shared" si="99"/>
        <v>60</v>
      </c>
      <c r="N283" s="1">
        <f t="shared" si="110"/>
        <v>42.553191489361701</v>
      </c>
      <c r="O283" s="1">
        <f t="shared" si="120"/>
        <v>43.478260869565219</v>
      </c>
      <c r="P283" s="1">
        <f t="shared" si="121"/>
        <v>60.784313725490193</v>
      </c>
      <c r="Q283" t="str">
        <f t="shared" si="112"/>
        <v>Cardinals</v>
      </c>
      <c r="R283" t="str">
        <f t="shared" si="113"/>
        <v>Cubs</v>
      </c>
      <c r="S283" t="str">
        <f t="shared" si="100"/>
        <v>Cardinals</v>
      </c>
      <c r="T283" s="3" t="str">
        <f t="shared" si="114"/>
        <v>L</v>
      </c>
      <c r="U283" t="str">
        <f t="shared" si="111"/>
        <v>W</v>
      </c>
      <c r="V283" s="3" t="str">
        <f t="shared" si="115"/>
        <v>W</v>
      </c>
      <c r="W283" t="str">
        <f t="shared" si="101"/>
        <v>L</v>
      </c>
      <c r="X283">
        <f t="shared" si="116"/>
        <v>10</v>
      </c>
      <c r="Y283">
        <f t="shared" si="117"/>
        <v>10</v>
      </c>
      <c r="Z283">
        <f t="shared" si="102"/>
        <v>15</v>
      </c>
      <c r="AA283">
        <f t="shared" si="103"/>
        <v>15.5</v>
      </c>
      <c r="AB283">
        <f t="shared" si="118"/>
        <v>13</v>
      </c>
      <c r="AC283">
        <f t="shared" si="119"/>
        <v>13.5</v>
      </c>
      <c r="AD283">
        <f t="shared" si="104"/>
        <v>10</v>
      </c>
      <c r="AE283">
        <f t="shared" si="105"/>
        <v>10</v>
      </c>
      <c r="AF283">
        <f t="shared" si="106"/>
        <v>-10</v>
      </c>
      <c r="AG283">
        <f t="shared" si="107"/>
        <v>13.5</v>
      </c>
      <c r="AH283">
        <f t="shared" si="108"/>
        <v>10</v>
      </c>
      <c r="AI283">
        <f t="shared" si="109"/>
        <v>-15.5</v>
      </c>
    </row>
    <row r="284" spans="2:35" x14ac:dyDescent="0.25">
      <c r="B284" t="s">
        <v>31</v>
      </c>
      <c r="C284" t="s">
        <v>27</v>
      </c>
      <c r="D284" s="2">
        <v>4</v>
      </c>
      <c r="E284" s="2">
        <v>8</v>
      </c>
      <c r="F284" s="3" t="s">
        <v>31</v>
      </c>
      <c r="G284" s="1">
        <v>60.77</v>
      </c>
      <c r="H284" s="1">
        <v>48.34</v>
      </c>
      <c r="I284" s="2">
        <v>-128</v>
      </c>
      <c r="J284" s="2">
        <v>108</v>
      </c>
      <c r="K284" s="2">
        <v>160</v>
      </c>
      <c r="L284" s="2">
        <v>-180</v>
      </c>
      <c r="M284" s="1">
        <f t="shared" si="99"/>
        <v>56.140350877192979</v>
      </c>
      <c r="N284" s="1">
        <f t="shared" si="110"/>
        <v>38.461538461538467</v>
      </c>
      <c r="O284" s="1">
        <f t="shared" si="120"/>
        <v>48.07692307692308</v>
      </c>
      <c r="P284" s="1">
        <f t="shared" si="121"/>
        <v>64.285714285714292</v>
      </c>
      <c r="Q284" t="str">
        <f t="shared" si="112"/>
        <v>Reds</v>
      </c>
      <c r="R284" t="str">
        <f t="shared" si="113"/>
        <v>Reds</v>
      </c>
      <c r="S284" t="str">
        <f t="shared" si="100"/>
        <v>Pirates</v>
      </c>
      <c r="T284" s="3" t="str">
        <f t="shared" si="114"/>
        <v>L</v>
      </c>
      <c r="U284" t="str">
        <f t="shared" si="111"/>
        <v>L</v>
      </c>
      <c r="V284" s="3" t="str">
        <f t="shared" si="115"/>
        <v>L</v>
      </c>
      <c r="W284" t="str">
        <f t="shared" si="101"/>
        <v>W</v>
      </c>
      <c r="X284">
        <f t="shared" si="116"/>
        <v>12.8</v>
      </c>
      <c r="Y284">
        <f t="shared" si="117"/>
        <v>10</v>
      </c>
      <c r="Z284">
        <f t="shared" si="102"/>
        <v>12.8</v>
      </c>
      <c r="AA284">
        <f t="shared" si="103"/>
        <v>18</v>
      </c>
      <c r="AB284">
        <f t="shared" si="118"/>
        <v>10</v>
      </c>
      <c r="AC284">
        <f t="shared" si="119"/>
        <v>16</v>
      </c>
      <c r="AD284">
        <f t="shared" si="104"/>
        <v>10</v>
      </c>
      <c r="AE284">
        <f t="shared" si="105"/>
        <v>10</v>
      </c>
      <c r="AF284">
        <f t="shared" si="106"/>
        <v>-12.8</v>
      </c>
      <c r="AG284">
        <f t="shared" si="107"/>
        <v>-10</v>
      </c>
      <c r="AH284">
        <f t="shared" si="108"/>
        <v>-12.8</v>
      </c>
      <c r="AI284">
        <f t="shared" si="109"/>
        <v>10</v>
      </c>
    </row>
    <row r="285" spans="2:35" x14ac:dyDescent="0.25">
      <c r="B285" t="s">
        <v>51</v>
      </c>
      <c r="C285" t="s">
        <v>7</v>
      </c>
      <c r="D285" s="2">
        <v>1</v>
      </c>
      <c r="E285" s="2">
        <v>2</v>
      </c>
      <c r="F285" s="3" t="s">
        <v>7</v>
      </c>
      <c r="G285" s="1">
        <v>66.930000000000007</v>
      </c>
      <c r="H285" s="1">
        <v>55.59</v>
      </c>
      <c r="I285" s="2">
        <v>240</v>
      </c>
      <c r="J285" s="2">
        <v>-290</v>
      </c>
      <c r="K285" s="2">
        <v>145</v>
      </c>
      <c r="L285" s="2">
        <v>-165</v>
      </c>
      <c r="M285" s="1">
        <f t="shared" si="99"/>
        <v>74.358974358974365</v>
      </c>
      <c r="N285" s="1">
        <f t="shared" si="110"/>
        <v>62.264150943396224</v>
      </c>
      <c r="O285" s="1">
        <f t="shared" si="120"/>
        <v>29.411764705882355</v>
      </c>
      <c r="P285" s="1">
        <f t="shared" si="121"/>
        <v>40.816326530612244</v>
      </c>
      <c r="Q285" t="str">
        <f t="shared" si="112"/>
        <v>Orioles</v>
      </c>
      <c r="R285" t="str">
        <f t="shared" si="113"/>
        <v>Orioles</v>
      </c>
      <c r="S285" t="str">
        <f t="shared" si="100"/>
        <v>Astros</v>
      </c>
      <c r="T285" s="3" t="str">
        <f t="shared" si="114"/>
        <v>L</v>
      </c>
      <c r="U285" t="str">
        <f t="shared" si="111"/>
        <v>W</v>
      </c>
      <c r="V285" s="3" t="str">
        <f t="shared" si="115"/>
        <v>W</v>
      </c>
      <c r="W285" t="str">
        <f t="shared" si="101"/>
        <v>L</v>
      </c>
      <c r="X285">
        <f t="shared" si="116"/>
        <v>10</v>
      </c>
      <c r="Y285">
        <f t="shared" si="117"/>
        <v>10</v>
      </c>
      <c r="Z285">
        <f t="shared" si="102"/>
        <v>29</v>
      </c>
      <c r="AA285">
        <f t="shared" si="103"/>
        <v>16.5</v>
      </c>
      <c r="AB285">
        <f t="shared" si="118"/>
        <v>24</v>
      </c>
      <c r="AC285">
        <f t="shared" si="119"/>
        <v>14.5</v>
      </c>
      <c r="AD285">
        <f t="shared" si="104"/>
        <v>10</v>
      </c>
      <c r="AE285">
        <f t="shared" si="105"/>
        <v>10</v>
      </c>
      <c r="AF285">
        <f t="shared" si="106"/>
        <v>-10</v>
      </c>
      <c r="AG285">
        <f t="shared" si="107"/>
        <v>14.5</v>
      </c>
      <c r="AH285">
        <f t="shared" si="108"/>
        <v>10</v>
      </c>
      <c r="AI285">
        <f t="shared" si="109"/>
        <v>-16.5</v>
      </c>
    </row>
    <row r="286" spans="2:35" x14ac:dyDescent="0.25">
      <c r="B286" t="s">
        <v>14</v>
      </c>
      <c r="C286" t="s">
        <v>13</v>
      </c>
      <c r="D286" s="2">
        <v>6</v>
      </c>
      <c r="E286" s="2">
        <v>7</v>
      </c>
      <c r="F286" s="3" t="s">
        <v>13</v>
      </c>
      <c r="G286" s="1">
        <v>50.36</v>
      </c>
      <c r="H286" s="1">
        <v>61.67</v>
      </c>
      <c r="I286" s="2">
        <v>-175</v>
      </c>
      <c r="J286" s="2">
        <v>150</v>
      </c>
      <c r="K286" s="2">
        <v>120</v>
      </c>
      <c r="L286" s="2">
        <v>-140</v>
      </c>
      <c r="M286" s="1">
        <f t="shared" si="99"/>
        <v>40</v>
      </c>
      <c r="N286" s="1">
        <f t="shared" si="110"/>
        <v>58.333333333333336</v>
      </c>
      <c r="O286" s="1">
        <f t="shared" si="120"/>
        <v>63.636363636363633</v>
      </c>
      <c r="P286" s="1">
        <f t="shared" si="121"/>
        <v>45.454545454545453</v>
      </c>
      <c r="Q286" t="str">
        <f t="shared" si="112"/>
        <v>Blue Jays</v>
      </c>
      <c r="R286" t="str">
        <f t="shared" si="113"/>
        <v>Blue Jays</v>
      </c>
      <c r="S286" t="str">
        <f t="shared" si="100"/>
        <v>Blue Jays</v>
      </c>
      <c r="T286" s="3" t="str">
        <f t="shared" si="114"/>
        <v>W</v>
      </c>
      <c r="U286" t="str">
        <f t="shared" si="111"/>
        <v>W</v>
      </c>
      <c r="V286" s="3" t="str">
        <f t="shared" si="115"/>
        <v>W</v>
      </c>
      <c r="W286" t="str">
        <f t="shared" si="101"/>
        <v>W</v>
      </c>
      <c r="X286">
        <f t="shared" si="116"/>
        <v>10</v>
      </c>
      <c r="Y286">
        <f t="shared" si="117"/>
        <v>14</v>
      </c>
      <c r="Z286">
        <f t="shared" si="102"/>
        <v>10</v>
      </c>
      <c r="AA286">
        <f t="shared" si="103"/>
        <v>14</v>
      </c>
      <c r="AB286">
        <f t="shared" si="118"/>
        <v>15</v>
      </c>
      <c r="AC286">
        <f t="shared" si="119"/>
        <v>10</v>
      </c>
      <c r="AD286">
        <f t="shared" si="104"/>
        <v>15</v>
      </c>
      <c r="AE286">
        <f t="shared" si="105"/>
        <v>10</v>
      </c>
      <c r="AF286">
        <f t="shared" si="106"/>
        <v>15</v>
      </c>
      <c r="AG286">
        <f t="shared" si="107"/>
        <v>10</v>
      </c>
      <c r="AH286">
        <f t="shared" si="108"/>
        <v>15</v>
      </c>
      <c r="AI286">
        <f t="shared" si="109"/>
        <v>10</v>
      </c>
    </row>
    <row r="287" spans="2:35" x14ac:dyDescent="0.25">
      <c r="B287" t="s">
        <v>18</v>
      </c>
      <c r="C287" t="s">
        <v>22</v>
      </c>
      <c r="D287" s="2">
        <v>1</v>
      </c>
      <c r="E287" s="2">
        <v>8</v>
      </c>
      <c r="F287" s="3" t="s">
        <v>22</v>
      </c>
      <c r="G287" s="1">
        <v>52.65</v>
      </c>
      <c r="H287" s="1">
        <v>63.31</v>
      </c>
      <c r="I287" s="2">
        <v>-136</v>
      </c>
      <c r="J287" s="2">
        <v>116</v>
      </c>
      <c r="K287" s="2">
        <v>170</v>
      </c>
      <c r="L287" s="2">
        <v>-200</v>
      </c>
      <c r="M287" s="1">
        <f t="shared" si="99"/>
        <v>46.296296296296298</v>
      </c>
      <c r="N287" s="1">
        <f t="shared" si="110"/>
        <v>66.666666666666657</v>
      </c>
      <c r="O287" s="1">
        <f t="shared" si="120"/>
        <v>57.627118644067799</v>
      </c>
      <c r="P287" s="1">
        <f t="shared" si="121"/>
        <v>37.037037037037038</v>
      </c>
      <c r="Q287" t="str">
        <f t="shared" si="112"/>
        <v>Marlins</v>
      </c>
      <c r="R287" t="str">
        <f t="shared" si="113"/>
        <v>Marlins</v>
      </c>
      <c r="S287" t="str">
        <f t="shared" si="100"/>
        <v>Marlins</v>
      </c>
      <c r="T287" s="3" t="str">
        <f t="shared" si="114"/>
        <v>W</v>
      </c>
      <c r="U287" t="str">
        <f t="shared" si="111"/>
        <v>W</v>
      </c>
      <c r="V287" s="3" t="str">
        <f t="shared" si="115"/>
        <v>W</v>
      </c>
      <c r="W287" t="str">
        <f t="shared" si="101"/>
        <v>W</v>
      </c>
      <c r="X287">
        <f t="shared" si="116"/>
        <v>10</v>
      </c>
      <c r="Y287">
        <f t="shared" si="117"/>
        <v>20</v>
      </c>
      <c r="Z287">
        <f t="shared" si="102"/>
        <v>10</v>
      </c>
      <c r="AA287">
        <f t="shared" si="103"/>
        <v>20</v>
      </c>
      <c r="AB287">
        <f t="shared" si="118"/>
        <v>11.6</v>
      </c>
      <c r="AC287">
        <f t="shared" si="119"/>
        <v>10</v>
      </c>
      <c r="AD287">
        <f t="shared" si="104"/>
        <v>11.6</v>
      </c>
      <c r="AE287">
        <f t="shared" si="105"/>
        <v>10</v>
      </c>
      <c r="AF287">
        <f t="shared" si="106"/>
        <v>11.6</v>
      </c>
      <c r="AG287">
        <f t="shared" si="107"/>
        <v>10</v>
      </c>
      <c r="AH287">
        <f t="shared" si="108"/>
        <v>11.6</v>
      </c>
      <c r="AI287">
        <f t="shared" si="109"/>
        <v>10</v>
      </c>
    </row>
    <row r="288" spans="2:35" x14ac:dyDescent="0.25">
      <c r="B288" t="s">
        <v>15</v>
      </c>
      <c r="C288" t="s">
        <v>50</v>
      </c>
      <c r="D288" s="2">
        <v>6</v>
      </c>
      <c r="E288" s="2">
        <v>11</v>
      </c>
      <c r="F288" s="3" t="s">
        <v>50</v>
      </c>
      <c r="G288" s="1">
        <v>59.31</v>
      </c>
      <c r="H288" s="1">
        <v>46.89</v>
      </c>
      <c r="I288" s="2">
        <v>137</v>
      </c>
      <c r="J288" s="2">
        <v>-157</v>
      </c>
      <c r="K288" s="2">
        <v>-130</v>
      </c>
      <c r="L288" s="2">
        <v>110</v>
      </c>
      <c r="M288" s="1">
        <f t="shared" si="99"/>
        <v>61.089494163424128</v>
      </c>
      <c r="N288" s="1">
        <f t="shared" si="110"/>
        <v>47.619047619047613</v>
      </c>
      <c r="O288" s="1">
        <f t="shared" si="120"/>
        <v>42.194092827004219</v>
      </c>
      <c r="P288" s="1">
        <f t="shared" si="121"/>
        <v>56.521739130434781</v>
      </c>
      <c r="Q288" t="str">
        <f t="shared" si="112"/>
        <v>Yankees</v>
      </c>
      <c r="R288" t="str">
        <f t="shared" si="113"/>
        <v>Yankees</v>
      </c>
      <c r="S288" t="str">
        <f t="shared" si="100"/>
        <v>Red Sox</v>
      </c>
      <c r="T288" s="3" t="str">
        <f t="shared" si="114"/>
        <v>W</v>
      </c>
      <c r="U288" t="str">
        <f t="shared" si="111"/>
        <v>W</v>
      </c>
      <c r="V288" s="3" t="str">
        <f t="shared" si="115"/>
        <v>W</v>
      </c>
      <c r="W288" t="str">
        <f t="shared" si="101"/>
        <v>L</v>
      </c>
      <c r="X288">
        <f t="shared" si="116"/>
        <v>15.7</v>
      </c>
      <c r="Y288">
        <f t="shared" si="117"/>
        <v>10</v>
      </c>
      <c r="Z288">
        <f t="shared" si="102"/>
        <v>15.7</v>
      </c>
      <c r="AA288">
        <f t="shared" si="103"/>
        <v>13</v>
      </c>
      <c r="AB288">
        <f t="shared" si="118"/>
        <v>10</v>
      </c>
      <c r="AC288">
        <f t="shared" si="119"/>
        <v>11</v>
      </c>
      <c r="AD288">
        <f t="shared" si="104"/>
        <v>10</v>
      </c>
      <c r="AE288">
        <f t="shared" si="105"/>
        <v>10</v>
      </c>
      <c r="AF288">
        <f t="shared" si="106"/>
        <v>10</v>
      </c>
      <c r="AG288">
        <f t="shared" si="107"/>
        <v>11</v>
      </c>
      <c r="AH288">
        <f t="shared" si="108"/>
        <v>10</v>
      </c>
      <c r="AI288">
        <f t="shared" si="109"/>
        <v>-13</v>
      </c>
    </row>
    <row r="289" spans="2:35" x14ac:dyDescent="0.25">
      <c r="B289" t="s">
        <v>24</v>
      </c>
      <c r="C289" t="s">
        <v>16</v>
      </c>
      <c r="D289" s="2">
        <v>12</v>
      </c>
      <c r="E289" s="2">
        <v>4</v>
      </c>
      <c r="F289" s="3" t="s">
        <v>24</v>
      </c>
      <c r="G289" s="1">
        <v>54.95</v>
      </c>
      <c r="H289" s="1">
        <v>44.33</v>
      </c>
      <c r="I289" s="2">
        <v>-138</v>
      </c>
      <c r="J289" s="2">
        <v>118</v>
      </c>
      <c r="K289" s="2">
        <v>150</v>
      </c>
      <c r="L289" s="2">
        <v>-170</v>
      </c>
      <c r="M289" s="1">
        <f t="shared" si="99"/>
        <v>57.983193277310932</v>
      </c>
      <c r="N289" s="1">
        <f t="shared" si="110"/>
        <v>40</v>
      </c>
      <c r="O289" s="1">
        <f t="shared" si="120"/>
        <v>45.871559633027523</v>
      </c>
      <c r="P289" s="1">
        <f t="shared" si="121"/>
        <v>62.962962962962962</v>
      </c>
      <c r="Q289" t="str">
        <f t="shared" si="112"/>
        <v>Twins</v>
      </c>
      <c r="R289" t="str">
        <f t="shared" si="113"/>
        <v>Twins</v>
      </c>
      <c r="S289" t="str">
        <f t="shared" si="100"/>
        <v>White Sox</v>
      </c>
      <c r="T289" s="3" t="str">
        <f t="shared" si="114"/>
        <v>W</v>
      </c>
      <c r="U289" t="str">
        <f t="shared" si="111"/>
        <v>W</v>
      </c>
      <c r="V289" s="3" t="str">
        <f t="shared" si="115"/>
        <v>W</v>
      </c>
      <c r="W289" t="str">
        <f t="shared" si="101"/>
        <v>L</v>
      </c>
      <c r="X289">
        <f t="shared" si="116"/>
        <v>13.8</v>
      </c>
      <c r="Y289">
        <f t="shared" si="117"/>
        <v>10</v>
      </c>
      <c r="Z289">
        <f t="shared" si="102"/>
        <v>13.8</v>
      </c>
      <c r="AA289">
        <f t="shared" si="103"/>
        <v>17</v>
      </c>
      <c r="AB289">
        <f t="shared" si="118"/>
        <v>10</v>
      </c>
      <c r="AC289">
        <f t="shared" si="119"/>
        <v>15</v>
      </c>
      <c r="AD289">
        <f t="shared" si="104"/>
        <v>10</v>
      </c>
      <c r="AE289">
        <f t="shared" si="105"/>
        <v>10</v>
      </c>
      <c r="AF289">
        <f t="shared" si="106"/>
        <v>10</v>
      </c>
      <c r="AG289">
        <f t="shared" si="107"/>
        <v>15</v>
      </c>
      <c r="AH289">
        <f t="shared" si="108"/>
        <v>10</v>
      </c>
      <c r="AI289">
        <f t="shared" si="109"/>
        <v>-17</v>
      </c>
    </row>
    <row r="290" spans="2:35" x14ac:dyDescent="0.25">
      <c r="B290" t="s">
        <v>26</v>
      </c>
      <c r="C290" t="s">
        <v>17</v>
      </c>
      <c r="D290" s="2">
        <v>6</v>
      </c>
      <c r="E290" s="2">
        <v>5</v>
      </c>
      <c r="F290" s="3" t="s">
        <v>26</v>
      </c>
      <c r="G290" s="1">
        <v>67.430000000000007</v>
      </c>
      <c r="H290" s="1">
        <v>57.47</v>
      </c>
      <c r="I290" s="2">
        <v>-270</v>
      </c>
      <c r="J290" s="2">
        <v>225</v>
      </c>
      <c r="K290" s="2">
        <v>-140</v>
      </c>
      <c r="L290" s="2">
        <v>120</v>
      </c>
      <c r="M290" s="1">
        <f t="shared" si="99"/>
        <v>72.972972972972968</v>
      </c>
      <c r="N290" s="1">
        <f t="shared" si="110"/>
        <v>58.333333333333336</v>
      </c>
      <c r="O290" s="1">
        <f t="shared" si="120"/>
        <v>30.76923076923077</v>
      </c>
      <c r="P290" s="1">
        <f t="shared" si="121"/>
        <v>45.454545454545453</v>
      </c>
      <c r="Q290" t="str">
        <f t="shared" si="112"/>
        <v>Tigers</v>
      </c>
      <c r="R290" t="str">
        <f t="shared" si="113"/>
        <v>Brewers</v>
      </c>
      <c r="S290" t="str">
        <f t="shared" si="100"/>
        <v>Brewers</v>
      </c>
      <c r="T290" s="3" t="str">
        <f t="shared" si="114"/>
        <v>L</v>
      </c>
      <c r="U290" t="str">
        <f t="shared" si="111"/>
        <v>L</v>
      </c>
      <c r="V290" s="3" t="str">
        <f t="shared" si="115"/>
        <v>W</v>
      </c>
      <c r="W290" t="str">
        <f t="shared" si="101"/>
        <v>L</v>
      </c>
      <c r="X290">
        <f t="shared" si="116"/>
        <v>10</v>
      </c>
      <c r="Y290">
        <f t="shared" si="117"/>
        <v>14</v>
      </c>
      <c r="Z290">
        <f t="shared" si="102"/>
        <v>27</v>
      </c>
      <c r="AA290">
        <f t="shared" si="103"/>
        <v>14</v>
      </c>
      <c r="AB290">
        <f t="shared" si="118"/>
        <v>22.5</v>
      </c>
      <c r="AC290">
        <f t="shared" si="119"/>
        <v>10</v>
      </c>
      <c r="AD290">
        <f t="shared" si="104"/>
        <v>10</v>
      </c>
      <c r="AE290">
        <f t="shared" si="105"/>
        <v>10</v>
      </c>
      <c r="AF290">
        <f t="shared" si="106"/>
        <v>-10</v>
      </c>
      <c r="AG290">
        <f t="shared" si="107"/>
        <v>-14</v>
      </c>
      <c r="AH290">
        <f t="shared" si="108"/>
        <v>10</v>
      </c>
      <c r="AI290">
        <f t="shared" si="109"/>
        <v>-14</v>
      </c>
    </row>
    <row r="291" spans="2:35" x14ac:dyDescent="0.25">
      <c r="B291" t="s">
        <v>4</v>
      </c>
      <c r="C291" t="s">
        <v>19</v>
      </c>
      <c r="D291" s="2">
        <v>5</v>
      </c>
      <c r="E291" s="2">
        <v>2</v>
      </c>
      <c r="F291" s="3" t="s">
        <v>4</v>
      </c>
      <c r="G291" s="1">
        <v>62.22</v>
      </c>
      <c r="H291" s="1">
        <v>50.57</v>
      </c>
      <c r="I291" s="2">
        <v>-220</v>
      </c>
      <c r="J291" s="2">
        <v>190</v>
      </c>
      <c r="K291" s="2">
        <v>-140</v>
      </c>
      <c r="L291" s="2">
        <v>120</v>
      </c>
      <c r="M291" s="1">
        <f t="shared" si="99"/>
        <v>68.75</v>
      </c>
      <c r="N291" s="1">
        <f t="shared" si="110"/>
        <v>58.333333333333336</v>
      </c>
      <c r="O291" s="1">
        <f t="shared" si="120"/>
        <v>34.482758620689658</v>
      </c>
      <c r="P291" s="1">
        <f t="shared" si="121"/>
        <v>45.454545454545453</v>
      </c>
      <c r="Q291" t="str">
        <f t="shared" si="112"/>
        <v>Nationals</v>
      </c>
      <c r="R291" t="str">
        <f t="shared" si="113"/>
        <v>Nationals</v>
      </c>
      <c r="S291" t="str">
        <f t="shared" si="100"/>
        <v>Rockies</v>
      </c>
      <c r="T291" s="3" t="str">
        <f t="shared" si="114"/>
        <v>L</v>
      </c>
      <c r="U291" t="str">
        <f t="shared" si="111"/>
        <v>L</v>
      </c>
      <c r="V291" s="3" t="str">
        <f t="shared" si="115"/>
        <v>W</v>
      </c>
      <c r="W291" t="str">
        <f t="shared" si="101"/>
        <v>W</v>
      </c>
      <c r="X291">
        <f t="shared" si="116"/>
        <v>10</v>
      </c>
      <c r="Y291">
        <f t="shared" si="117"/>
        <v>10</v>
      </c>
      <c r="Z291">
        <f t="shared" si="102"/>
        <v>22</v>
      </c>
      <c r="AA291">
        <f t="shared" si="103"/>
        <v>14</v>
      </c>
      <c r="AB291">
        <f t="shared" si="118"/>
        <v>19</v>
      </c>
      <c r="AC291">
        <f t="shared" si="119"/>
        <v>12</v>
      </c>
      <c r="AD291">
        <f t="shared" si="104"/>
        <v>10</v>
      </c>
      <c r="AE291">
        <f t="shared" si="105"/>
        <v>10</v>
      </c>
      <c r="AF291">
        <f t="shared" si="106"/>
        <v>-10</v>
      </c>
      <c r="AG291">
        <f t="shared" si="107"/>
        <v>-10</v>
      </c>
      <c r="AH291">
        <f t="shared" si="108"/>
        <v>10</v>
      </c>
      <c r="AI291">
        <f t="shared" si="109"/>
        <v>10</v>
      </c>
    </row>
    <row r="292" spans="2:35" x14ac:dyDescent="0.25">
      <c r="B292" t="s">
        <v>28</v>
      </c>
      <c r="C292" t="s">
        <v>29</v>
      </c>
      <c r="D292" s="2">
        <v>6</v>
      </c>
      <c r="E292" s="2">
        <v>14</v>
      </c>
      <c r="F292" s="3" t="s">
        <v>29</v>
      </c>
      <c r="G292" s="1">
        <v>58.17</v>
      </c>
      <c r="H292" s="1">
        <v>46.45</v>
      </c>
      <c r="I292" s="2">
        <v>167</v>
      </c>
      <c r="J292" s="2">
        <v>-194</v>
      </c>
      <c r="K292" s="2">
        <v>105</v>
      </c>
      <c r="L292" s="2">
        <v>-125</v>
      </c>
      <c r="M292" s="1">
        <f t="shared" si="99"/>
        <v>65.986394557823118</v>
      </c>
      <c r="N292" s="1">
        <f t="shared" si="110"/>
        <v>55.555555555555557</v>
      </c>
      <c r="O292" s="1">
        <f t="shared" si="120"/>
        <v>37.453183520599254</v>
      </c>
      <c r="P292" s="1">
        <f t="shared" si="121"/>
        <v>48.780487804878049</v>
      </c>
      <c r="Q292" t="str">
        <f t="shared" si="112"/>
        <v>Royals</v>
      </c>
      <c r="R292" t="str">
        <f t="shared" si="113"/>
        <v>Royals</v>
      </c>
      <c r="S292" t="str">
        <f t="shared" si="100"/>
        <v>Royals</v>
      </c>
      <c r="T292" s="3" t="str">
        <f t="shared" si="114"/>
        <v>L</v>
      </c>
      <c r="U292" t="str">
        <f t="shared" si="111"/>
        <v>L</v>
      </c>
      <c r="V292" s="3" t="str">
        <f t="shared" si="115"/>
        <v>W</v>
      </c>
      <c r="W292" t="str">
        <f t="shared" si="101"/>
        <v>L</v>
      </c>
      <c r="X292">
        <f t="shared" si="116"/>
        <v>10</v>
      </c>
      <c r="Y292">
        <f t="shared" si="117"/>
        <v>10</v>
      </c>
      <c r="Z292">
        <f t="shared" si="102"/>
        <v>19.399999999999999</v>
      </c>
      <c r="AA292">
        <f t="shared" si="103"/>
        <v>10</v>
      </c>
      <c r="AB292">
        <f t="shared" si="118"/>
        <v>16.7</v>
      </c>
      <c r="AC292">
        <f t="shared" si="119"/>
        <v>10.5</v>
      </c>
      <c r="AD292">
        <f t="shared" si="104"/>
        <v>10</v>
      </c>
      <c r="AE292">
        <f t="shared" si="105"/>
        <v>10.5</v>
      </c>
      <c r="AF292">
        <f t="shared" si="106"/>
        <v>-10</v>
      </c>
      <c r="AG292">
        <f t="shared" si="107"/>
        <v>-10</v>
      </c>
      <c r="AH292">
        <f t="shared" si="108"/>
        <v>10</v>
      </c>
      <c r="AI292">
        <f t="shared" si="109"/>
        <v>-10</v>
      </c>
    </row>
    <row r="293" spans="2:35" x14ac:dyDescent="0.25">
      <c r="B293" t="s">
        <v>51</v>
      </c>
      <c r="C293" t="s">
        <v>7</v>
      </c>
      <c r="D293" s="2">
        <v>4</v>
      </c>
      <c r="E293" s="2">
        <v>0</v>
      </c>
      <c r="F293" s="3" t="s">
        <v>7</v>
      </c>
      <c r="G293" s="1">
        <v>70.790000000000006</v>
      </c>
      <c r="H293" s="1">
        <v>59.03</v>
      </c>
      <c r="I293" s="2">
        <v>190</v>
      </c>
      <c r="J293" s="2">
        <v>-220</v>
      </c>
      <c r="K293" s="2">
        <v>130</v>
      </c>
      <c r="L293" s="2">
        <v>-150</v>
      </c>
      <c r="M293" s="1">
        <f t="shared" si="99"/>
        <v>68.75</v>
      </c>
      <c r="N293" s="1">
        <f t="shared" ref="N293:N320" si="122">IF(F293=B293, IF(K293&gt;0, 100/(K293+100), -K293/(-K293+100)), IF(L293&gt;0, 100/(L293+100), -L293/(-L293+100))) * 100</f>
        <v>60</v>
      </c>
      <c r="O293" s="1">
        <f t="shared" si="120"/>
        <v>34.482758620689658</v>
      </c>
      <c r="P293" s="1">
        <f t="shared" si="121"/>
        <v>43.478260869565219</v>
      </c>
      <c r="Q293" t="str">
        <f t="shared" si="112"/>
        <v>Astros</v>
      </c>
      <c r="R293" t="str">
        <f t="shared" si="113"/>
        <v>Astros</v>
      </c>
      <c r="S293" t="str">
        <f t="shared" si="100"/>
        <v>Astros</v>
      </c>
      <c r="T293" s="3" t="str">
        <f t="shared" si="114"/>
        <v>L</v>
      </c>
      <c r="U293" t="str">
        <f t="shared" si="111"/>
        <v>L</v>
      </c>
      <c r="V293" s="3" t="str">
        <f t="shared" si="115"/>
        <v>L</v>
      </c>
      <c r="W293" t="str">
        <f t="shared" si="101"/>
        <v>L</v>
      </c>
      <c r="X293">
        <f t="shared" si="116"/>
        <v>22</v>
      </c>
      <c r="Y293">
        <f t="shared" si="117"/>
        <v>15</v>
      </c>
      <c r="Z293">
        <f t="shared" si="102"/>
        <v>22</v>
      </c>
      <c r="AA293">
        <f t="shared" si="103"/>
        <v>15</v>
      </c>
      <c r="AB293">
        <f t="shared" si="118"/>
        <v>10</v>
      </c>
      <c r="AC293">
        <f t="shared" si="119"/>
        <v>10</v>
      </c>
      <c r="AD293">
        <f t="shared" si="104"/>
        <v>10</v>
      </c>
      <c r="AE293">
        <f t="shared" si="105"/>
        <v>10</v>
      </c>
      <c r="AF293">
        <f t="shared" si="106"/>
        <v>-22</v>
      </c>
      <c r="AG293">
        <f t="shared" si="107"/>
        <v>-15</v>
      </c>
      <c r="AH293">
        <f t="shared" si="108"/>
        <v>-22</v>
      </c>
      <c r="AI293">
        <f t="shared" si="109"/>
        <v>-15</v>
      </c>
    </row>
    <row r="294" spans="2:35" x14ac:dyDescent="0.25">
      <c r="B294" t="s">
        <v>6</v>
      </c>
      <c r="C294" t="s">
        <v>25</v>
      </c>
      <c r="D294" s="2">
        <v>5</v>
      </c>
      <c r="E294" s="2">
        <v>4</v>
      </c>
      <c r="F294" s="3" t="s">
        <v>25</v>
      </c>
      <c r="G294" s="1">
        <v>59.19</v>
      </c>
      <c r="H294" s="1">
        <v>69.77</v>
      </c>
      <c r="I294" s="2">
        <v>-110</v>
      </c>
      <c r="J294" s="2">
        <v>-110</v>
      </c>
      <c r="K294" s="2">
        <v>175</v>
      </c>
      <c r="L294" s="2">
        <v>-210</v>
      </c>
      <c r="M294" s="1">
        <f t="shared" si="99"/>
        <v>52.380952380952387</v>
      </c>
      <c r="N294" s="1">
        <f t="shared" si="122"/>
        <v>67.741935483870961</v>
      </c>
      <c r="O294" s="1">
        <f t="shared" si="120"/>
        <v>52.380952380952387</v>
      </c>
      <c r="P294" s="1">
        <f t="shared" si="121"/>
        <v>36.363636363636367</v>
      </c>
      <c r="Q294" t="str">
        <f t="shared" si="112"/>
        <v>Athletics</v>
      </c>
      <c r="R294" t="str">
        <f t="shared" si="113"/>
        <v>Athletics</v>
      </c>
      <c r="S294" t="str">
        <f t="shared" si="100"/>
        <v>Athletics</v>
      </c>
      <c r="T294" s="3" t="str">
        <f t="shared" si="114"/>
        <v>L</v>
      </c>
      <c r="U294" t="str">
        <f t="shared" si="111"/>
        <v>W</v>
      </c>
      <c r="V294" s="3" t="str">
        <f t="shared" si="115"/>
        <v>L</v>
      </c>
      <c r="W294" t="str">
        <f t="shared" si="101"/>
        <v>W</v>
      </c>
      <c r="X294">
        <f t="shared" si="116"/>
        <v>11</v>
      </c>
      <c r="Y294">
        <f t="shared" si="117"/>
        <v>21</v>
      </c>
      <c r="Z294">
        <f t="shared" si="102"/>
        <v>11</v>
      </c>
      <c r="AA294">
        <f t="shared" si="103"/>
        <v>21</v>
      </c>
      <c r="AB294">
        <f t="shared" si="118"/>
        <v>10</v>
      </c>
      <c r="AC294">
        <f t="shared" si="119"/>
        <v>10</v>
      </c>
      <c r="AD294">
        <f t="shared" si="104"/>
        <v>10</v>
      </c>
      <c r="AE294">
        <f t="shared" si="105"/>
        <v>10</v>
      </c>
      <c r="AF294">
        <f t="shared" si="106"/>
        <v>-11</v>
      </c>
      <c r="AG294">
        <f t="shared" si="107"/>
        <v>10</v>
      </c>
      <c r="AH294">
        <f t="shared" si="108"/>
        <v>-11</v>
      </c>
      <c r="AI294">
        <f t="shared" si="109"/>
        <v>10</v>
      </c>
    </row>
    <row r="295" spans="2:35" x14ac:dyDescent="0.25">
      <c r="B295" t="s">
        <v>11</v>
      </c>
      <c r="C295" t="s">
        <v>2</v>
      </c>
      <c r="D295" s="2">
        <v>4</v>
      </c>
      <c r="E295" s="2">
        <v>3</v>
      </c>
      <c r="F295" s="3" t="s">
        <v>2</v>
      </c>
      <c r="G295" s="1">
        <v>52.39</v>
      </c>
      <c r="H295" s="1">
        <v>39.25</v>
      </c>
      <c r="I295" s="2">
        <v>-102</v>
      </c>
      <c r="J295" s="2">
        <v>-118</v>
      </c>
      <c r="K295" s="2">
        <v>-160</v>
      </c>
      <c r="L295" s="2">
        <v>140</v>
      </c>
      <c r="M295" s="1">
        <f t="shared" si="99"/>
        <v>54.128440366972477</v>
      </c>
      <c r="N295" s="1">
        <f t="shared" si="122"/>
        <v>41.666666666666671</v>
      </c>
      <c r="O295" s="1">
        <f t="shared" si="120"/>
        <v>50.495049504950494</v>
      </c>
      <c r="P295" s="1">
        <f t="shared" si="121"/>
        <v>61.53846153846154</v>
      </c>
      <c r="Q295" t="str">
        <f t="shared" si="112"/>
        <v>Diamondbacks</v>
      </c>
      <c r="R295" t="str">
        <f t="shared" si="113"/>
        <v>Diamondbacks</v>
      </c>
      <c r="S295" t="str">
        <f t="shared" si="100"/>
        <v>Padres</v>
      </c>
      <c r="T295" s="3" t="str">
        <f t="shared" si="114"/>
        <v>L</v>
      </c>
      <c r="U295" t="str">
        <f t="shared" si="111"/>
        <v>L</v>
      </c>
      <c r="V295" s="3" t="str">
        <f t="shared" si="115"/>
        <v>L</v>
      </c>
      <c r="W295" t="str">
        <f t="shared" si="101"/>
        <v>W</v>
      </c>
      <c r="X295">
        <f t="shared" si="116"/>
        <v>11.8</v>
      </c>
      <c r="Y295">
        <f t="shared" si="117"/>
        <v>10</v>
      </c>
      <c r="Z295">
        <f t="shared" si="102"/>
        <v>11.8</v>
      </c>
      <c r="AA295">
        <f t="shared" si="103"/>
        <v>16</v>
      </c>
      <c r="AB295">
        <f t="shared" si="118"/>
        <v>10</v>
      </c>
      <c r="AC295">
        <f t="shared" si="119"/>
        <v>14</v>
      </c>
      <c r="AD295">
        <f t="shared" si="104"/>
        <v>10</v>
      </c>
      <c r="AE295">
        <f t="shared" si="105"/>
        <v>10</v>
      </c>
      <c r="AF295">
        <f t="shared" si="106"/>
        <v>-11.8</v>
      </c>
      <c r="AG295">
        <f t="shared" si="107"/>
        <v>-10</v>
      </c>
      <c r="AH295">
        <f t="shared" si="108"/>
        <v>-11.8</v>
      </c>
      <c r="AI295">
        <f t="shared" si="109"/>
        <v>10</v>
      </c>
    </row>
    <row r="296" spans="2:35" x14ac:dyDescent="0.25">
      <c r="B296" t="s">
        <v>24</v>
      </c>
      <c r="C296" t="s">
        <v>16</v>
      </c>
      <c r="D296" s="2">
        <v>5</v>
      </c>
      <c r="E296" s="2">
        <v>4</v>
      </c>
      <c r="F296" s="3" t="s">
        <v>24</v>
      </c>
      <c r="G296" s="1">
        <v>51.24</v>
      </c>
      <c r="H296" s="1">
        <v>38.409999999999997</v>
      </c>
      <c r="I296" s="2">
        <v>-133</v>
      </c>
      <c r="J296" s="2">
        <v>113</v>
      </c>
      <c r="K296" s="2">
        <v>150</v>
      </c>
      <c r="L296" s="2">
        <v>-170</v>
      </c>
      <c r="M296" s="1">
        <f t="shared" si="99"/>
        <v>57.081545064377679</v>
      </c>
      <c r="N296" s="1">
        <f t="shared" si="122"/>
        <v>40</v>
      </c>
      <c r="O296" s="1">
        <f t="shared" si="120"/>
        <v>46.948356807511736</v>
      </c>
      <c r="P296" s="1">
        <f t="shared" si="121"/>
        <v>62.962962962962962</v>
      </c>
      <c r="Q296" t="str">
        <f t="shared" si="112"/>
        <v>White Sox</v>
      </c>
      <c r="R296" t="str">
        <f t="shared" si="113"/>
        <v>Twins</v>
      </c>
      <c r="S296" t="str">
        <f t="shared" si="100"/>
        <v>White Sox</v>
      </c>
      <c r="T296" s="3" t="str">
        <f t="shared" si="114"/>
        <v>L</v>
      </c>
      <c r="U296" t="str">
        <f t="shared" si="111"/>
        <v>L</v>
      </c>
      <c r="V296" s="3" t="str">
        <f t="shared" si="115"/>
        <v>W</v>
      </c>
      <c r="W296" t="str">
        <f t="shared" si="101"/>
        <v>W</v>
      </c>
      <c r="X296">
        <f t="shared" si="116"/>
        <v>10</v>
      </c>
      <c r="Y296">
        <f t="shared" si="117"/>
        <v>10</v>
      </c>
      <c r="Z296">
        <f t="shared" si="102"/>
        <v>13.3</v>
      </c>
      <c r="AA296">
        <f t="shared" si="103"/>
        <v>17</v>
      </c>
      <c r="AB296">
        <f t="shared" si="118"/>
        <v>11.3</v>
      </c>
      <c r="AC296">
        <f t="shared" si="119"/>
        <v>15</v>
      </c>
      <c r="AD296">
        <f t="shared" si="104"/>
        <v>10</v>
      </c>
      <c r="AE296">
        <f t="shared" si="105"/>
        <v>10</v>
      </c>
      <c r="AF296">
        <f t="shared" si="106"/>
        <v>-10</v>
      </c>
      <c r="AG296">
        <f t="shared" si="107"/>
        <v>-10</v>
      </c>
      <c r="AH296">
        <f t="shared" si="108"/>
        <v>10</v>
      </c>
      <c r="AI296">
        <f t="shared" si="109"/>
        <v>10</v>
      </c>
    </row>
    <row r="297" spans="2:35" x14ac:dyDescent="0.25">
      <c r="B297" t="s">
        <v>26</v>
      </c>
      <c r="C297" t="s">
        <v>17</v>
      </c>
      <c r="D297" s="2">
        <v>11</v>
      </c>
      <c r="E297" s="2">
        <v>0</v>
      </c>
      <c r="F297" s="3" t="s">
        <v>17</v>
      </c>
      <c r="G297" s="1">
        <v>52.29</v>
      </c>
      <c r="H297" s="1">
        <v>65.430000000000007</v>
      </c>
      <c r="I297" s="2">
        <v>-280</v>
      </c>
      <c r="J297" s="2">
        <v>230</v>
      </c>
      <c r="K297" s="2">
        <v>-140</v>
      </c>
      <c r="L297" s="2">
        <v>120</v>
      </c>
      <c r="M297" s="1">
        <f t="shared" si="99"/>
        <v>30.303030303030305</v>
      </c>
      <c r="N297" s="1">
        <f t="shared" si="122"/>
        <v>45.454545454545453</v>
      </c>
      <c r="O297" s="1">
        <f t="shared" si="120"/>
        <v>73.68421052631578</v>
      </c>
      <c r="P297" s="1">
        <f t="shared" si="121"/>
        <v>58.333333333333336</v>
      </c>
      <c r="Q297" t="str">
        <f t="shared" si="112"/>
        <v>Tigers</v>
      </c>
      <c r="R297" t="str">
        <f t="shared" si="113"/>
        <v>Tigers</v>
      </c>
      <c r="S297" t="str">
        <f t="shared" si="100"/>
        <v>Tigers</v>
      </c>
      <c r="T297" s="3" t="str">
        <f t="shared" si="114"/>
        <v>L</v>
      </c>
      <c r="U297" t="str">
        <f t="shared" si="111"/>
        <v>L</v>
      </c>
      <c r="V297" s="3" t="str">
        <f t="shared" si="115"/>
        <v>L</v>
      </c>
      <c r="W297" t="str">
        <f t="shared" si="101"/>
        <v>L</v>
      </c>
      <c r="X297">
        <f t="shared" si="116"/>
        <v>10</v>
      </c>
      <c r="Y297">
        <f t="shared" si="117"/>
        <v>10</v>
      </c>
      <c r="Z297">
        <f t="shared" si="102"/>
        <v>10</v>
      </c>
      <c r="AA297">
        <f t="shared" si="103"/>
        <v>10</v>
      </c>
      <c r="AB297">
        <f t="shared" si="118"/>
        <v>23</v>
      </c>
      <c r="AC297">
        <f t="shared" si="119"/>
        <v>12</v>
      </c>
      <c r="AD297">
        <f t="shared" si="104"/>
        <v>23</v>
      </c>
      <c r="AE297">
        <f t="shared" si="105"/>
        <v>12</v>
      </c>
      <c r="AF297">
        <f t="shared" si="106"/>
        <v>-10</v>
      </c>
      <c r="AG297">
        <f t="shared" si="107"/>
        <v>-10</v>
      </c>
      <c r="AH297">
        <f t="shared" si="108"/>
        <v>-10</v>
      </c>
      <c r="AI297">
        <f t="shared" si="109"/>
        <v>-10</v>
      </c>
    </row>
    <row r="298" spans="2:35" x14ac:dyDescent="0.25">
      <c r="B298" t="s">
        <v>18</v>
      </c>
      <c r="C298" t="s">
        <v>22</v>
      </c>
      <c r="D298" s="2">
        <v>1</v>
      </c>
      <c r="E298" s="2">
        <v>0</v>
      </c>
      <c r="F298" s="3" t="s">
        <v>18</v>
      </c>
      <c r="G298" s="1">
        <v>60.49</v>
      </c>
      <c r="H298" s="1">
        <v>47.25</v>
      </c>
      <c r="I298" s="2">
        <v>-255</v>
      </c>
      <c r="J298" s="2">
        <v>215</v>
      </c>
      <c r="K298" s="2">
        <v>-125</v>
      </c>
      <c r="L298" s="2">
        <v>105</v>
      </c>
      <c r="M298" s="1">
        <f t="shared" si="99"/>
        <v>71.83098591549296</v>
      </c>
      <c r="N298" s="1">
        <f t="shared" si="122"/>
        <v>55.555555555555557</v>
      </c>
      <c r="O298" s="1">
        <f t="shared" si="120"/>
        <v>31.746031746031743</v>
      </c>
      <c r="P298" s="1">
        <f t="shared" si="121"/>
        <v>48.780487804878049</v>
      </c>
      <c r="Q298" t="str">
        <f t="shared" si="112"/>
        <v>Marlins</v>
      </c>
      <c r="R298" t="str">
        <f t="shared" si="113"/>
        <v>Marlins</v>
      </c>
      <c r="S298" t="str">
        <f t="shared" si="100"/>
        <v>Marlins</v>
      </c>
      <c r="T298" s="3" t="str">
        <f t="shared" si="114"/>
        <v>L</v>
      </c>
      <c r="U298" t="str">
        <f t="shared" si="111"/>
        <v>W</v>
      </c>
      <c r="V298" s="3" t="str">
        <f t="shared" si="115"/>
        <v>W</v>
      </c>
      <c r="W298" t="str">
        <f t="shared" si="101"/>
        <v>W</v>
      </c>
      <c r="X298">
        <f t="shared" si="116"/>
        <v>10</v>
      </c>
      <c r="Y298">
        <f t="shared" si="117"/>
        <v>10</v>
      </c>
      <c r="Z298">
        <f t="shared" si="102"/>
        <v>25.5</v>
      </c>
      <c r="AA298">
        <f t="shared" si="103"/>
        <v>10</v>
      </c>
      <c r="AB298">
        <f t="shared" si="118"/>
        <v>21.5</v>
      </c>
      <c r="AC298">
        <f t="shared" si="119"/>
        <v>10.5</v>
      </c>
      <c r="AD298">
        <f t="shared" si="104"/>
        <v>10</v>
      </c>
      <c r="AE298">
        <f t="shared" si="105"/>
        <v>10.5</v>
      </c>
      <c r="AF298">
        <f t="shared" si="106"/>
        <v>-10</v>
      </c>
      <c r="AG298">
        <f t="shared" si="107"/>
        <v>10.5</v>
      </c>
      <c r="AH298">
        <f t="shared" si="108"/>
        <v>10</v>
      </c>
      <c r="AI298">
        <f t="shared" si="109"/>
        <v>10.5</v>
      </c>
    </row>
    <row r="299" spans="2:35" x14ac:dyDescent="0.25">
      <c r="B299" t="s">
        <v>31</v>
      </c>
      <c r="C299" t="s">
        <v>27</v>
      </c>
      <c r="D299" s="2">
        <v>5</v>
      </c>
      <c r="E299" s="2">
        <v>6</v>
      </c>
      <c r="F299" s="3" t="s">
        <v>27</v>
      </c>
      <c r="G299" s="1">
        <v>51.99</v>
      </c>
      <c r="H299" s="1">
        <v>65.040000000000006</v>
      </c>
      <c r="I299" s="2">
        <v>-125</v>
      </c>
      <c r="J299" s="2">
        <v>105</v>
      </c>
      <c r="K299" s="2">
        <v>165</v>
      </c>
      <c r="L299" s="2">
        <v>-190</v>
      </c>
      <c r="M299" s="1">
        <f t="shared" si="99"/>
        <v>48.780487804878049</v>
      </c>
      <c r="N299" s="1">
        <f t="shared" si="122"/>
        <v>65.517241379310349</v>
      </c>
      <c r="O299" s="1">
        <f t="shared" si="120"/>
        <v>55.555555555555557</v>
      </c>
      <c r="P299" s="1">
        <f t="shared" si="121"/>
        <v>37.735849056603776</v>
      </c>
      <c r="Q299" t="str">
        <f t="shared" si="112"/>
        <v>Pirates</v>
      </c>
      <c r="R299" t="str">
        <f t="shared" si="113"/>
        <v>Pirates</v>
      </c>
      <c r="S299" t="str">
        <f t="shared" si="100"/>
        <v>Pirates</v>
      </c>
      <c r="T299" s="3" t="str">
        <f t="shared" si="114"/>
        <v>W</v>
      </c>
      <c r="U299" t="str">
        <f t="shared" si="111"/>
        <v>W</v>
      </c>
      <c r="V299" s="3" t="str">
        <f t="shared" si="115"/>
        <v>W</v>
      </c>
      <c r="W299" t="str">
        <f t="shared" si="101"/>
        <v>W</v>
      </c>
      <c r="X299">
        <f t="shared" si="116"/>
        <v>10</v>
      </c>
      <c r="Y299">
        <f t="shared" si="117"/>
        <v>19</v>
      </c>
      <c r="Z299">
        <f t="shared" si="102"/>
        <v>10</v>
      </c>
      <c r="AA299">
        <f t="shared" si="103"/>
        <v>19</v>
      </c>
      <c r="AB299">
        <f t="shared" si="118"/>
        <v>10.5</v>
      </c>
      <c r="AC299">
        <f t="shared" si="119"/>
        <v>10</v>
      </c>
      <c r="AD299">
        <f t="shared" si="104"/>
        <v>10.5</v>
      </c>
      <c r="AE299">
        <f t="shared" si="105"/>
        <v>10</v>
      </c>
      <c r="AF299">
        <f t="shared" si="106"/>
        <v>10.5</v>
      </c>
      <c r="AG299">
        <f t="shared" si="107"/>
        <v>10</v>
      </c>
      <c r="AH299">
        <f t="shared" si="108"/>
        <v>10.5</v>
      </c>
      <c r="AI299">
        <f t="shared" si="109"/>
        <v>10</v>
      </c>
    </row>
    <row r="300" spans="2:35" x14ac:dyDescent="0.25">
      <c r="B300" t="s">
        <v>3</v>
      </c>
      <c r="C300" t="s">
        <v>33</v>
      </c>
      <c r="D300" s="2">
        <v>3</v>
      </c>
      <c r="E300" s="2">
        <v>1</v>
      </c>
      <c r="F300" s="3" t="s">
        <v>3</v>
      </c>
      <c r="G300" s="1">
        <v>66.290000000000006</v>
      </c>
      <c r="H300" s="1">
        <v>54.75</v>
      </c>
      <c r="I300" s="2">
        <v>-164</v>
      </c>
      <c r="J300" s="2">
        <v>142</v>
      </c>
      <c r="K300" s="2">
        <v>125</v>
      </c>
      <c r="L300" s="2">
        <v>-145</v>
      </c>
      <c r="M300" s="1">
        <f t="shared" si="99"/>
        <v>62.121212121212125</v>
      </c>
      <c r="N300" s="1">
        <f t="shared" si="122"/>
        <v>44.444444444444443</v>
      </c>
      <c r="O300" s="1">
        <f t="shared" si="120"/>
        <v>41.32231404958678</v>
      </c>
      <c r="P300" s="1">
        <f t="shared" si="121"/>
        <v>59.183673469387756</v>
      </c>
      <c r="Q300" t="str">
        <f t="shared" si="112"/>
        <v>Mariners</v>
      </c>
      <c r="R300" t="str">
        <f t="shared" si="113"/>
        <v>Mariners</v>
      </c>
      <c r="S300" t="str">
        <f t="shared" si="100"/>
        <v>Mariners</v>
      </c>
      <c r="T300" s="3" t="str">
        <f t="shared" si="114"/>
        <v>W</v>
      </c>
      <c r="U300" t="str">
        <f t="shared" si="111"/>
        <v>W</v>
      </c>
      <c r="V300" s="3" t="str">
        <f t="shared" si="115"/>
        <v>W</v>
      </c>
      <c r="W300" t="str">
        <f t="shared" si="101"/>
        <v>W</v>
      </c>
      <c r="X300">
        <f t="shared" si="116"/>
        <v>16.399999999999999</v>
      </c>
      <c r="Y300">
        <f t="shared" si="117"/>
        <v>10</v>
      </c>
      <c r="Z300">
        <f t="shared" si="102"/>
        <v>16.399999999999999</v>
      </c>
      <c r="AA300">
        <f t="shared" si="103"/>
        <v>10</v>
      </c>
      <c r="AB300">
        <f t="shared" si="118"/>
        <v>10</v>
      </c>
      <c r="AC300">
        <f t="shared" si="119"/>
        <v>12.5</v>
      </c>
      <c r="AD300">
        <f t="shared" si="104"/>
        <v>10</v>
      </c>
      <c r="AE300">
        <f t="shared" si="105"/>
        <v>12.5</v>
      </c>
      <c r="AF300">
        <f t="shared" si="106"/>
        <v>10</v>
      </c>
      <c r="AG300">
        <f t="shared" si="107"/>
        <v>12.5</v>
      </c>
      <c r="AH300">
        <f t="shared" si="108"/>
        <v>10</v>
      </c>
      <c r="AI300">
        <f t="shared" si="109"/>
        <v>12.5</v>
      </c>
    </row>
    <row r="301" spans="2:35" x14ac:dyDescent="0.25">
      <c r="B301" t="s">
        <v>14</v>
      </c>
      <c r="C301" t="s">
        <v>13</v>
      </c>
      <c r="D301" s="2">
        <v>9</v>
      </c>
      <c r="E301" s="2">
        <v>4</v>
      </c>
      <c r="F301" s="3" t="s">
        <v>14</v>
      </c>
      <c r="G301" s="1">
        <v>53.15</v>
      </c>
      <c r="H301" s="1">
        <v>41.74</v>
      </c>
      <c r="I301" s="2">
        <v>-166</v>
      </c>
      <c r="J301" s="2">
        <v>143</v>
      </c>
      <c r="K301" s="2">
        <v>120</v>
      </c>
      <c r="L301" s="2">
        <v>-140</v>
      </c>
      <c r="M301" s="1">
        <f t="shared" si="99"/>
        <v>62.406015037593988</v>
      </c>
      <c r="N301" s="1">
        <f t="shared" si="122"/>
        <v>45.454545454545453</v>
      </c>
      <c r="O301" s="1">
        <f t="shared" si="120"/>
        <v>41.152263374485599</v>
      </c>
      <c r="P301" s="1">
        <f t="shared" si="121"/>
        <v>58.333333333333336</v>
      </c>
      <c r="Q301" t="str">
        <f t="shared" si="112"/>
        <v>Blue Jays</v>
      </c>
      <c r="R301" t="str">
        <f t="shared" si="113"/>
        <v>Rays</v>
      </c>
      <c r="S301" t="str">
        <f t="shared" si="100"/>
        <v>Blue Jays</v>
      </c>
      <c r="T301" s="3" t="str">
        <f t="shared" si="114"/>
        <v>L</v>
      </c>
      <c r="U301" t="str">
        <f t="shared" si="111"/>
        <v>W</v>
      </c>
      <c r="V301" s="3" t="str">
        <f t="shared" si="115"/>
        <v>W</v>
      </c>
      <c r="W301" t="str">
        <f t="shared" si="101"/>
        <v>L</v>
      </c>
      <c r="X301">
        <f t="shared" si="116"/>
        <v>10</v>
      </c>
      <c r="Y301">
        <f t="shared" si="117"/>
        <v>10</v>
      </c>
      <c r="Z301">
        <f t="shared" si="102"/>
        <v>16.600000000000001</v>
      </c>
      <c r="AA301">
        <f t="shared" si="103"/>
        <v>14</v>
      </c>
      <c r="AB301">
        <f t="shared" si="118"/>
        <v>14.3</v>
      </c>
      <c r="AC301">
        <f t="shared" si="119"/>
        <v>12</v>
      </c>
      <c r="AD301">
        <f t="shared" si="104"/>
        <v>10</v>
      </c>
      <c r="AE301">
        <f t="shared" si="105"/>
        <v>10</v>
      </c>
      <c r="AF301">
        <f t="shared" si="106"/>
        <v>-10</v>
      </c>
      <c r="AG301">
        <f t="shared" si="107"/>
        <v>12</v>
      </c>
      <c r="AH301">
        <f t="shared" si="108"/>
        <v>10</v>
      </c>
      <c r="AI301">
        <f t="shared" si="109"/>
        <v>-14</v>
      </c>
    </row>
    <row r="302" spans="2:35" x14ac:dyDescent="0.25">
      <c r="B302" t="s">
        <v>4</v>
      </c>
      <c r="C302" t="s">
        <v>19</v>
      </c>
      <c r="D302" s="2">
        <v>12</v>
      </c>
      <c r="E302" s="2">
        <v>0</v>
      </c>
      <c r="F302" s="3" t="s">
        <v>4</v>
      </c>
      <c r="G302" s="1">
        <v>57.13</v>
      </c>
      <c r="H302" s="1">
        <v>46.25</v>
      </c>
      <c r="I302" s="2">
        <v>-190</v>
      </c>
      <c r="J302" s="2">
        <v>165</v>
      </c>
      <c r="K302" s="2">
        <v>-105</v>
      </c>
      <c r="L302" s="2">
        <v>-115</v>
      </c>
      <c r="M302" s="1">
        <f t="shared" si="99"/>
        <v>65.517241379310349</v>
      </c>
      <c r="N302" s="1">
        <f t="shared" si="122"/>
        <v>51.219512195121951</v>
      </c>
      <c r="O302" s="1">
        <f t="shared" si="120"/>
        <v>37.735849056603776</v>
      </c>
      <c r="P302" s="1">
        <f t="shared" si="121"/>
        <v>53.488372093023251</v>
      </c>
      <c r="Q302" t="str">
        <f t="shared" si="112"/>
        <v>Nationals</v>
      </c>
      <c r="R302" t="str">
        <f t="shared" si="113"/>
        <v>Nationals</v>
      </c>
      <c r="S302" t="str">
        <f t="shared" si="100"/>
        <v>Nationals</v>
      </c>
      <c r="T302" s="3" t="str">
        <f t="shared" si="114"/>
        <v>L</v>
      </c>
      <c r="U302" t="str">
        <f t="shared" si="111"/>
        <v>L</v>
      </c>
      <c r="V302" s="3" t="str">
        <f t="shared" si="115"/>
        <v>W</v>
      </c>
      <c r="W302" t="str">
        <f t="shared" si="101"/>
        <v>L</v>
      </c>
      <c r="X302">
        <f t="shared" si="116"/>
        <v>10</v>
      </c>
      <c r="Y302">
        <f t="shared" si="117"/>
        <v>11.5</v>
      </c>
      <c r="Z302">
        <f t="shared" si="102"/>
        <v>19</v>
      </c>
      <c r="AA302">
        <f t="shared" si="103"/>
        <v>11.5</v>
      </c>
      <c r="AB302">
        <f t="shared" si="118"/>
        <v>16.5</v>
      </c>
      <c r="AC302">
        <f t="shared" si="119"/>
        <v>10</v>
      </c>
      <c r="AD302">
        <f t="shared" si="104"/>
        <v>10</v>
      </c>
      <c r="AE302">
        <f t="shared" si="105"/>
        <v>10</v>
      </c>
      <c r="AF302">
        <f t="shared" si="106"/>
        <v>-10</v>
      </c>
      <c r="AG302">
        <f t="shared" si="107"/>
        <v>-11.5</v>
      </c>
      <c r="AH302">
        <f t="shared" si="108"/>
        <v>10</v>
      </c>
      <c r="AI302">
        <f t="shared" si="109"/>
        <v>-11.5</v>
      </c>
    </row>
    <row r="303" spans="2:35" x14ac:dyDescent="0.25">
      <c r="B303" t="s">
        <v>28</v>
      </c>
      <c r="C303" t="s">
        <v>29</v>
      </c>
      <c r="D303" s="2">
        <v>1</v>
      </c>
      <c r="E303" s="2">
        <v>2</v>
      </c>
      <c r="F303" s="3" t="s">
        <v>29</v>
      </c>
      <c r="G303" s="1">
        <v>57.2</v>
      </c>
      <c r="H303" s="1">
        <v>44.1</v>
      </c>
      <c r="I303" s="2">
        <v>195</v>
      </c>
      <c r="J303" s="2">
        <v>-230</v>
      </c>
      <c r="K303" s="2">
        <v>125</v>
      </c>
      <c r="L303" s="2">
        <v>-145</v>
      </c>
      <c r="M303" s="1">
        <f t="shared" si="99"/>
        <v>69.696969696969703</v>
      </c>
      <c r="N303" s="1">
        <f t="shared" si="122"/>
        <v>59.183673469387756</v>
      </c>
      <c r="O303" s="1">
        <f t="shared" si="120"/>
        <v>33.898305084745758</v>
      </c>
      <c r="P303" s="1">
        <f t="shared" si="121"/>
        <v>44.444444444444443</v>
      </c>
      <c r="Q303" t="str">
        <f t="shared" si="112"/>
        <v>Royals</v>
      </c>
      <c r="R303" t="str">
        <f t="shared" si="113"/>
        <v>Royals</v>
      </c>
      <c r="S303" t="str">
        <f t="shared" si="100"/>
        <v>Royals</v>
      </c>
      <c r="T303" s="3" t="str">
        <f t="shared" si="114"/>
        <v>L</v>
      </c>
      <c r="U303" t="str">
        <f t="shared" si="111"/>
        <v>W</v>
      </c>
      <c r="V303" s="3" t="str">
        <f t="shared" si="115"/>
        <v>W</v>
      </c>
      <c r="W303" t="str">
        <f t="shared" si="101"/>
        <v>W</v>
      </c>
      <c r="X303">
        <f t="shared" si="116"/>
        <v>10</v>
      </c>
      <c r="Y303">
        <f t="shared" si="117"/>
        <v>10</v>
      </c>
      <c r="Z303">
        <f t="shared" si="102"/>
        <v>23</v>
      </c>
      <c r="AA303">
        <f t="shared" si="103"/>
        <v>10</v>
      </c>
      <c r="AB303">
        <f t="shared" si="118"/>
        <v>19.5</v>
      </c>
      <c r="AC303">
        <f t="shared" si="119"/>
        <v>12.5</v>
      </c>
      <c r="AD303">
        <f t="shared" si="104"/>
        <v>10</v>
      </c>
      <c r="AE303">
        <f t="shared" si="105"/>
        <v>12.5</v>
      </c>
      <c r="AF303">
        <f t="shared" si="106"/>
        <v>-10</v>
      </c>
      <c r="AG303">
        <f t="shared" si="107"/>
        <v>12.5</v>
      </c>
      <c r="AH303">
        <f t="shared" si="108"/>
        <v>10</v>
      </c>
      <c r="AI303">
        <f t="shared" si="109"/>
        <v>12.5</v>
      </c>
    </row>
    <row r="304" spans="2:35" x14ac:dyDescent="0.25">
      <c r="B304" t="s">
        <v>30</v>
      </c>
      <c r="C304" t="s">
        <v>5</v>
      </c>
      <c r="D304" s="2">
        <v>10</v>
      </c>
      <c r="E304" s="2">
        <v>5</v>
      </c>
      <c r="F304" s="3" t="s">
        <v>30</v>
      </c>
      <c r="G304" s="1">
        <v>60.85</v>
      </c>
      <c r="H304" s="1">
        <v>47.14</v>
      </c>
      <c r="I304" s="2">
        <v>-156</v>
      </c>
      <c r="J304" s="2">
        <v>136</v>
      </c>
      <c r="K304" s="2">
        <v>135</v>
      </c>
      <c r="L304" s="2">
        <v>-155</v>
      </c>
      <c r="M304" s="1">
        <f t="shared" si="99"/>
        <v>60.9375</v>
      </c>
      <c r="N304" s="1">
        <f t="shared" si="122"/>
        <v>42.553191489361701</v>
      </c>
      <c r="O304" s="1">
        <f t="shared" si="120"/>
        <v>42.372881355932201</v>
      </c>
      <c r="P304" s="1">
        <f t="shared" si="121"/>
        <v>60.784313725490193</v>
      </c>
      <c r="Q304" t="str">
        <f t="shared" si="112"/>
        <v>Cubs</v>
      </c>
      <c r="R304" t="str">
        <f t="shared" si="113"/>
        <v>Cubs</v>
      </c>
      <c r="S304" t="str">
        <f t="shared" si="100"/>
        <v>Cardinals</v>
      </c>
      <c r="T304" s="3" t="str">
        <f t="shared" si="114"/>
        <v>W</v>
      </c>
      <c r="U304" t="str">
        <f t="shared" si="111"/>
        <v>W</v>
      </c>
      <c r="V304" s="3" t="str">
        <f t="shared" si="115"/>
        <v>W</v>
      </c>
      <c r="W304" t="str">
        <f t="shared" si="101"/>
        <v>L</v>
      </c>
      <c r="X304">
        <f t="shared" si="116"/>
        <v>15.6</v>
      </c>
      <c r="Y304">
        <f t="shared" si="117"/>
        <v>10</v>
      </c>
      <c r="Z304">
        <f t="shared" si="102"/>
        <v>15.6</v>
      </c>
      <c r="AA304">
        <f t="shared" si="103"/>
        <v>15.5</v>
      </c>
      <c r="AB304">
        <f t="shared" si="118"/>
        <v>10</v>
      </c>
      <c r="AC304">
        <f t="shared" si="119"/>
        <v>13.5</v>
      </c>
      <c r="AD304">
        <f t="shared" si="104"/>
        <v>10</v>
      </c>
      <c r="AE304">
        <f t="shared" si="105"/>
        <v>10</v>
      </c>
      <c r="AF304">
        <f t="shared" si="106"/>
        <v>10</v>
      </c>
      <c r="AG304">
        <f t="shared" si="107"/>
        <v>13.5</v>
      </c>
      <c r="AH304">
        <f t="shared" si="108"/>
        <v>10</v>
      </c>
      <c r="AI304">
        <f t="shared" si="109"/>
        <v>-15.5</v>
      </c>
    </row>
    <row r="305" spans="1:35" x14ac:dyDescent="0.25">
      <c r="B305" t="s">
        <v>30</v>
      </c>
      <c r="C305" t="s">
        <v>26</v>
      </c>
      <c r="D305" s="2">
        <v>1</v>
      </c>
      <c r="E305" s="2">
        <v>3</v>
      </c>
      <c r="F305" s="3" t="s">
        <v>26</v>
      </c>
      <c r="G305" s="1">
        <v>54.77</v>
      </c>
      <c r="H305" s="1">
        <v>67.459999999999994</v>
      </c>
      <c r="I305" s="2">
        <v>-123</v>
      </c>
      <c r="J305" s="2">
        <v>103</v>
      </c>
      <c r="K305" s="2">
        <v>165</v>
      </c>
      <c r="L305" s="2">
        <v>-190</v>
      </c>
      <c r="M305" s="1">
        <f t="shared" si="99"/>
        <v>49.261083743842363</v>
      </c>
      <c r="N305" s="1">
        <f t="shared" si="122"/>
        <v>65.517241379310349</v>
      </c>
      <c r="O305" s="1">
        <f t="shared" si="120"/>
        <v>55.156950672645742</v>
      </c>
      <c r="P305" s="1">
        <f t="shared" si="121"/>
        <v>37.735849056603776</v>
      </c>
      <c r="Q305" t="str">
        <f t="shared" si="112"/>
        <v>Brewers</v>
      </c>
      <c r="R305" t="str">
        <f t="shared" si="113"/>
        <v>Brewers</v>
      </c>
      <c r="S305" t="str">
        <f t="shared" si="100"/>
        <v>Brewers</v>
      </c>
      <c r="T305" s="3" t="str">
        <f t="shared" si="114"/>
        <v>W</v>
      </c>
      <c r="U305" t="str">
        <f t="shared" ref="U305:U318" si="123">IF(R305=$B305, IF(D305&gt;E305+1,"W",IF(AND(I305&gt;K305,D305&gt;E305-2),"W","L")), IF(E305&gt;D305+1, "W", IF(AND(J305&gt;L305,E305&gt;D305-2),"W","L")))</f>
        <v>W</v>
      </c>
      <c r="V305" s="3" t="str">
        <f t="shared" si="115"/>
        <v>W</v>
      </c>
      <c r="W305" t="str">
        <f t="shared" si="101"/>
        <v>W</v>
      </c>
      <c r="X305">
        <f t="shared" si="116"/>
        <v>10</v>
      </c>
      <c r="Y305">
        <f t="shared" si="117"/>
        <v>19</v>
      </c>
      <c r="Z305">
        <f t="shared" si="102"/>
        <v>10</v>
      </c>
      <c r="AA305">
        <f t="shared" si="103"/>
        <v>19</v>
      </c>
      <c r="AB305">
        <f t="shared" si="118"/>
        <v>10.3</v>
      </c>
      <c r="AC305">
        <f t="shared" si="119"/>
        <v>10</v>
      </c>
      <c r="AD305">
        <f t="shared" si="104"/>
        <v>10.3</v>
      </c>
      <c r="AE305">
        <f t="shared" si="105"/>
        <v>10</v>
      </c>
      <c r="AF305">
        <f t="shared" si="106"/>
        <v>10.3</v>
      </c>
      <c r="AG305">
        <f t="shared" si="107"/>
        <v>10</v>
      </c>
      <c r="AH305">
        <f t="shared" si="108"/>
        <v>10.3</v>
      </c>
      <c r="AI305">
        <f t="shared" si="109"/>
        <v>10</v>
      </c>
    </row>
    <row r="306" spans="1:35" x14ac:dyDescent="0.25">
      <c r="B306" t="s">
        <v>10</v>
      </c>
      <c r="C306" t="s">
        <v>4</v>
      </c>
      <c r="D306" s="2">
        <v>5</v>
      </c>
      <c r="E306" s="2">
        <v>2</v>
      </c>
      <c r="F306" s="3" t="s">
        <v>10</v>
      </c>
      <c r="G306" s="1">
        <v>57.53</v>
      </c>
      <c r="H306" s="1">
        <v>43.29</v>
      </c>
      <c r="I306" s="2">
        <v>-180</v>
      </c>
      <c r="J306" s="2">
        <v>155</v>
      </c>
      <c r="K306" s="2">
        <v>115</v>
      </c>
      <c r="L306" s="2">
        <v>-135</v>
      </c>
      <c r="M306" s="1">
        <f t="shared" si="99"/>
        <v>64.285714285714292</v>
      </c>
      <c r="N306" s="1">
        <f t="shared" si="122"/>
        <v>46.511627906976742</v>
      </c>
      <c r="O306" s="1">
        <f t="shared" si="120"/>
        <v>39.215686274509807</v>
      </c>
      <c r="P306" s="1">
        <f t="shared" si="121"/>
        <v>57.446808510638306</v>
      </c>
      <c r="Q306" t="str">
        <f t="shared" si="112"/>
        <v>Rockies</v>
      </c>
      <c r="R306" t="str">
        <f t="shared" si="113"/>
        <v>Dodgers</v>
      </c>
      <c r="S306" t="str">
        <f t="shared" si="100"/>
        <v>Rockies</v>
      </c>
      <c r="T306" s="3" t="str">
        <f t="shared" si="114"/>
        <v>L</v>
      </c>
      <c r="U306" t="str">
        <f t="shared" si="123"/>
        <v>W</v>
      </c>
      <c r="V306" s="3" t="str">
        <f t="shared" si="115"/>
        <v>W</v>
      </c>
      <c r="W306" t="str">
        <f t="shared" si="101"/>
        <v>L</v>
      </c>
      <c r="X306">
        <f t="shared" si="116"/>
        <v>10</v>
      </c>
      <c r="Y306">
        <f t="shared" si="117"/>
        <v>10</v>
      </c>
      <c r="Z306">
        <f t="shared" si="102"/>
        <v>18</v>
      </c>
      <c r="AA306">
        <f t="shared" si="103"/>
        <v>13.5</v>
      </c>
      <c r="AB306">
        <f t="shared" si="118"/>
        <v>15.5</v>
      </c>
      <c r="AC306">
        <f t="shared" si="119"/>
        <v>11.5</v>
      </c>
      <c r="AD306">
        <f t="shared" si="104"/>
        <v>10</v>
      </c>
      <c r="AE306">
        <f t="shared" si="105"/>
        <v>10</v>
      </c>
      <c r="AF306">
        <f t="shared" si="106"/>
        <v>-10</v>
      </c>
      <c r="AG306">
        <f t="shared" si="107"/>
        <v>11.5</v>
      </c>
      <c r="AH306">
        <f t="shared" si="108"/>
        <v>10</v>
      </c>
      <c r="AI306">
        <f t="shared" si="109"/>
        <v>-13.5</v>
      </c>
    </row>
    <row r="307" spans="1:35" x14ac:dyDescent="0.25">
      <c r="B307" t="s">
        <v>25</v>
      </c>
      <c r="C307" t="s">
        <v>16</v>
      </c>
      <c r="D307" s="2">
        <v>13</v>
      </c>
      <c r="E307" s="2">
        <v>2</v>
      </c>
      <c r="F307" s="3" t="s">
        <v>25</v>
      </c>
      <c r="G307" s="1">
        <v>62.91</v>
      </c>
      <c r="H307" s="1">
        <v>50.33</v>
      </c>
      <c r="I307" s="2">
        <v>-218</v>
      </c>
      <c r="J307" s="2">
        <v>201</v>
      </c>
      <c r="K307" s="2">
        <v>-117</v>
      </c>
      <c r="L307" s="2">
        <v>-103</v>
      </c>
      <c r="M307" s="1">
        <f t="shared" si="99"/>
        <v>68.55345911949685</v>
      </c>
      <c r="N307" s="1">
        <f t="shared" si="122"/>
        <v>53.917050691244242</v>
      </c>
      <c r="O307" s="1">
        <f t="shared" si="120"/>
        <v>33.222591362126245</v>
      </c>
      <c r="P307" s="1">
        <f t="shared" si="121"/>
        <v>50.738916256157637</v>
      </c>
      <c r="Q307" t="str">
        <f t="shared" si="112"/>
        <v>White Sox</v>
      </c>
      <c r="R307" t="str">
        <f t="shared" si="113"/>
        <v>Athletics</v>
      </c>
      <c r="S307" t="str">
        <f t="shared" si="100"/>
        <v>Athletics</v>
      </c>
      <c r="T307" s="3" t="str">
        <f t="shared" si="114"/>
        <v>L</v>
      </c>
      <c r="U307" t="str">
        <f t="shared" si="123"/>
        <v>W</v>
      </c>
      <c r="V307" s="3" t="str">
        <f t="shared" si="115"/>
        <v>W</v>
      </c>
      <c r="W307" t="str">
        <f t="shared" si="101"/>
        <v>W</v>
      </c>
      <c r="X307">
        <f t="shared" si="116"/>
        <v>10</v>
      </c>
      <c r="Y307">
        <f t="shared" si="117"/>
        <v>11.7</v>
      </c>
      <c r="Z307">
        <f t="shared" si="102"/>
        <v>21.8</v>
      </c>
      <c r="AA307">
        <f t="shared" si="103"/>
        <v>11.7</v>
      </c>
      <c r="AB307">
        <f t="shared" si="118"/>
        <v>20.100000000000001</v>
      </c>
      <c r="AC307">
        <f t="shared" si="119"/>
        <v>10</v>
      </c>
      <c r="AD307">
        <f t="shared" si="104"/>
        <v>10</v>
      </c>
      <c r="AE307">
        <f t="shared" si="105"/>
        <v>10</v>
      </c>
      <c r="AF307">
        <f t="shared" si="106"/>
        <v>-10</v>
      </c>
      <c r="AG307">
        <f t="shared" si="107"/>
        <v>10</v>
      </c>
      <c r="AH307">
        <f t="shared" si="108"/>
        <v>10</v>
      </c>
      <c r="AI307">
        <f t="shared" si="109"/>
        <v>10</v>
      </c>
    </row>
    <row r="308" spans="1:35" x14ac:dyDescent="0.25">
      <c r="B308" t="s">
        <v>12</v>
      </c>
      <c r="C308" t="s">
        <v>19</v>
      </c>
      <c r="D308" s="2">
        <v>4</v>
      </c>
      <c r="E308" s="2">
        <v>3</v>
      </c>
      <c r="F308" s="3" t="s">
        <v>19</v>
      </c>
      <c r="G308" s="1">
        <v>50.54</v>
      </c>
      <c r="H308" s="1">
        <v>40.46</v>
      </c>
      <c r="I308" s="2">
        <v>-117</v>
      </c>
      <c r="J308" s="2">
        <v>107</v>
      </c>
      <c r="K308" s="2">
        <v>-180</v>
      </c>
      <c r="L308" s="2">
        <v>160</v>
      </c>
      <c r="M308" s="1">
        <f t="shared" si="99"/>
        <v>48.309178743961354</v>
      </c>
      <c r="N308" s="1">
        <f t="shared" si="122"/>
        <v>38.461538461538467</v>
      </c>
      <c r="O308" s="1">
        <f t="shared" si="120"/>
        <v>53.917050691244242</v>
      </c>
      <c r="P308" s="1">
        <f t="shared" si="121"/>
        <v>64.285714285714292</v>
      </c>
      <c r="Q308" t="str">
        <f t="shared" si="112"/>
        <v>Nationals</v>
      </c>
      <c r="R308" t="str">
        <f t="shared" si="113"/>
        <v>Nationals</v>
      </c>
      <c r="S308" t="str">
        <f t="shared" si="100"/>
        <v>Phillies</v>
      </c>
      <c r="T308" s="3" t="str">
        <f t="shared" si="114"/>
        <v>L</v>
      </c>
      <c r="U308" t="str">
        <f t="shared" si="123"/>
        <v>L</v>
      </c>
      <c r="V308" s="3" t="str">
        <f t="shared" si="115"/>
        <v>L</v>
      </c>
      <c r="W308" t="str">
        <f t="shared" si="101"/>
        <v>W</v>
      </c>
      <c r="X308">
        <f t="shared" si="116"/>
        <v>10</v>
      </c>
      <c r="Y308">
        <f t="shared" si="117"/>
        <v>10</v>
      </c>
      <c r="Z308">
        <f t="shared" si="102"/>
        <v>10</v>
      </c>
      <c r="AA308">
        <f t="shared" si="103"/>
        <v>18</v>
      </c>
      <c r="AB308">
        <f t="shared" si="118"/>
        <v>10.7</v>
      </c>
      <c r="AC308">
        <f t="shared" si="119"/>
        <v>16</v>
      </c>
      <c r="AD308">
        <f t="shared" si="104"/>
        <v>10.7</v>
      </c>
      <c r="AE308">
        <f t="shared" si="105"/>
        <v>10</v>
      </c>
      <c r="AF308">
        <f t="shared" si="106"/>
        <v>-10</v>
      </c>
      <c r="AG308">
        <f t="shared" si="107"/>
        <v>-10</v>
      </c>
      <c r="AH308">
        <f t="shared" si="108"/>
        <v>-10</v>
      </c>
      <c r="AI308">
        <f t="shared" si="109"/>
        <v>10</v>
      </c>
    </row>
    <row r="309" spans="1:35" x14ac:dyDescent="0.25">
      <c r="B309" t="s">
        <v>22</v>
      </c>
      <c r="C309" t="s">
        <v>18</v>
      </c>
      <c r="D309" s="2">
        <v>2</v>
      </c>
      <c r="E309" s="2">
        <v>6</v>
      </c>
      <c r="F309" s="3" t="s">
        <v>18</v>
      </c>
      <c r="G309" s="1">
        <v>64.87</v>
      </c>
      <c r="H309" s="1">
        <v>53.31</v>
      </c>
      <c r="I309" s="2">
        <v>212</v>
      </c>
      <c r="J309" s="2">
        <v>-230</v>
      </c>
      <c r="K309" s="2">
        <v>117</v>
      </c>
      <c r="L309" s="2">
        <v>-137</v>
      </c>
      <c r="M309" s="1">
        <f t="shared" si="99"/>
        <v>69.696969696969703</v>
      </c>
      <c r="N309" s="1">
        <f t="shared" si="122"/>
        <v>57.805907172995788</v>
      </c>
      <c r="O309" s="1">
        <f t="shared" si="120"/>
        <v>32.051282051282051</v>
      </c>
      <c r="P309" s="1">
        <f t="shared" si="121"/>
        <v>46.082949308755758</v>
      </c>
      <c r="Q309" t="str">
        <f t="shared" si="112"/>
        <v>Marlins</v>
      </c>
      <c r="R309" t="str">
        <f t="shared" si="113"/>
        <v>Marlins</v>
      </c>
      <c r="S309" t="str">
        <f t="shared" si="100"/>
        <v>Mets</v>
      </c>
      <c r="T309" s="3" t="str">
        <f t="shared" si="114"/>
        <v>L</v>
      </c>
      <c r="U309" t="str">
        <f t="shared" si="123"/>
        <v>L</v>
      </c>
      <c r="V309" s="3" t="str">
        <f t="shared" si="115"/>
        <v>W</v>
      </c>
      <c r="W309" t="str">
        <f t="shared" si="101"/>
        <v>W</v>
      </c>
      <c r="X309">
        <f t="shared" si="116"/>
        <v>10</v>
      </c>
      <c r="Y309">
        <f t="shared" si="117"/>
        <v>10</v>
      </c>
      <c r="Z309">
        <f t="shared" si="102"/>
        <v>23</v>
      </c>
      <c r="AA309">
        <f t="shared" si="103"/>
        <v>13.7</v>
      </c>
      <c r="AB309">
        <f t="shared" si="118"/>
        <v>21.2</v>
      </c>
      <c r="AC309">
        <f t="shared" si="119"/>
        <v>11.7</v>
      </c>
      <c r="AD309">
        <f t="shared" si="104"/>
        <v>10</v>
      </c>
      <c r="AE309">
        <f t="shared" si="105"/>
        <v>10</v>
      </c>
      <c r="AF309">
        <f t="shared" si="106"/>
        <v>-10</v>
      </c>
      <c r="AG309">
        <f t="shared" si="107"/>
        <v>-10</v>
      </c>
      <c r="AH309">
        <f t="shared" si="108"/>
        <v>10</v>
      </c>
      <c r="AI309">
        <f t="shared" si="109"/>
        <v>10</v>
      </c>
    </row>
    <row r="310" spans="1:35" x14ac:dyDescent="0.25">
      <c r="B310" t="s">
        <v>29</v>
      </c>
      <c r="C310" t="s">
        <v>24</v>
      </c>
      <c r="D310" s="2">
        <v>4</v>
      </c>
      <c r="E310" s="2">
        <v>3</v>
      </c>
      <c r="F310" s="3" t="s">
        <v>24</v>
      </c>
      <c r="G310" s="1">
        <v>56.1</v>
      </c>
      <c r="H310" s="1">
        <v>67.59</v>
      </c>
      <c r="I310" s="2">
        <v>-142</v>
      </c>
      <c r="J310" s="2">
        <v>132</v>
      </c>
      <c r="K310" s="2">
        <v>137</v>
      </c>
      <c r="L310" s="2">
        <v>-157</v>
      </c>
      <c r="M310" s="1">
        <f t="shared" si="99"/>
        <v>43.103448275862064</v>
      </c>
      <c r="N310" s="1">
        <f t="shared" si="122"/>
        <v>61.089494163424128</v>
      </c>
      <c r="O310" s="1">
        <f t="shared" si="120"/>
        <v>58.677685950413228</v>
      </c>
      <c r="P310" s="1">
        <f t="shared" si="121"/>
        <v>42.194092827004219</v>
      </c>
      <c r="Q310" t="str">
        <f t="shared" si="112"/>
        <v>Twins</v>
      </c>
      <c r="R310" t="str">
        <f t="shared" si="113"/>
        <v>Twins</v>
      </c>
      <c r="S310" t="str">
        <f t="shared" si="100"/>
        <v>Twins</v>
      </c>
      <c r="T310" s="3" t="str">
        <f t="shared" si="114"/>
        <v>L</v>
      </c>
      <c r="U310" t="str">
        <f t="shared" si="123"/>
        <v>W</v>
      </c>
      <c r="V310" s="3" t="str">
        <f t="shared" si="115"/>
        <v>L</v>
      </c>
      <c r="W310" t="str">
        <f t="shared" si="101"/>
        <v>W</v>
      </c>
      <c r="X310">
        <f t="shared" si="116"/>
        <v>10</v>
      </c>
      <c r="Y310">
        <f t="shared" si="117"/>
        <v>15.7</v>
      </c>
      <c r="Z310">
        <f t="shared" si="102"/>
        <v>10</v>
      </c>
      <c r="AA310">
        <f t="shared" si="103"/>
        <v>15.7</v>
      </c>
      <c r="AB310">
        <f t="shared" si="118"/>
        <v>13.2</v>
      </c>
      <c r="AC310">
        <f t="shared" si="119"/>
        <v>10</v>
      </c>
      <c r="AD310">
        <f t="shared" si="104"/>
        <v>13.2</v>
      </c>
      <c r="AE310">
        <f t="shared" si="105"/>
        <v>10</v>
      </c>
      <c r="AF310">
        <f t="shared" si="106"/>
        <v>-10</v>
      </c>
      <c r="AG310">
        <f t="shared" si="107"/>
        <v>10</v>
      </c>
      <c r="AH310">
        <f t="shared" si="108"/>
        <v>-10</v>
      </c>
      <c r="AI310">
        <f t="shared" si="109"/>
        <v>10</v>
      </c>
    </row>
    <row r="311" spans="1:35" x14ac:dyDescent="0.25">
      <c r="B311" t="s">
        <v>26</v>
      </c>
      <c r="C311" t="s">
        <v>32</v>
      </c>
      <c r="D311" s="2">
        <v>3</v>
      </c>
      <c r="E311" s="2">
        <v>8</v>
      </c>
      <c r="F311" s="3" t="s">
        <v>32</v>
      </c>
      <c r="G311" s="1">
        <v>51.52</v>
      </c>
      <c r="H311" s="1">
        <v>64.31</v>
      </c>
      <c r="I311" s="2">
        <v>-182</v>
      </c>
      <c r="J311" s="2">
        <v>172</v>
      </c>
      <c r="K311" s="2">
        <v>-104</v>
      </c>
      <c r="L311" s="2">
        <v>-116</v>
      </c>
      <c r="M311" s="1">
        <f t="shared" si="99"/>
        <v>36.764705882352942</v>
      </c>
      <c r="N311" s="1">
        <f t="shared" si="122"/>
        <v>53.703703703703709</v>
      </c>
      <c r="O311" s="1">
        <f t="shared" si="120"/>
        <v>64.539007092198588</v>
      </c>
      <c r="P311" s="1">
        <f t="shared" si="121"/>
        <v>50.980392156862742</v>
      </c>
      <c r="Q311" t="str">
        <f t="shared" si="112"/>
        <v>Giants</v>
      </c>
      <c r="R311" t="str">
        <f t="shared" si="113"/>
        <v>Giants</v>
      </c>
      <c r="S311" t="str">
        <f t="shared" si="100"/>
        <v>Giants</v>
      </c>
      <c r="T311" s="3" t="str">
        <f t="shared" si="114"/>
        <v>W</v>
      </c>
      <c r="U311" t="str">
        <f t="shared" si="123"/>
        <v>W</v>
      </c>
      <c r="V311" s="3" t="str">
        <f t="shared" si="115"/>
        <v>W</v>
      </c>
      <c r="W311" t="str">
        <f t="shared" si="101"/>
        <v>W</v>
      </c>
      <c r="X311">
        <f t="shared" si="116"/>
        <v>10</v>
      </c>
      <c r="Y311">
        <f t="shared" si="117"/>
        <v>11.6</v>
      </c>
      <c r="Z311">
        <f t="shared" si="102"/>
        <v>10</v>
      </c>
      <c r="AA311">
        <f t="shared" si="103"/>
        <v>11.6</v>
      </c>
      <c r="AB311">
        <f t="shared" si="118"/>
        <v>17.2</v>
      </c>
      <c r="AC311">
        <f t="shared" si="119"/>
        <v>10</v>
      </c>
      <c r="AD311">
        <f t="shared" si="104"/>
        <v>17.2</v>
      </c>
      <c r="AE311">
        <f t="shared" si="105"/>
        <v>10</v>
      </c>
      <c r="AF311">
        <f t="shared" si="106"/>
        <v>17.2</v>
      </c>
      <c r="AG311">
        <f t="shared" si="107"/>
        <v>10</v>
      </c>
      <c r="AH311">
        <f t="shared" si="108"/>
        <v>17.2</v>
      </c>
      <c r="AI311">
        <f t="shared" si="109"/>
        <v>10</v>
      </c>
    </row>
    <row r="312" spans="1:35" x14ac:dyDescent="0.25">
      <c r="B312" t="s">
        <v>5</v>
      </c>
      <c r="C312" t="s">
        <v>2</v>
      </c>
      <c r="D312" s="2">
        <v>5</v>
      </c>
      <c r="E312" s="2">
        <v>2</v>
      </c>
      <c r="F312" s="3" t="s">
        <v>5</v>
      </c>
      <c r="G312" s="1">
        <v>50.44</v>
      </c>
      <c r="H312" s="1">
        <v>64.06</v>
      </c>
      <c r="I312" s="2">
        <v>102</v>
      </c>
      <c r="J312" s="2">
        <v>-112</v>
      </c>
      <c r="K312" s="2">
        <v>-165</v>
      </c>
      <c r="L312" s="2">
        <v>145</v>
      </c>
      <c r="M312" s="1">
        <f t="shared" si="99"/>
        <v>49.504950495049506</v>
      </c>
      <c r="N312" s="1">
        <f t="shared" si="122"/>
        <v>62.264150943396224</v>
      </c>
      <c r="O312" s="1">
        <f t="shared" si="120"/>
        <v>52.830188679245282</v>
      </c>
      <c r="P312" s="1">
        <f t="shared" si="121"/>
        <v>40.816326530612244</v>
      </c>
      <c r="Q312" t="str">
        <f t="shared" si="112"/>
        <v>Cardinals</v>
      </c>
      <c r="R312" t="str">
        <f t="shared" si="113"/>
        <v>Cardinals</v>
      </c>
      <c r="S312" t="str">
        <f t="shared" si="100"/>
        <v>Cardinals</v>
      </c>
      <c r="T312" s="3" t="str">
        <f t="shared" si="114"/>
        <v>W</v>
      </c>
      <c r="U312" t="str">
        <f t="shared" si="123"/>
        <v>W</v>
      </c>
      <c r="V312" s="3" t="str">
        <f t="shared" si="115"/>
        <v>W</v>
      </c>
      <c r="W312" t="str">
        <f t="shared" si="101"/>
        <v>W</v>
      </c>
      <c r="X312">
        <f t="shared" si="116"/>
        <v>10</v>
      </c>
      <c r="Y312">
        <f t="shared" si="117"/>
        <v>16.5</v>
      </c>
      <c r="Z312">
        <f t="shared" si="102"/>
        <v>10</v>
      </c>
      <c r="AA312">
        <f t="shared" si="103"/>
        <v>16.5</v>
      </c>
      <c r="AB312">
        <f t="shared" si="118"/>
        <v>10.199999999999999</v>
      </c>
      <c r="AC312">
        <f t="shared" si="119"/>
        <v>10</v>
      </c>
      <c r="AD312">
        <f t="shared" si="104"/>
        <v>10.199999999999999</v>
      </c>
      <c r="AE312">
        <f t="shared" si="105"/>
        <v>10</v>
      </c>
      <c r="AF312">
        <f t="shared" si="106"/>
        <v>10.199999999999999</v>
      </c>
      <c r="AG312">
        <f t="shared" si="107"/>
        <v>10</v>
      </c>
      <c r="AH312">
        <f t="shared" si="108"/>
        <v>10.199999999999999</v>
      </c>
      <c r="AI312">
        <f t="shared" si="109"/>
        <v>10</v>
      </c>
    </row>
    <row r="313" spans="1:35" x14ac:dyDescent="0.25">
      <c r="B313" t="s">
        <v>28</v>
      </c>
      <c r="C313" t="s">
        <v>17</v>
      </c>
      <c r="D313" s="2">
        <v>8</v>
      </c>
      <c r="E313" s="2">
        <v>12</v>
      </c>
      <c r="F313" s="3" t="s">
        <v>28</v>
      </c>
      <c r="G313" s="1">
        <v>61.95</v>
      </c>
      <c r="H313" s="1">
        <v>51.69</v>
      </c>
      <c r="I313" s="2">
        <v>-140</v>
      </c>
      <c r="J313" s="2">
        <v>130</v>
      </c>
      <c r="K313" s="2">
        <v>125</v>
      </c>
      <c r="L313" s="2">
        <v>-145</v>
      </c>
      <c r="M313" s="1">
        <f t="shared" si="99"/>
        <v>58.333333333333336</v>
      </c>
      <c r="N313" s="1">
        <f t="shared" si="122"/>
        <v>44.444444444444443</v>
      </c>
      <c r="O313" s="1">
        <f t="shared" si="120"/>
        <v>43.478260869565219</v>
      </c>
      <c r="P313" s="1">
        <f t="shared" si="121"/>
        <v>59.183673469387756</v>
      </c>
      <c r="Q313" t="str">
        <f t="shared" si="112"/>
        <v>Royals</v>
      </c>
      <c r="R313" t="str">
        <f t="shared" si="113"/>
        <v>Royals</v>
      </c>
      <c r="S313" t="str">
        <f t="shared" si="100"/>
        <v>Royals</v>
      </c>
      <c r="T313" s="3" t="str">
        <f t="shared" si="114"/>
        <v>L</v>
      </c>
      <c r="U313" t="str">
        <f t="shared" si="123"/>
        <v>L</v>
      </c>
      <c r="V313" s="3" t="str">
        <f t="shared" si="115"/>
        <v>L</v>
      </c>
      <c r="W313" t="str">
        <f t="shared" si="101"/>
        <v>L</v>
      </c>
      <c r="X313">
        <f t="shared" si="116"/>
        <v>14</v>
      </c>
      <c r="Y313">
        <f t="shared" si="117"/>
        <v>10</v>
      </c>
      <c r="Z313">
        <f t="shared" si="102"/>
        <v>14</v>
      </c>
      <c r="AA313">
        <f t="shared" si="103"/>
        <v>10</v>
      </c>
      <c r="AB313">
        <f t="shared" si="118"/>
        <v>10</v>
      </c>
      <c r="AC313">
        <f t="shared" si="119"/>
        <v>12.5</v>
      </c>
      <c r="AD313">
        <f t="shared" si="104"/>
        <v>10</v>
      </c>
      <c r="AE313">
        <f t="shared" si="105"/>
        <v>12.5</v>
      </c>
      <c r="AF313">
        <f t="shared" si="106"/>
        <v>-14</v>
      </c>
      <c r="AG313">
        <f t="shared" si="107"/>
        <v>-10</v>
      </c>
      <c r="AH313">
        <f t="shared" si="108"/>
        <v>-14</v>
      </c>
      <c r="AI313">
        <f t="shared" si="109"/>
        <v>-10</v>
      </c>
    </row>
    <row r="314" spans="1:35" x14ac:dyDescent="0.25">
      <c r="B314" t="s">
        <v>30</v>
      </c>
      <c r="C314" t="s">
        <v>27</v>
      </c>
      <c r="D314" s="2">
        <v>8</v>
      </c>
      <c r="E314" s="2">
        <v>3</v>
      </c>
      <c r="F314" s="3" t="s">
        <v>27</v>
      </c>
      <c r="G314" s="1">
        <v>56.17</v>
      </c>
      <c r="H314" s="1">
        <v>68.77</v>
      </c>
      <c r="I314" s="2">
        <v>-173</v>
      </c>
      <c r="J314" s="2">
        <v>163</v>
      </c>
      <c r="K314" s="2">
        <v>103</v>
      </c>
      <c r="L314" s="2">
        <v>-123</v>
      </c>
      <c r="M314" s="1">
        <f t="shared" si="99"/>
        <v>38.022813688212928</v>
      </c>
      <c r="N314" s="1">
        <f t="shared" si="122"/>
        <v>55.156950672645742</v>
      </c>
      <c r="O314" s="1">
        <f t="shared" si="120"/>
        <v>63.369963369963365</v>
      </c>
      <c r="P314" s="1">
        <f t="shared" si="121"/>
        <v>49.261083743842363</v>
      </c>
      <c r="Q314" t="str">
        <f t="shared" si="112"/>
        <v>Pirates</v>
      </c>
      <c r="R314" t="str">
        <f t="shared" si="113"/>
        <v>Pirates</v>
      </c>
      <c r="S314" t="str">
        <f t="shared" si="100"/>
        <v>Pirates</v>
      </c>
      <c r="T314" s="3" t="str">
        <f t="shared" si="114"/>
        <v>L</v>
      </c>
      <c r="U314" t="str">
        <f t="shared" si="123"/>
        <v>L</v>
      </c>
      <c r="V314" s="3" t="str">
        <f t="shared" si="115"/>
        <v>L</v>
      </c>
      <c r="W314" t="str">
        <f t="shared" si="101"/>
        <v>L</v>
      </c>
      <c r="X314">
        <f t="shared" si="116"/>
        <v>10</v>
      </c>
      <c r="Y314">
        <f t="shared" si="117"/>
        <v>12.3</v>
      </c>
      <c r="Z314">
        <f t="shared" si="102"/>
        <v>10</v>
      </c>
      <c r="AA314">
        <f t="shared" si="103"/>
        <v>12.3</v>
      </c>
      <c r="AB314">
        <f t="shared" si="118"/>
        <v>16.3</v>
      </c>
      <c r="AC314">
        <f t="shared" si="119"/>
        <v>10</v>
      </c>
      <c r="AD314">
        <f t="shared" si="104"/>
        <v>16.3</v>
      </c>
      <c r="AE314">
        <f t="shared" si="105"/>
        <v>10</v>
      </c>
      <c r="AF314">
        <f t="shared" si="106"/>
        <v>-10</v>
      </c>
      <c r="AG314">
        <f t="shared" si="107"/>
        <v>-12.3</v>
      </c>
      <c r="AH314">
        <f t="shared" si="108"/>
        <v>-10</v>
      </c>
      <c r="AI314">
        <f t="shared" si="109"/>
        <v>-12.3</v>
      </c>
    </row>
    <row r="315" spans="1:35" x14ac:dyDescent="0.25">
      <c r="B315" t="s">
        <v>33</v>
      </c>
      <c r="C315" t="s">
        <v>7</v>
      </c>
      <c r="D315" s="2">
        <v>4</v>
      </c>
      <c r="E315" s="2">
        <v>12</v>
      </c>
      <c r="F315" s="3" t="s">
        <v>7</v>
      </c>
      <c r="G315" s="1">
        <v>57.89</v>
      </c>
      <c r="H315" s="1">
        <v>45.42</v>
      </c>
      <c r="I315" s="2">
        <v>190</v>
      </c>
      <c r="J315" s="2">
        <v>-205</v>
      </c>
      <c r="K315" s="2">
        <v>123</v>
      </c>
      <c r="L315" s="2">
        <v>-143</v>
      </c>
      <c r="M315" s="1">
        <f t="shared" si="99"/>
        <v>67.213114754098356</v>
      </c>
      <c r="N315" s="1">
        <f t="shared" si="122"/>
        <v>58.847736625514401</v>
      </c>
      <c r="O315" s="1">
        <f t="shared" si="120"/>
        <v>34.482758620689658</v>
      </c>
      <c r="P315" s="1">
        <f t="shared" si="121"/>
        <v>44.843049327354265</v>
      </c>
      <c r="Q315" t="str">
        <f t="shared" si="112"/>
        <v>Rangers</v>
      </c>
      <c r="R315" t="str">
        <f t="shared" si="113"/>
        <v>Rangers</v>
      </c>
      <c r="S315" t="str">
        <f t="shared" si="100"/>
        <v>Rangers</v>
      </c>
      <c r="T315" s="3" t="str">
        <f t="shared" si="114"/>
        <v>L</v>
      </c>
      <c r="U315" t="str">
        <f t="shared" si="123"/>
        <v>L</v>
      </c>
      <c r="V315" s="3" t="str">
        <f t="shared" si="115"/>
        <v>W</v>
      </c>
      <c r="W315" t="str">
        <f t="shared" si="101"/>
        <v>L</v>
      </c>
      <c r="X315">
        <f t="shared" si="116"/>
        <v>10</v>
      </c>
      <c r="Y315">
        <f t="shared" si="117"/>
        <v>10</v>
      </c>
      <c r="Z315">
        <f t="shared" si="102"/>
        <v>20.5</v>
      </c>
      <c r="AA315">
        <f t="shared" si="103"/>
        <v>10</v>
      </c>
      <c r="AB315">
        <f t="shared" si="118"/>
        <v>19</v>
      </c>
      <c r="AC315">
        <f t="shared" si="119"/>
        <v>12.3</v>
      </c>
      <c r="AD315">
        <f t="shared" si="104"/>
        <v>10</v>
      </c>
      <c r="AE315">
        <f t="shared" si="105"/>
        <v>12.3</v>
      </c>
      <c r="AF315">
        <f t="shared" si="106"/>
        <v>-10</v>
      </c>
      <c r="AG315">
        <f t="shared" si="107"/>
        <v>-10</v>
      </c>
      <c r="AH315">
        <f t="shared" si="108"/>
        <v>10</v>
      </c>
      <c r="AI315">
        <f t="shared" si="109"/>
        <v>-10</v>
      </c>
    </row>
    <row r="316" spans="1:35" x14ac:dyDescent="0.25">
      <c r="B316" t="s">
        <v>4</v>
      </c>
      <c r="C316" t="s">
        <v>31</v>
      </c>
      <c r="D316" s="2">
        <v>10</v>
      </c>
      <c r="E316" s="2">
        <v>9</v>
      </c>
      <c r="F316" s="3" t="s">
        <v>31</v>
      </c>
      <c r="G316" s="1">
        <v>54.92</v>
      </c>
      <c r="H316" s="1">
        <v>64.34</v>
      </c>
      <c r="I316" s="2">
        <v>-110</v>
      </c>
      <c r="J316" s="2">
        <v>100</v>
      </c>
      <c r="K316" s="2">
        <v>150</v>
      </c>
      <c r="L316" s="2">
        <v>-170</v>
      </c>
      <c r="M316" s="1">
        <f t="shared" si="99"/>
        <v>50</v>
      </c>
      <c r="N316" s="1">
        <f t="shared" si="122"/>
        <v>62.962962962962962</v>
      </c>
      <c r="O316" s="1">
        <f t="shared" si="120"/>
        <v>52.380952380952387</v>
      </c>
      <c r="P316" s="1">
        <f t="shared" si="121"/>
        <v>40</v>
      </c>
      <c r="Q316" t="str">
        <f t="shared" si="112"/>
        <v>Reds</v>
      </c>
      <c r="R316" t="str">
        <f t="shared" si="113"/>
        <v>Reds</v>
      </c>
      <c r="S316" t="str">
        <f t="shared" si="100"/>
        <v>Reds</v>
      </c>
      <c r="T316" s="3" t="str">
        <f t="shared" si="114"/>
        <v>L</v>
      </c>
      <c r="U316" t="str">
        <f t="shared" si="123"/>
        <v>W</v>
      </c>
      <c r="V316" s="3" t="str">
        <f t="shared" si="115"/>
        <v>L</v>
      </c>
      <c r="W316" t="str">
        <f t="shared" si="101"/>
        <v>W</v>
      </c>
      <c r="X316">
        <f t="shared" si="116"/>
        <v>10</v>
      </c>
      <c r="Y316">
        <f t="shared" si="117"/>
        <v>17</v>
      </c>
      <c r="Z316">
        <f t="shared" si="102"/>
        <v>10</v>
      </c>
      <c r="AA316">
        <f t="shared" si="103"/>
        <v>17</v>
      </c>
      <c r="AB316">
        <f t="shared" si="118"/>
        <v>10</v>
      </c>
      <c r="AC316">
        <f t="shared" si="119"/>
        <v>10</v>
      </c>
      <c r="AD316">
        <f t="shared" si="104"/>
        <v>10</v>
      </c>
      <c r="AE316">
        <f t="shared" si="105"/>
        <v>10</v>
      </c>
      <c r="AF316">
        <f t="shared" si="106"/>
        <v>-10</v>
      </c>
      <c r="AG316">
        <f t="shared" si="107"/>
        <v>10</v>
      </c>
      <c r="AH316">
        <f t="shared" si="108"/>
        <v>-10</v>
      </c>
      <c r="AI316">
        <f t="shared" si="109"/>
        <v>10</v>
      </c>
    </row>
    <row r="317" spans="1:35" x14ac:dyDescent="0.25">
      <c r="B317" t="s">
        <v>25</v>
      </c>
      <c r="C317" t="s">
        <v>16</v>
      </c>
      <c r="D317" s="2">
        <v>3</v>
      </c>
      <c r="E317" s="2">
        <v>2</v>
      </c>
      <c r="F317" s="3" t="s">
        <v>25</v>
      </c>
      <c r="G317" s="1">
        <v>56.35</v>
      </c>
      <c r="H317" s="1">
        <v>42.39</v>
      </c>
      <c r="I317" s="2">
        <v>-187</v>
      </c>
      <c r="J317" s="2">
        <v>176</v>
      </c>
      <c r="K317" s="2">
        <v>-107</v>
      </c>
      <c r="L317" s="2">
        <v>-113</v>
      </c>
      <c r="M317" s="1">
        <f t="shared" si="99"/>
        <v>65.156794425087099</v>
      </c>
      <c r="N317" s="1">
        <f t="shared" si="122"/>
        <v>51.690821256038646</v>
      </c>
      <c r="O317" s="1">
        <f t="shared" si="120"/>
        <v>36.231884057971016</v>
      </c>
      <c r="P317" s="1">
        <f t="shared" si="121"/>
        <v>53.051643192488264</v>
      </c>
      <c r="Q317" t="str">
        <f t="shared" si="112"/>
        <v>White Sox</v>
      </c>
      <c r="R317" t="str">
        <f t="shared" si="113"/>
        <v>White Sox</v>
      </c>
      <c r="S317" t="str">
        <f t="shared" si="100"/>
        <v>White Sox</v>
      </c>
      <c r="T317" s="3" t="str">
        <f t="shared" si="114"/>
        <v>L</v>
      </c>
      <c r="U317" t="str">
        <f t="shared" si="123"/>
        <v>W</v>
      </c>
      <c r="V317" s="3" t="str">
        <f t="shared" si="115"/>
        <v>W</v>
      </c>
      <c r="W317" t="str">
        <f t="shared" si="101"/>
        <v>W</v>
      </c>
      <c r="X317">
        <f t="shared" si="116"/>
        <v>10</v>
      </c>
      <c r="Y317">
        <f t="shared" si="117"/>
        <v>11.3</v>
      </c>
      <c r="Z317">
        <f t="shared" si="102"/>
        <v>18.7</v>
      </c>
      <c r="AA317">
        <f t="shared" si="103"/>
        <v>11.3</v>
      </c>
      <c r="AB317">
        <f t="shared" si="118"/>
        <v>17.600000000000001</v>
      </c>
      <c r="AC317">
        <f t="shared" si="119"/>
        <v>10</v>
      </c>
      <c r="AD317">
        <f t="shared" si="104"/>
        <v>10</v>
      </c>
      <c r="AE317">
        <f t="shared" si="105"/>
        <v>10</v>
      </c>
      <c r="AF317">
        <f t="shared" si="106"/>
        <v>-10</v>
      </c>
      <c r="AG317">
        <f t="shared" si="107"/>
        <v>10</v>
      </c>
      <c r="AH317">
        <f t="shared" si="108"/>
        <v>10</v>
      </c>
      <c r="AI317">
        <f t="shared" si="109"/>
        <v>10</v>
      </c>
    </row>
    <row r="318" spans="1:35" x14ac:dyDescent="0.25">
      <c r="B318" t="s">
        <v>50</v>
      </c>
      <c r="C318" t="s">
        <v>13</v>
      </c>
      <c r="D318" s="2">
        <v>4</v>
      </c>
      <c r="E318" s="2">
        <v>2</v>
      </c>
      <c r="F318" s="3" t="s">
        <v>13</v>
      </c>
      <c r="G318" s="1">
        <v>59.7</v>
      </c>
      <c r="H318" s="1">
        <v>70.540000000000006</v>
      </c>
      <c r="I318" s="2">
        <v>-205</v>
      </c>
      <c r="J318" s="2">
        <v>190</v>
      </c>
      <c r="K318" s="2">
        <v>-135</v>
      </c>
      <c r="L318" s="2">
        <v>115</v>
      </c>
      <c r="M318" s="1">
        <f t="shared" si="99"/>
        <v>34.482758620689658</v>
      </c>
      <c r="N318" s="1">
        <f t="shared" si="122"/>
        <v>46.511627906976742</v>
      </c>
      <c r="O318" s="1">
        <f t="shared" si="120"/>
        <v>67.213114754098356</v>
      </c>
      <c r="P318" s="1">
        <f t="shared" si="121"/>
        <v>57.446808510638306</v>
      </c>
      <c r="Q318" t="str">
        <f t="shared" si="112"/>
        <v>Blue Jays</v>
      </c>
      <c r="R318" t="str">
        <f t="shared" si="113"/>
        <v>Blue Jays</v>
      </c>
      <c r="S318" t="str">
        <f t="shared" si="100"/>
        <v>Blue Jays</v>
      </c>
      <c r="T318" s="3" t="str">
        <f t="shared" si="114"/>
        <v>L</v>
      </c>
      <c r="U318" t="str">
        <f t="shared" si="123"/>
        <v>L</v>
      </c>
      <c r="V318" s="3" t="str">
        <f t="shared" si="115"/>
        <v>L</v>
      </c>
      <c r="W318" t="str">
        <f t="shared" si="101"/>
        <v>L</v>
      </c>
      <c r="X318">
        <f t="shared" si="116"/>
        <v>10</v>
      </c>
      <c r="Y318">
        <f t="shared" si="117"/>
        <v>10</v>
      </c>
      <c r="Z318">
        <f t="shared" si="102"/>
        <v>10</v>
      </c>
      <c r="AA318">
        <f t="shared" si="103"/>
        <v>10</v>
      </c>
      <c r="AB318">
        <f t="shared" si="118"/>
        <v>19</v>
      </c>
      <c r="AC318">
        <f t="shared" si="119"/>
        <v>11.5</v>
      </c>
      <c r="AD318">
        <f t="shared" si="104"/>
        <v>19</v>
      </c>
      <c r="AE318">
        <f t="shared" si="105"/>
        <v>11.5</v>
      </c>
      <c r="AF318">
        <f t="shared" si="106"/>
        <v>-10</v>
      </c>
      <c r="AG318">
        <f t="shared" si="107"/>
        <v>-10</v>
      </c>
      <c r="AH318">
        <f t="shared" si="108"/>
        <v>-10</v>
      </c>
      <c r="AI318">
        <f t="shared" si="109"/>
        <v>-10</v>
      </c>
    </row>
    <row r="319" spans="1:35" x14ac:dyDescent="0.25">
      <c r="A319" s="9">
        <v>43661</v>
      </c>
      <c r="B319" t="s">
        <v>12</v>
      </c>
      <c r="C319" t="s">
        <v>10</v>
      </c>
      <c r="D319" s="2">
        <v>2</v>
      </c>
      <c r="E319" s="2">
        <v>16</v>
      </c>
      <c r="F319" s="3" t="s">
        <v>10</v>
      </c>
      <c r="G319" s="1">
        <v>62.2</v>
      </c>
      <c r="H319" s="1">
        <v>51.13</v>
      </c>
      <c r="I319" s="2">
        <v>159</v>
      </c>
      <c r="J319" s="2">
        <v>-169</v>
      </c>
      <c r="K319" s="2">
        <v>-106</v>
      </c>
      <c r="L319" s="2">
        <v>-114</v>
      </c>
      <c r="M319" s="1">
        <f t="shared" si="99"/>
        <v>62.825278810408925</v>
      </c>
      <c r="N319" s="1">
        <f t="shared" si="122"/>
        <v>53.271028037383175</v>
      </c>
      <c r="O319" s="1">
        <f t="shared" si="120"/>
        <v>38.610038610038607</v>
      </c>
      <c r="P319" s="1">
        <f t="shared" si="121"/>
        <v>51.456310679611647</v>
      </c>
      <c r="Q319" t="str">
        <f>IF(G319&gt;M319,F319,IF(100-G319&gt;O319,IF(F319=B319,C319,B319),F319))</f>
        <v>Dodgers</v>
      </c>
      <c r="R319" t="str">
        <f t="shared" si="113"/>
        <v>Dodgers</v>
      </c>
      <c r="S319" t="str">
        <f t="shared" si="100"/>
        <v>Dodgers</v>
      </c>
      <c r="T319" s="3" t="str">
        <f t="shared" si="114"/>
        <v>W</v>
      </c>
      <c r="U319" t="str">
        <f t="shared" ref="U319:U320" si="124">IF(R319=$B319, IF(D319&gt;E319+1,"W",IF(AND(I319&gt;K319,D319&gt;E319-2),"W","L")), IF(E319&gt;D319+1, "W", IF(AND(J319&gt;L319,E319&gt;D319-2),"W","L")))</f>
        <v>W</v>
      </c>
      <c r="V319" s="3" t="str">
        <f t="shared" si="115"/>
        <v>W</v>
      </c>
      <c r="W319" t="str">
        <f t="shared" ref="W319:W320" si="125">IF(S319=B319, IF(D319&gt;E319+1, "W", IF(AND(I319&gt;K319, D319&gt;E319-2), "W", "L")), IF(E319&gt;D319+1, "W", IF(AND(J319&gt;L319, E319&gt;D319-2), "W","L")))</f>
        <v>W</v>
      </c>
      <c r="X319">
        <f t="shared" si="116"/>
        <v>16.899999999999999</v>
      </c>
      <c r="Y319">
        <f t="shared" si="117"/>
        <v>11.4</v>
      </c>
      <c r="Z319">
        <f t="shared" si="102"/>
        <v>16.899999999999999</v>
      </c>
      <c r="AA319">
        <f t="shared" si="103"/>
        <v>11.4</v>
      </c>
      <c r="AB319">
        <f t="shared" si="118"/>
        <v>10</v>
      </c>
      <c r="AC319">
        <f t="shared" si="119"/>
        <v>10</v>
      </c>
      <c r="AD319">
        <f t="shared" si="104"/>
        <v>10</v>
      </c>
      <c r="AE319">
        <f t="shared" si="105"/>
        <v>10</v>
      </c>
      <c r="AF319">
        <f t="shared" ref="AF319:AF320" si="126">IF(T319="W", AB319, -X319)</f>
        <v>10</v>
      </c>
      <c r="AG319">
        <f t="shared" ref="AG319:AG320" si="127">IF(U319="W", AC319, -Y319)</f>
        <v>10</v>
      </c>
      <c r="AH319">
        <f t="shared" ref="AH319:AH320" si="128">IF(V319="W", AD319, -Z319)</f>
        <v>10</v>
      </c>
      <c r="AI319">
        <f t="shared" ref="AI319:AI320" si="129">IF(W319="W", AE319, -AA319)</f>
        <v>10</v>
      </c>
    </row>
    <row r="320" spans="1:35" x14ac:dyDescent="0.25">
      <c r="A320" s="9">
        <v>43661</v>
      </c>
      <c r="B320" t="s">
        <v>50</v>
      </c>
      <c r="C320" t="s">
        <v>14</v>
      </c>
      <c r="D320" s="2">
        <v>4</v>
      </c>
      <c r="E320" s="2">
        <v>5</v>
      </c>
      <c r="F320" s="3" t="s">
        <v>14</v>
      </c>
      <c r="G320" s="1">
        <v>52.63</v>
      </c>
      <c r="H320" s="1">
        <v>64.7</v>
      </c>
      <c r="I320" s="2">
        <v>-147</v>
      </c>
      <c r="J320" s="2">
        <v>137</v>
      </c>
      <c r="K320" s="2">
        <v>131</v>
      </c>
      <c r="L320" s="2">
        <v>-151</v>
      </c>
      <c r="M320" s="1">
        <f t="shared" si="99"/>
        <v>42.194092827004219</v>
      </c>
      <c r="N320" s="1">
        <f t="shared" si="122"/>
        <v>60.159362549800797</v>
      </c>
      <c r="O320" s="1">
        <f t="shared" si="120"/>
        <v>59.514170040485823</v>
      </c>
      <c r="P320" s="1">
        <f t="shared" si="121"/>
        <v>43.290043290043286</v>
      </c>
      <c r="Q320" t="str">
        <f t="shared" ref="Q320:Q329" si="130">IF(G320&gt;M320,F320,IF(100-G320&gt;O320,IF(F320=B320,C320,B320),F320))</f>
        <v>Rays</v>
      </c>
      <c r="R320" t="str">
        <f t="shared" si="113"/>
        <v>Rays</v>
      </c>
      <c r="S320" t="str">
        <f t="shared" si="100"/>
        <v>Rays</v>
      </c>
      <c r="T320" s="3" t="str">
        <f t="shared" si="114"/>
        <v>W</v>
      </c>
      <c r="U320" t="str">
        <f t="shared" si="124"/>
        <v>W</v>
      </c>
      <c r="V320" s="3" t="str">
        <f t="shared" si="115"/>
        <v>W</v>
      </c>
      <c r="W320" t="str">
        <f t="shared" si="125"/>
        <v>W</v>
      </c>
      <c r="X320">
        <f t="shared" si="116"/>
        <v>10</v>
      </c>
      <c r="Y320">
        <f t="shared" si="117"/>
        <v>15.1</v>
      </c>
      <c r="Z320">
        <f t="shared" si="102"/>
        <v>10</v>
      </c>
      <c r="AA320">
        <f t="shared" si="103"/>
        <v>15.1</v>
      </c>
      <c r="AB320">
        <f t="shared" si="118"/>
        <v>13.7</v>
      </c>
      <c r="AC320">
        <f t="shared" si="119"/>
        <v>10</v>
      </c>
      <c r="AD320">
        <f t="shared" si="104"/>
        <v>13.7</v>
      </c>
      <c r="AE320">
        <f t="shared" si="105"/>
        <v>10</v>
      </c>
      <c r="AF320">
        <f t="shared" si="126"/>
        <v>13.7</v>
      </c>
      <c r="AG320">
        <f t="shared" si="127"/>
        <v>10</v>
      </c>
      <c r="AH320">
        <f t="shared" si="128"/>
        <v>13.7</v>
      </c>
      <c r="AI320">
        <f t="shared" si="129"/>
        <v>10</v>
      </c>
    </row>
    <row r="321" spans="1:42" x14ac:dyDescent="0.25">
      <c r="A321" s="9">
        <v>43661</v>
      </c>
      <c r="B321" t="s">
        <v>4</v>
      </c>
      <c r="C321" t="s">
        <v>32</v>
      </c>
      <c r="D321" s="2">
        <v>2</v>
      </c>
      <c r="E321" s="2">
        <v>19</v>
      </c>
      <c r="F321" s="3" t="s">
        <v>32</v>
      </c>
      <c r="G321" s="1">
        <v>50.98</v>
      </c>
      <c r="H321" s="1">
        <v>62.37</v>
      </c>
      <c r="I321" s="2">
        <v>-195</v>
      </c>
      <c r="J321" s="2">
        <v>182</v>
      </c>
      <c r="K321" s="2">
        <v>-122</v>
      </c>
      <c r="L321" s="2">
        <v>102</v>
      </c>
      <c r="M321" s="1">
        <f t="shared" ref="M321:M329" si="131">IF(F321=B321, IF(I321&gt;0, 100/(I321+100), -I321/(-I321+100)), IF(J321&gt;0, 100/(J321+100), -J321/(-J321+100))) * 100</f>
        <v>35.460992907801419</v>
      </c>
      <c r="N321" s="1">
        <f t="shared" ref="N321:N329" si="132">IF(F321=B321, IF(K321&gt;0, 100/(K321+100), -K321/(-K321+100)), IF(L321&gt;0, 100/(L321+100), -L321/(-L321+100))) * 100</f>
        <v>49.504950495049506</v>
      </c>
      <c r="O321" s="1">
        <f t="shared" si="120"/>
        <v>66.101694915254242</v>
      </c>
      <c r="P321" s="1">
        <f t="shared" si="121"/>
        <v>54.954954954954957</v>
      </c>
      <c r="Q321" t="str">
        <f t="shared" si="130"/>
        <v>Giants</v>
      </c>
      <c r="R321" t="str">
        <f t="shared" si="113"/>
        <v>Giants</v>
      </c>
      <c r="S321" t="str">
        <f t="shared" ref="S321:S329" si="133">IF(H321&gt;50, F321, IF(F321=B321, C321, B321))</f>
        <v>Giants</v>
      </c>
      <c r="T321" s="3" t="str">
        <f t="shared" si="114"/>
        <v>W</v>
      </c>
      <c r="U321" t="str">
        <f t="shared" ref="U321:U329" si="134">IF(R321=$B321, IF(D321&gt;E321+1,"W",IF(AND(I321&gt;K321,D321&gt;E321-2),"W","L")), IF(E321&gt;D321+1, "W", IF(AND(J321&gt;L321,E321&gt;D321-2),"W","L")))</f>
        <v>W</v>
      </c>
      <c r="V321" s="3" t="str">
        <f t="shared" si="115"/>
        <v>W</v>
      </c>
      <c r="W321" t="str">
        <f t="shared" ref="W321:W329" si="135">IF(S321=B321, IF(D321&gt;E321+1, "W", IF(AND(I321&gt;K321, D321&gt;E321-2), "W", "L")), IF(E321&gt;D321+1, "W", IF(AND(J321&gt;L321, E321&gt;D321-2), "W","L")))</f>
        <v>W</v>
      </c>
      <c r="X321">
        <f t="shared" ref="X321:X329" si="136">IF(Q321=$B321, IF(I321&gt;0, 10, -I321/10), IF(J321&gt;0, 10, -J321/10))</f>
        <v>10</v>
      </c>
      <c r="Y321">
        <f t="shared" ref="Y321:Y329" si="137">IF(R321=$B321, IF(K321&gt;0, 10, -K321/10), IF(L321&gt;0, 10, -L321/10))</f>
        <v>10</v>
      </c>
      <c r="Z321">
        <f t="shared" ref="Z321:Z329" si="138">IF(F321=B321, IF(I321&gt;0, 10, -I321/10), IF(J321&gt;0, 10, -J321/10))</f>
        <v>10</v>
      </c>
      <c r="AA321">
        <f t="shared" ref="AA321:AA329" si="139">IF(S321=B321, IF(K321&gt;0, 10, -K321/10), IF(L321&gt;0,10,-L321/10))</f>
        <v>10</v>
      </c>
      <c r="AB321">
        <f t="shared" ref="AB321:AB329" si="140">IF(Q321=$B321, IF(I321&gt;0, I321/10, 10), IF(J321&gt;0, J321/10, 10))</f>
        <v>18.2</v>
      </c>
      <c r="AC321">
        <f t="shared" ref="AC321:AC329" si="141">IF(R321=$B321, IF(K321&gt;0, K321/10, 10), IF(L321&gt;0, L321/10, 10))</f>
        <v>10.199999999999999</v>
      </c>
      <c r="AD321">
        <f t="shared" ref="AD321:AD329" si="142">IF(F321=B321, IF(I321&lt;0, 10, I321/10), IF(J321&lt;0, 10, J321/10))</f>
        <v>18.2</v>
      </c>
      <c r="AE321">
        <f t="shared" ref="AE321:AE329" si="143">IF(S321=B321, IF(K321&lt;0, 10, K321/10), IF(L321&lt;0, 10, L321/10))</f>
        <v>10.199999999999999</v>
      </c>
      <c r="AF321">
        <f t="shared" ref="AF321:AF329" si="144">IF(T321="W", AB321, -X321)</f>
        <v>18.2</v>
      </c>
      <c r="AG321">
        <f t="shared" ref="AG321:AG329" si="145">IF(U321="W", AC321, -Y321)</f>
        <v>10.199999999999999</v>
      </c>
      <c r="AH321">
        <f t="shared" ref="AH321:AH329" si="146">IF(V321="W", AD321, -Z321)</f>
        <v>18.2</v>
      </c>
      <c r="AI321">
        <f t="shared" ref="AI321:AI329" si="147">IF(W321="W", AE321, -AA321)</f>
        <v>10.199999999999999</v>
      </c>
    </row>
    <row r="322" spans="1:42" x14ac:dyDescent="0.25">
      <c r="A322" s="9">
        <v>43661</v>
      </c>
      <c r="B322" t="s">
        <v>29</v>
      </c>
      <c r="C322" t="s">
        <v>17</v>
      </c>
      <c r="D322" s="2">
        <v>8</v>
      </c>
      <c r="E322" s="2">
        <v>6</v>
      </c>
      <c r="F322" t="s">
        <v>17</v>
      </c>
      <c r="G322" s="1">
        <v>54.04</v>
      </c>
      <c r="H322" s="1">
        <v>64.94</v>
      </c>
      <c r="I322" s="2">
        <v>-200</v>
      </c>
      <c r="J322" s="2">
        <v>185</v>
      </c>
      <c r="K322" s="2">
        <v>-120</v>
      </c>
      <c r="L322" s="2">
        <v>100</v>
      </c>
      <c r="M322" s="1">
        <f t="shared" si="131"/>
        <v>35.087719298245609</v>
      </c>
      <c r="N322" s="1">
        <f t="shared" si="132"/>
        <v>50</v>
      </c>
      <c r="O322" s="1">
        <f t="shared" si="120"/>
        <v>66.666666666666657</v>
      </c>
      <c r="P322" s="1">
        <f t="shared" si="121"/>
        <v>54.54545454545454</v>
      </c>
      <c r="Q322" t="str">
        <f t="shared" si="130"/>
        <v>Tigers</v>
      </c>
      <c r="R322" t="str">
        <f t="shared" ref="R322:R328" si="148">IF(H322&gt;N322,F322,IF(100-H322&gt;P322,IF(F322=B322,C322,B322),F322))</f>
        <v>Tigers</v>
      </c>
      <c r="S322" t="str">
        <f t="shared" si="133"/>
        <v>Tigers</v>
      </c>
      <c r="T322" s="3" t="str">
        <f t="shared" ref="T322:T348" si="149">IF(Q322=$B322, IF($D322&gt;$E322, "W", IF($E322&gt;$D322, "L", "")), IF($E322&gt;$D322, "W", IF($D322&gt;$E322, "L", "")))</f>
        <v>L</v>
      </c>
      <c r="U322" t="str">
        <f t="shared" si="134"/>
        <v>L</v>
      </c>
      <c r="V322" s="3" t="str">
        <f t="shared" ref="V322:V355" si="150">IF(F322=$B322, IF($D322&gt;$E322, "W", IF($E322&gt;$D322, "L", "")), IF($E322&gt;$D322, "W", IF($D322&gt;$E322, "L", "")))</f>
        <v>L</v>
      </c>
      <c r="W322" t="str">
        <f t="shared" si="135"/>
        <v>L</v>
      </c>
      <c r="X322">
        <f t="shared" si="136"/>
        <v>10</v>
      </c>
      <c r="Y322">
        <f t="shared" si="137"/>
        <v>10</v>
      </c>
      <c r="Z322">
        <f t="shared" si="138"/>
        <v>10</v>
      </c>
      <c r="AA322">
        <f t="shared" si="139"/>
        <v>10</v>
      </c>
      <c r="AB322">
        <f t="shared" si="140"/>
        <v>18.5</v>
      </c>
      <c r="AC322">
        <f t="shared" si="141"/>
        <v>10</v>
      </c>
      <c r="AD322">
        <f t="shared" si="142"/>
        <v>18.5</v>
      </c>
      <c r="AE322">
        <f t="shared" si="143"/>
        <v>10</v>
      </c>
      <c r="AF322">
        <f t="shared" si="144"/>
        <v>-10</v>
      </c>
      <c r="AG322">
        <f t="shared" si="145"/>
        <v>-10</v>
      </c>
      <c r="AH322">
        <f t="shared" si="146"/>
        <v>-10</v>
      </c>
      <c r="AI322">
        <f t="shared" si="147"/>
        <v>-10</v>
      </c>
    </row>
    <row r="323" spans="1:42" x14ac:dyDescent="0.25">
      <c r="A323" s="9">
        <v>43661</v>
      </c>
      <c r="B323" t="s">
        <v>15</v>
      </c>
      <c r="C323" t="s">
        <v>13</v>
      </c>
      <c r="D323" s="2">
        <v>10</v>
      </c>
      <c r="E323" s="2">
        <v>8</v>
      </c>
      <c r="F323" t="s">
        <v>13</v>
      </c>
      <c r="G323" s="1">
        <v>50.51</v>
      </c>
      <c r="H323" s="1">
        <v>61.06</v>
      </c>
      <c r="I323" s="2">
        <v>-176</v>
      </c>
      <c r="J323" s="2">
        <v>166</v>
      </c>
      <c r="K323" s="2">
        <v>-107</v>
      </c>
      <c r="L323" s="2">
        <v>-113</v>
      </c>
      <c r="M323" s="1">
        <f t="shared" si="131"/>
        <v>37.593984962406012</v>
      </c>
      <c r="N323" s="1">
        <f t="shared" si="132"/>
        <v>53.051643192488264</v>
      </c>
      <c r="O323" s="1">
        <f t="shared" ref="O323:O329" si="151">IF(F323=B323, IF(J323&gt;0, 100/(J323+100), -J323/(-J323+100)), IF(I323&gt;0, 100/(I323+100), -I323/(-I323+100))) * 100</f>
        <v>63.768115942028977</v>
      </c>
      <c r="P323" s="1">
        <f t="shared" ref="P323:P329" si="152">IF(F323=B323, IF(L323&gt;0, 100/(L323+100), -L323/(-L323+100)), IF(K323&gt;0, 100/(K323+100), -K323/(-K323+100))) * 100</f>
        <v>51.690821256038646</v>
      </c>
      <c r="Q323" t="str">
        <f t="shared" si="130"/>
        <v>Blue Jays</v>
      </c>
      <c r="R323" t="str">
        <f t="shared" si="148"/>
        <v>Blue Jays</v>
      </c>
      <c r="S323" t="str">
        <f t="shared" si="133"/>
        <v>Blue Jays</v>
      </c>
      <c r="T323" s="3" t="str">
        <f t="shared" si="149"/>
        <v>L</v>
      </c>
      <c r="U323" t="str">
        <f t="shared" si="134"/>
        <v>L</v>
      </c>
      <c r="V323" s="3" t="str">
        <f t="shared" si="150"/>
        <v>L</v>
      </c>
      <c r="W323" t="str">
        <f t="shared" si="135"/>
        <v>L</v>
      </c>
      <c r="X323">
        <f t="shared" si="136"/>
        <v>10</v>
      </c>
      <c r="Y323">
        <f t="shared" si="137"/>
        <v>11.3</v>
      </c>
      <c r="Z323">
        <f t="shared" si="138"/>
        <v>10</v>
      </c>
      <c r="AA323">
        <f t="shared" si="139"/>
        <v>11.3</v>
      </c>
      <c r="AB323">
        <f t="shared" si="140"/>
        <v>16.600000000000001</v>
      </c>
      <c r="AC323">
        <f t="shared" si="141"/>
        <v>10</v>
      </c>
      <c r="AD323">
        <f t="shared" si="142"/>
        <v>16.600000000000001</v>
      </c>
      <c r="AE323">
        <f t="shared" si="143"/>
        <v>10</v>
      </c>
      <c r="AF323">
        <f t="shared" si="144"/>
        <v>-10</v>
      </c>
      <c r="AG323">
        <f t="shared" si="145"/>
        <v>-11.3</v>
      </c>
      <c r="AH323">
        <f t="shared" si="146"/>
        <v>-10</v>
      </c>
      <c r="AI323">
        <f t="shared" si="147"/>
        <v>-11.3</v>
      </c>
    </row>
    <row r="324" spans="1:42" x14ac:dyDescent="0.25">
      <c r="A324" s="9">
        <v>43661</v>
      </c>
      <c r="B324" t="s">
        <v>30</v>
      </c>
      <c r="C324" t="s">
        <v>31</v>
      </c>
      <c r="D324" s="2">
        <v>3</v>
      </c>
      <c r="E324" s="2">
        <v>6</v>
      </c>
      <c r="F324" t="s">
        <v>30</v>
      </c>
      <c r="G324" s="1">
        <v>50</v>
      </c>
      <c r="H324" s="1">
        <v>38.58</v>
      </c>
      <c r="I324" s="2">
        <v>-141</v>
      </c>
      <c r="J324" s="2">
        <v>131</v>
      </c>
      <c r="K324" s="2">
        <v>126</v>
      </c>
      <c r="L324" s="2">
        <v>-146</v>
      </c>
      <c r="M324" s="1">
        <f t="shared" si="131"/>
        <v>58.506224066390047</v>
      </c>
      <c r="N324" s="1">
        <f t="shared" si="132"/>
        <v>44.247787610619469</v>
      </c>
      <c r="O324" s="1">
        <f t="shared" si="151"/>
        <v>43.290043290043286</v>
      </c>
      <c r="P324" s="1">
        <f t="shared" si="152"/>
        <v>59.349593495934961</v>
      </c>
      <c r="Q324" t="str">
        <f t="shared" si="130"/>
        <v>Reds</v>
      </c>
      <c r="R324" t="str">
        <f t="shared" si="148"/>
        <v>Reds</v>
      </c>
      <c r="S324" t="str">
        <f t="shared" si="133"/>
        <v>Reds</v>
      </c>
      <c r="T324" s="3" t="str">
        <f t="shared" si="149"/>
        <v>W</v>
      </c>
      <c r="U324" t="str">
        <f t="shared" si="134"/>
        <v>W</v>
      </c>
      <c r="V324" s="3" t="str">
        <f t="shared" si="150"/>
        <v>L</v>
      </c>
      <c r="W324" t="str">
        <f t="shared" si="135"/>
        <v>W</v>
      </c>
      <c r="X324">
        <f t="shared" si="136"/>
        <v>10</v>
      </c>
      <c r="Y324">
        <f t="shared" si="137"/>
        <v>14.6</v>
      </c>
      <c r="Z324">
        <f t="shared" si="138"/>
        <v>14.1</v>
      </c>
      <c r="AA324">
        <f t="shared" si="139"/>
        <v>14.6</v>
      </c>
      <c r="AB324">
        <f t="shared" si="140"/>
        <v>13.1</v>
      </c>
      <c r="AC324">
        <f t="shared" si="141"/>
        <v>10</v>
      </c>
      <c r="AD324">
        <f t="shared" si="142"/>
        <v>10</v>
      </c>
      <c r="AE324">
        <f t="shared" si="143"/>
        <v>10</v>
      </c>
      <c r="AF324">
        <f t="shared" si="144"/>
        <v>13.1</v>
      </c>
      <c r="AG324">
        <f t="shared" si="145"/>
        <v>10</v>
      </c>
      <c r="AH324">
        <f t="shared" si="146"/>
        <v>-14.1</v>
      </c>
      <c r="AI324">
        <f t="shared" si="147"/>
        <v>10</v>
      </c>
    </row>
    <row r="325" spans="1:42" x14ac:dyDescent="0.25">
      <c r="A325" s="9">
        <v>43661</v>
      </c>
      <c r="B325" t="s">
        <v>26</v>
      </c>
      <c r="C325" t="s">
        <v>23</v>
      </c>
      <c r="D325" s="2">
        <v>2</v>
      </c>
      <c r="E325" s="2">
        <v>4</v>
      </c>
      <c r="F325" t="s">
        <v>26</v>
      </c>
      <c r="G325" s="1">
        <v>64.959999999999994</v>
      </c>
      <c r="H325" s="1">
        <v>74.98</v>
      </c>
      <c r="I325" s="2">
        <v>-109</v>
      </c>
      <c r="J325" s="2">
        <v>-101</v>
      </c>
      <c r="K325" s="2">
        <v>-165</v>
      </c>
      <c r="L325" s="2">
        <v>145</v>
      </c>
      <c r="M325" s="1">
        <f t="shared" si="131"/>
        <v>52.153110047846887</v>
      </c>
      <c r="N325" s="1">
        <f t="shared" si="132"/>
        <v>62.264150943396224</v>
      </c>
      <c r="O325" s="1">
        <f t="shared" si="151"/>
        <v>50.248756218905477</v>
      </c>
      <c r="P325" s="1">
        <f t="shared" si="152"/>
        <v>40.816326530612244</v>
      </c>
      <c r="Q325" t="str">
        <f t="shared" si="130"/>
        <v>Brewers</v>
      </c>
      <c r="R325" t="str">
        <f t="shared" si="148"/>
        <v>Brewers</v>
      </c>
      <c r="S325" t="str">
        <f t="shared" si="133"/>
        <v>Brewers</v>
      </c>
      <c r="T325" s="3" t="str">
        <f t="shared" si="149"/>
        <v>L</v>
      </c>
      <c r="U325" t="str">
        <f t="shared" si="134"/>
        <v>L</v>
      </c>
      <c r="V325" s="3" t="str">
        <f t="shared" si="150"/>
        <v>L</v>
      </c>
      <c r="W325" t="str">
        <f t="shared" si="135"/>
        <v>L</v>
      </c>
      <c r="X325">
        <f t="shared" si="136"/>
        <v>10.9</v>
      </c>
      <c r="Y325">
        <f t="shared" si="137"/>
        <v>16.5</v>
      </c>
      <c r="Z325">
        <f t="shared" si="138"/>
        <v>10.9</v>
      </c>
      <c r="AA325">
        <f t="shared" si="139"/>
        <v>16.5</v>
      </c>
      <c r="AB325">
        <f t="shared" si="140"/>
        <v>10</v>
      </c>
      <c r="AC325">
        <f t="shared" si="141"/>
        <v>10</v>
      </c>
      <c r="AD325">
        <f t="shared" si="142"/>
        <v>10</v>
      </c>
      <c r="AE325">
        <f t="shared" si="143"/>
        <v>10</v>
      </c>
      <c r="AF325">
        <f t="shared" si="144"/>
        <v>-10.9</v>
      </c>
      <c r="AG325">
        <f t="shared" si="145"/>
        <v>-16.5</v>
      </c>
      <c r="AH325">
        <f t="shared" si="146"/>
        <v>-10.9</v>
      </c>
      <c r="AI325">
        <f t="shared" si="147"/>
        <v>-16.5</v>
      </c>
    </row>
    <row r="326" spans="1:42" x14ac:dyDescent="0.25">
      <c r="A326" s="9">
        <v>43661</v>
      </c>
      <c r="B326" t="s">
        <v>28</v>
      </c>
      <c r="C326" t="s">
        <v>16</v>
      </c>
      <c r="D326" s="2">
        <v>5</v>
      </c>
      <c r="E326" s="2">
        <v>2</v>
      </c>
      <c r="F326" t="s">
        <v>28</v>
      </c>
      <c r="G326" s="1">
        <v>52.1</v>
      </c>
      <c r="H326" s="1">
        <v>64.569999999999993</v>
      </c>
      <c r="I326" s="2">
        <v>111</v>
      </c>
      <c r="J326" s="2">
        <v>-121</v>
      </c>
      <c r="K326" s="2">
        <v>-140</v>
      </c>
      <c r="L326" s="2">
        <v>120</v>
      </c>
      <c r="M326" s="1">
        <f t="shared" si="131"/>
        <v>47.393364928909953</v>
      </c>
      <c r="N326" s="1">
        <f t="shared" si="132"/>
        <v>58.333333333333336</v>
      </c>
      <c r="O326" s="1">
        <f t="shared" si="151"/>
        <v>54.751131221719461</v>
      </c>
      <c r="P326" s="1">
        <f t="shared" si="152"/>
        <v>45.454545454545453</v>
      </c>
      <c r="Q326" t="str">
        <f t="shared" si="130"/>
        <v>Royals</v>
      </c>
      <c r="R326" t="str">
        <f t="shared" si="148"/>
        <v>Royals</v>
      </c>
      <c r="S326" t="str">
        <f t="shared" si="133"/>
        <v>Royals</v>
      </c>
      <c r="T326" s="3" t="str">
        <f t="shared" si="149"/>
        <v>W</v>
      </c>
      <c r="U326" t="str">
        <f t="shared" si="134"/>
        <v>W</v>
      </c>
      <c r="V326" s="3" t="str">
        <f t="shared" si="150"/>
        <v>W</v>
      </c>
      <c r="W326" t="str">
        <f t="shared" si="135"/>
        <v>W</v>
      </c>
      <c r="X326">
        <f t="shared" si="136"/>
        <v>10</v>
      </c>
      <c r="Y326">
        <f t="shared" si="137"/>
        <v>14</v>
      </c>
      <c r="Z326">
        <f t="shared" si="138"/>
        <v>10</v>
      </c>
      <c r="AA326">
        <f t="shared" si="139"/>
        <v>14</v>
      </c>
      <c r="AB326">
        <f t="shared" si="140"/>
        <v>11.1</v>
      </c>
      <c r="AC326">
        <f t="shared" si="141"/>
        <v>10</v>
      </c>
      <c r="AD326">
        <f t="shared" si="142"/>
        <v>11.1</v>
      </c>
      <c r="AE326">
        <f t="shared" si="143"/>
        <v>10</v>
      </c>
      <c r="AF326">
        <f t="shared" si="144"/>
        <v>11.1</v>
      </c>
      <c r="AG326">
        <f t="shared" si="145"/>
        <v>10</v>
      </c>
      <c r="AH326">
        <f t="shared" si="146"/>
        <v>11.1</v>
      </c>
      <c r="AI326">
        <f t="shared" si="147"/>
        <v>10</v>
      </c>
    </row>
    <row r="327" spans="1:42" x14ac:dyDescent="0.25">
      <c r="A327" s="9">
        <v>43661</v>
      </c>
      <c r="B327" t="s">
        <v>5</v>
      </c>
      <c r="C327" t="s">
        <v>27</v>
      </c>
      <c r="D327" s="2">
        <v>7</v>
      </c>
      <c r="E327" s="2">
        <v>0</v>
      </c>
      <c r="F327" t="s">
        <v>5</v>
      </c>
      <c r="G327" s="1">
        <v>59.83</v>
      </c>
      <c r="H327" s="1">
        <v>47.82</v>
      </c>
      <c r="I327" s="2">
        <v>-136</v>
      </c>
      <c r="J327" s="2">
        <v>126</v>
      </c>
      <c r="K327" s="2">
        <v>145</v>
      </c>
      <c r="L327" s="2">
        <v>-165</v>
      </c>
      <c r="M327" s="1">
        <f t="shared" si="131"/>
        <v>57.627118644067799</v>
      </c>
      <c r="N327" s="1">
        <f t="shared" si="132"/>
        <v>40.816326530612244</v>
      </c>
      <c r="O327" s="1">
        <f t="shared" si="151"/>
        <v>44.247787610619469</v>
      </c>
      <c r="P327" s="1">
        <f t="shared" si="152"/>
        <v>62.264150943396224</v>
      </c>
      <c r="Q327" t="str">
        <f t="shared" si="130"/>
        <v>Cardinals</v>
      </c>
      <c r="R327" t="str">
        <f t="shared" si="148"/>
        <v>Cardinals</v>
      </c>
      <c r="S327" t="str">
        <f t="shared" si="133"/>
        <v>Pirates</v>
      </c>
      <c r="T327" s="3" t="str">
        <f t="shared" si="149"/>
        <v>W</v>
      </c>
      <c r="U327" t="str">
        <f t="shared" si="134"/>
        <v>W</v>
      </c>
      <c r="V327" s="3" t="str">
        <f t="shared" si="150"/>
        <v>W</v>
      </c>
      <c r="W327" t="str">
        <f t="shared" si="135"/>
        <v>L</v>
      </c>
      <c r="X327">
        <f t="shared" si="136"/>
        <v>13.6</v>
      </c>
      <c r="Y327">
        <f t="shared" si="137"/>
        <v>10</v>
      </c>
      <c r="Z327">
        <f t="shared" si="138"/>
        <v>13.6</v>
      </c>
      <c r="AA327">
        <f t="shared" si="139"/>
        <v>16.5</v>
      </c>
      <c r="AB327">
        <f t="shared" si="140"/>
        <v>10</v>
      </c>
      <c r="AC327">
        <f t="shared" si="141"/>
        <v>14.5</v>
      </c>
      <c r="AD327">
        <f t="shared" si="142"/>
        <v>10</v>
      </c>
      <c r="AE327">
        <f t="shared" si="143"/>
        <v>10</v>
      </c>
      <c r="AF327">
        <f t="shared" si="144"/>
        <v>10</v>
      </c>
      <c r="AG327">
        <f t="shared" si="145"/>
        <v>14.5</v>
      </c>
      <c r="AH327">
        <f t="shared" si="146"/>
        <v>10</v>
      </c>
      <c r="AI327">
        <f t="shared" si="147"/>
        <v>-16.5</v>
      </c>
    </row>
    <row r="328" spans="1:42" x14ac:dyDescent="0.25">
      <c r="A328" s="9">
        <v>43661</v>
      </c>
      <c r="B328" t="s">
        <v>4</v>
      </c>
      <c r="C328" t="s">
        <v>32</v>
      </c>
      <c r="D328" s="2">
        <v>1</v>
      </c>
      <c r="E328" s="2">
        <v>2</v>
      </c>
      <c r="F328" t="s">
        <v>32</v>
      </c>
      <c r="G328" s="1">
        <v>54.15</v>
      </c>
      <c r="H328" s="1">
        <v>65.31</v>
      </c>
      <c r="I328" s="2">
        <v>-136</v>
      </c>
      <c r="J328" s="2">
        <v>126</v>
      </c>
      <c r="K328" s="2">
        <v>125</v>
      </c>
      <c r="L328" s="2">
        <v>-145</v>
      </c>
      <c r="M328" s="1">
        <f t="shared" si="131"/>
        <v>44.247787610619469</v>
      </c>
      <c r="N328" s="1">
        <f t="shared" si="132"/>
        <v>59.183673469387756</v>
      </c>
      <c r="O328" s="1">
        <f t="shared" si="151"/>
        <v>57.627118644067799</v>
      </c>
      <c r="P328" s="1">
        <f t="shared" si="152"/>
        <v>44.444444444444443</v>
      </c>
      <c r="Q328" t="str">
        <f t="shared" si="130"/>
        <v>Giants</v>
      </c>
      <c r="R328" t="str">
        <f t="shared" si="148"/>
        <v>Giants</v>
      </c>
      <c r="S328" t="str">
        <f t="shared" si="133"/>
        <v>Giants</v>
      </c>
      <c r="T328" s="3" t="str">
        <f t="shared" si="149"/>
        <v>W</v>
      </c>
      <c r="U328" t="str">
        <f t="shared" si="134"/>
        <v>W</v>
      </c>
      <c r="V328" s="3" t="str">
        <f t="shared" si="150"/>
        <v>W</v>
      </c>
      <c r="W328" t="str">
        <f t="shared" si="135"/>
        <v>W</v>
      </c>
      <c r="X328">
        <f t="shared" si="136"/>
        <v>10</v>
      </c>
      <c r="Y328">
        <f t="shared" si="137"/>
        <v>14.5</v>
      </c>
      <c r="Z328">
        <f t="shared" si="138"/>
        <v>10</v>
      </c>
      <c r="AA328">
        <f t="shared" si="139"/>
        <v>14.5</v>
      </c>
      <c r="AB328">
        <f t="shared" si="140"/>
        <v>12.6</v>
      </c>
      <c r="AC328">
        <f t="shared" si="141"/>
        <v>10</v>
      </c>
      <c r="AD328">
        <f t="shared" si="142"/>
        <v>12.6</v>
      </c>
      <c r="AE328">
        <f t="shared" si="143"/>
        <v>10</v>
      </c>
      <c r="AF328">
        <f t="shared" si="144"/>
        <v>12.6</v>
      </c>
      <c r="AG328">
        <f t="shared" si="145"/>
        <v>10</v>
      </c>
      <c r="AH328">
        <f t="shared" si="146"/>
        <v>12.6</v>
      </c>
      <c r="AI328">
        <f t="shared" si="147"/>
        <v>10</v>
      </c>
    </row>
    <row r="329" spans="1:42" x14ac:dyDescent="0.25">
      <c r="A329" s="9">
        <v>43661</v>
      </c>
      <c r="B329" t="s">
        <v>6</v>
      </c>
      <c r="C329" t="s">
        <v>7</v>
      </c>
      <c r="D329" s="2">
        <v>0</v>
      </c>
      <c r="E329" s="2">
        <v>3</v>
      </c>
      <c r="F329" t="s">
        <v>7</v>
      </c>
      <c r="G329" s="1">
        <v>56.6</v>
      </c>
      <c r="H329" s="1">
        <v>44.82</v>
      </c>
      <c r="I329" s="2">
        <v>109</v>
      </c>
      <c r="J329" s="2">
        <v>-119</v>
      </c>
      <c r="K329" s="2">
        <v>-145</v>
      </c>
      <c r="L329" s="2">
        <v>125</v>
      </c>
      <c r="M329" s="1">
        <f t="shared" si="131"/>
        <v>54.337899543378995</v>
      </c>
      <c r="N329" s="1">
        <f t="shared" si="132"/>
        <v>44.444444444444443</v>
      </c>
      <c r="O329" s="1">
        <f t="shared" si="151"/>
        <v>47.846889952153113</v>
      </c>
      <c r="P329" s="1">
        <f t="shared" si="152"/>
        <v>59.183673469387756</v>
      </c>
      <c r="Q329" t="str">
        <f t="shared" si="130"/>
        <v>Astros</v>
      </c>
      <c r="R329" t="str">
        <f>IF(H329&gt;N329,F329,IF(100-H329&gt;P329,IF(F329=B329,C329,B329),F329))</f>
        <v>Astros</v>
      </c>
      <c r="S329" t="str">
        <f t="shared" si="133"/>
        <v>Angels</v>
      </c>
      <c r="T329" s="3" t="str">
        <f t="shared" si="149"/>
        <v>W</v>
      </c>
      <c r="U329" t="str">
        <f t="shared" si="134"/>
        <v>W</v>
      </c>
      <c r="V329" s="3" t="str">
        <f t="shared" si="150"/>
        <v>W</v>
      </c>
      <c r="W329" t="str">
        <f t="shared" si="135"/>
        <v>L</v>
      </c>
      <c r="X329">
        <f t="shared" si="136"/>
        <v>11.9</v>
      </c>
      <c r="Y329">
        <f t="shared" si="137"/>
        <v>10</v>
      </c>
      <c r="Z329">
        <f t="shared" si="138"/>
        <v>11.9</v>
      </c>
      <c r="AA329">
        <f t="shared" si="139"/>
        <v>14.5</v>
      </c>
      <c r="AB329">
        <f t="shared" si="140"/>
        <v>10</v>
      </c>
      <c r="AC329">
        <f t="shared" si="141"/>
        <v>12.5</v>
      </c>
      <c r="AD329">
        <f t="shared" si="142"/>
        <v>10</v>
      </c>
      <c r="AE329">
        <f t="shared" si="143"/>
        <v>10</v>
      </c>
      <c r="AF329">
        <f t="shared" si="144"/>
        <v>10</v>
      </c>
      <c r="AG329">
        <f t="shared" si="145"/>
        <v>12.5</v>
      </c>
      <c r="AH329">
        <f t="shared" si="146"/>
        <v>10</v>
      </c>
      <c r="AI329">
        <f t="shared" si="147"/>
        <v>-14.5</v>
      </c>
      <c r="AJ329">
        <f>SUM(AF320:AF329)</f>
        <v>57.800000000000004</v>
      </c>
      <c r="AK329">
        <f>SUM(AG320:AG329)</f>
        <v>39.4</v>
      </c>
      <c r="AL329">
        <f>SUM(AH320:AH329)</f>
        <v>30.599999999999998</v>
      </c>
      <c r="AM329">
        <f>SUM(AI320:AI329)</f>
        <v>-18.600000000000001</v>
      </c>
    </row>
    <row r="330" spans="1:42" x14ac:dyDescent="0.25">
      <c r="A330" s="9">
        <v>43662</v>
      </c>
      <c r="B330" t="s">
        <v>12</v>
      </c>
      <c r="C330" t="s">
        <v>10</v>
      </c>
      <c r="D330" s="5">
        <v>9</v>
      </c>
      <c r="E330" s="5">
        <v>8</v>
      </c>
      <c r="F330" t="s">
        <v>10</v>
      </c>
      <c r="G330" s="1">
        <v>64.989999999999995</v>
      </c>
      <c r="H330" s="1">
        <v>53.21</v>
      </c>
      <c r="I330" s="2">
        <v>177</v>
      </c>
      <c r="J330" s="2">
        <v>-188</v>
      </c>
      <c r="K330" s="2">
        <v>112</v>
      </c>
      <c r="L330" s="2">
        <v>-132</v>
      </c>
      <c r="M330" s="1">
        <f t="shared" ref="M330:M348" si="153">IF(F330=B330, IF(I330&gt;0, 100/(I330+100), -I330/(-I330+100)), IF(J330&gt;0, 100/(J330+100), -J330/(-J330+100))) * 100</f>
        <v>65.277777777777786</v>
      </c>
      <c r="N330" s="1">
        <f t="shared" ref="N330:N348" si="154">IF(F330=B330, IF(K330&gt;0, 100/(K330+100), -K330/(-K330+100)), IF(L330&gt;0, 100/(L330+100), -L330/(-L330+100))) * 100</f>
        <v>56.896551724137936</v>
      </c>
      <c r="O330" s="1">
        <f t="shared" ref="O330:O348" si="155">IF(F330=B330, IF(J330&gt;0, 100/(J330+100), -J330/(-J330+100)), IF(I330&gt;0, 100/(I330+100), -I330/(-I330+100))) * 100</f>
        <v>36.101083032490976</v>
      </c>
      <c r="P330" s="1">
        <f t="shared" ref="P330:P348" si="156">IF(F330=B330, IF(L330&gt;0, 100/(L330+100), -L330/(-L330+100)), IF(K330&gt;0, 100/(K330+100), -K330/(-K330+100))) * 100</f>
        <v>47.169811320754718</v>
      </c>
      <c r="Q330" t="str">
        <f t="shared" ref="Q330:Q348" si="157">IF(G330&gt;M330,F330,IF(100-G330&gt;O330,IF(F330=B330,C330,B330),F330))</f>
        <v>Dodgers</v>
      </c>
      <c r="R330" t="str">
        <f t="shared" ref="R330:R348" si="158">IF(H330&gt;N330,F330,IF(100-H330&gt;P330,IF(F330=B330,C330,B330),F330))</f>
        <v>Dodgers</v>
      </c>
      <c r="S330" t="str">
        <f t="shared" ref="S330:S348" si="159">IF(H330&gt;50, F330, IF(F330=B330, C330, B330))</f>
        <v>Dodgers</v>
      </c>
      <c r="T330" s="3" t="str">
        <f t="shared" si="149"/>
        <v>L</v>
      </c>
      <c r="U330" t="str">
        <f t="shared" ref="U330:U348" si="160">IF(R330=$B330, IF(D330&gt;E330+1,"W",IF(AND(I330&gt;K330,D330&gt;E330-2),"W","L")), IF(E330&gt;D330+1, "W", IF(AND(J330&gt;L330,E330&gt;D330-2),"W","L")))</f>
        <v>L</v>
      </c>
      <c r="V330" s="3" t="str">
        <f t="shared" si="150"/>
        <v>L</v>
      </c>
      <c r="W330" t="str">
        <f t="shared" ref="W330:W348" si="161">IF(S330=B330, IF(D330&gt;E330+1, "W", IF(AND(I330&gt;K330, D330&gt;E330-2), "W", "L")), IF(E330&gt;D330+1, "W", IF(AND(J330&gt;L330, E330&gt;D330-2), "W","L")))</f>
        <v>L</v>
      </c>
      <c r="X330">
        <f t="shared" ref="X330:X348" si="162">IF(Q330=$B330, IF(I330&gt;0, 10, -I330/10), IF(J330&gt;0, 10, -J330/10))</f>
        <v>18.8</v>
      </c>
      <c r="Y330">
        <f t="shared" ref="Y330:Y348" si="163">IF(R330=$B330, IF(K330&gt;0, 10, -K330/10), IF(L330&gt;0, 10, -L330/10))</f>
        <v>13.2</v>
      </c>
      <c r="Z330">
        <f t="shared" ref="Z330:Z348" si="164">IF(F330=B330, IF(I330&gt;0, 10, -I330/10), IF(J330&gt;0, 10, -J330/10))</f>
        <v>18.8</v>
      </c>
      <c r="AA330">
        <f t="shared" ref="AA330:AA348" si="165">IF(S330=B330, IF(K330&gt;0, 10, -K330/10), IF(L330&gt;0,10,-L330/10))</f>
        <v>13.2</v>
      </c>
      <c r="AB330">
        <f t="shared" ref="AB330:AB348" si="166">IF(Q330=$B330, IF(I330&gt;0, I330/10, 10), IF(J330&gt;0, J330/10, 10))</f>
        <v>10</v>
      </c>
      <c r="AC330">
        <f t="shared" ref="AC330:AC348" si="167">IF(R330=$B330, IF(K330&gt;0, K330/10, 10), IF(L330&gt;0, L330/10, 10))</f>
        <v>10</v>
      </c>
      <c r="AD330">
        <f t="shared" ref="AD330:AD348" si="168">IF(F330=B330, IF(I330&lt;0, 10, I330/10), IF(J330&lt;0, 10, J330/10))</f>
        <v>10</v>
      </c>
      <c r="AE330">
        <f t="shared" ref="AE330:AE348" si="169">IF(S330=B330, IF(K330&lt;0, 10, K330/10), IF(L330&lt;0, 10, L330/10))</f>
        <v>10</v>
      </c>
      <c r="AF330">
        <f t="shared" ref="AF330:AF348" si="170">IF(T330="W", AB330, -X330)</f>
        <v>-18.8</v>
      </c>
      <c r="AG330">
        <f t="shared" ref="AG330:AG348" si="171">IF(U330="W", AC330, -Y330)</f>
        <v>-13.2</v>
      </c>
      <c r="AH330">
        <f t="shared" ref="AH330:AH348" si="172">IF(V330="W", AD330, -Z330)</f>
        <v>-18.8</v>
      </c>
      <c r="AI330">
        <f t="shared" ref="AI330:AI348" si="173">IF(W330="W", AE330, -AA330)</f>
        <v>-13.2</v>
      </c>
    </row>
    <row r="331" spans="1:42" x14ac:dyDescent="0.25">
      <c r="A331" s="9">
        <v>43662</v>
      </c>
      <c r="B331" t="s">
        <v>50</v>
      </c>
      <c r="C331" t="s">
        <v>14</v>
      </c>
      <c r="D331" s="5">
        <v>8</v>
      </c>
      <c r="E331" s="5">
        <v>3</v>
      </c>
      <c r="F331" t="s">
        <v>50</v>
      </c>
      <c r="G331" s="1">
        <v>52.5</v>
      </c>
      <c r="H331" s="1">
        <v>41.33</v>
      </c>
      <c r="I331" s="2">
        <v>-156</v>
      </c>
      <c r="J331" s="2">
        <v>146</v>
      </c>
      <c r="K331" s="2">
        <v>121</v>
      </c>
      <c r="L331" s="2">
        <v>-141</v>
      </c>
      <c r="M331" s="1">
        <f t="shared" si="153"/>
        <v>60.9375</v>
      </c>
      <c r="N331" s="1">
        <f t="shared" si="154"/>
        <v>45.248868778280546</v>
      </c>
      <c r="O331" s="1">
        <f t="shared" si="155"/>
        <v>40.650406504065039</v>
      </c>
      <c r="P331" s="1">
        <f t="shared" si="156"/>
        <v>58.506224066390047</v>
      </c>
      <c r="Q331" t="str">
        <f t="shared" si="157"/>
        <v>Rays</v>
      </c>
      <c r="R331" t="str">
        <f t="shared" si="158"/>
        <v>Rays</v>
      </c>
      <c r="S331" t="str">
        <f t="shared" si="159"/>
        <v>Rays</v>
      </c>
      <c r="T331" s="3" t="str">
        <f t="shared" si="149"/>
        <v>L</v>
      </c>
      <c r="U331" t="str">
        <f t="shared" si="160"/>
        <v>L</v>
      </c>
      <c r="V331" s="3" t="str">
        <f t="shared" si="150"/>
        <v>W</v>
      </c>
      <c r="W331" t="str">
        <f t="shared" si="161"/>
        <v>L</v>
      </c>
      <c r="X331">
        <f t="shared" si="162"/>
        <v>10</v>
      </c>
      <c r="Y331">
        <f t="shared" si="163"/>
        <v>14.1</v>
      </c>
      <c r="Z331">
        <f t="shared" si="164"/>
        <v>15.6</v>
      </c>
      <c r="AA331">
        <f t="shared" si="165"/>
        <v>14.1</v>
      </c>
      <c r="AB331">
        <f t="shared" si="166"/>
        <v>14.6</v>
      </c>
      <c r="AC331">
        <f t="shared" si="167"/>
        <v>10</v>
      </c>
      <c r="AD331">
        <f t="shared" si="168"/>
        <v>10</v>
      </c>
      <c r="AE331">
        <f t="shared" si="169"/>
        <v>10</v>
      </c>
      <c r="AF331">
        <f t="shared" si="170"/>
        <v>-10</v>
      </c>
      <c r="AG331">
        <f t="shared" si="171"/>
        <v>-14.1</v>
      </c>
      <c r="AH331">
        <f t="shared" si="172"/>
        <v>10</v>
      </c>
      <c r="AI331">
        <f t="shared" si="173"/>
        <v>-14.1</v>
      </c>
    </row>
    <row r="332" spans="1:42" x14ac:dyDescent="0.25">
      <c r="A332" s="9">
        <v>43662</v>
      </c>
      <c r="B332" t="s">
        <v>51</v>
      </c>
      <c r="C332" t="s">
        <v>19</v>
      </c>
      <c r="D332" s="5">
        <v>1</v>
      </c>
      <c r="E332" s="5">
        <v>8</v>
      </c>
      <c r="F332" t="s">
        <v>19</v>
      </c>
      <c r="G332" s="1">
        <v>68.98</v>
      </c>
      <c r="H332" s="1">
        <v>58.41</v>
      </c>
      <c r="I332" s="2">
        <v>169</v>
      </c>
      <c r="J332" s="2">
        <v>-179</v>
      </c>
      <c r="K332" s="2">
        <v>111</v>
      </c>
      <c r="L332" s="2">
        <v>-131</v>
      </c>
      <c r="M332" s="1">
        <f t="shared" si="153"/>
        <v>64.157706093189958</v>
      </c>
      <c r="N332" s="1">
        <f t="shared" si="154"/>
        <v>56.709956709956714</v>
      </c>
      <c r="O332" s="1">
        <f t="shared" si="155"/>
        <v>37.174721189591075</v>
      </c>
      <c r="P332" s="1">
        <f t="shared" si="156"/>
        <v>47.393364928909953</v>
      </c>
      <c r="Q332" t="str">
        <f t="shared" si="157"/>
        <v>Nationals</v>
      </c>
      <c r="R332" t="str">
        <f t="shared" si="158"/>
        <v>Nationals</v>
      </c>
      <c r="S332" t="str">
        <f t="shared" si="159"/>
        <v>Nationals</v>
      </c>
      <c r="T332" s="3" t="str">
        <f t="shared" si="149"/>
        <v>W</v>
      </c>
      <c r="U332" t="str">
        <f t="shared" si="160"/>
        <v>W</v>
      </c>
      <c r="V332" s="3" t="str">
        <f t="shared" si="150"/>
        <v>W</v>
      </c>
      <c r="W332" t="str">
        <f t="shared" si="161"/>
        <v>W</v>
      </c>
      <c r="X332">
        <f t="shared" si="162"/>
        <v>17.899999999999999</v>
      </c>
      <c r="Y332">
        <f t="shared" si="163"/>
        <v>13.1</v>
      </c>
      <c r="Z332">
        <f t="shared" si="164"/>
        <v>17.899999999999999</v>
      </c>
      <c r="AA332">
        <f t="shared" si="165"/>
        <v>13.1</v>
      </c>
      <c r="AB332">
        <f t="shared" si="166"/>
        <v>10</v>
      </c>
      <c r="AC332">
        <f t="shared" si="167"/>
        <v>10</v>
      </c>
      <c r="AD332">
        <f t="shared" si="168"/>
        <v>10</v>
      </c>
      <c r="AE332">
        <f t="shared" si="169"/>
        <v>10</v>
      </c>
      <c r="AF332">
        <f t="shared" si="170"/>
        <v>10</v>
      </c>
      <c r="AG332">
        <f t="shared" si="171"/>
        <v>10</v>
      </c>
      <c r="AH332">
        <f t="shared" si="172"/>
        <v>10</v>
      </c>
      <c r="AI332">
        <f t="shared" si="173"/>
        <v>10</v>
      </c>
    </row>
    <row r="333" spans="1:42" s="3" customFormat="1" x14ac:dyDescent="0.25">
      <c r="A333" s="9">
        <v>43662</v>
      </c>
      <c r="B333" s="3" t="s">
        <v>29</v>
      </c>
      <c r="C333" s="3" t="s">
        <v>17</v>
      </c>
      <c r="D333" s="5">
        <v>8</v>
      </c>
      <c r="E333" s="5">
        <v>0</v>
      </c>
      <c r="F333" s="3" t="s">
        <v>29</v>
      </c>
      <c r="G333" s="8">
        <v>60.64</v>
      </c>
      <c r="H333" s="8">
        <v>48.58</v>
      </c>
      <c r="I333" s="5">
        <v>-238</v>
      </c>
      <c r="J333" s="5">
        <v>219</v>
      </c>
      <c r="K333" s="5">
        <v>-135</v>
      </c>
      <c r="L333" s="5">
        <v>115</v>
      </c>
      <c r="M333" s="8">
        <f t="shared" si="153"/>
        <v>70.414201183431956</v>
      </c>
      <c r="N333" s="8">
        <f t="shared" si="154"/>
        <v>57.446808510638306</v>
      </c>
      <c r="O333" s="8">
        <f t="shared" si="155"/>
        <v>31.347962382445143</v>
      </c>
      <c r="P333" s="8">
        <f t="shared" si="156"/>
        <v>46.511627906976742</v>
      </c>
      <c r="Q333" s="3" t="str">
        <f t="shared" si="157"/>
        <v>Tigers</v>
      </c>
      <c r="R333" s="3" t="str">
        <f t="shared" si="158"/>
        <v>Tigers</v>
      </c>
      <c r="S333" s="3" t="str">
        <f t="shared" si="159"/>
        <v>Tigers</v>
      </c>
      <c r="T333" s="3" t="str">
        <f t="shared" si="149"/>
        <v>L</v>
      </c>
      <c r="U333" s="3" t="str">
        <f t="shared" si="160"/>
        <v>L</v>
      </c>
      <c r="V333" s="3" t="str">
        <f t="shared" si="150"/>
        <v>W</v>
      </c>
      <c r="W333" s="3" t="str">
        <f t="shared" si="161"/>
        <v>L</v>
      </c>
      <c r="X333" s="3">
        <f t="shared" si="162"/>
        <v>10</v>
      </c>
      <c r="Y333" s="3">
        <f t="shared" si="163"/>
        <v>10</v>
      </c>
      <c r="Z333" s="3">
        <f t="shared" si="164"/>
        <v>23.8</v>
      </c>
      <c r="AA333" s="3">
        <f t="shared" si="165"/>
        <v>10</v>
      </c>
      <c r="AB333" s="3">
        <f t="shared" si="166"/>
        <v>21.9</v>
      </c>
      <c r="AC333" s="3">
        <f t="shared" si="167"/>
        <v>11.5</v>
      </c>
      <c r="AD333" s="3">
        <f t="shared" si="168"/>
        <v>10</v>
      </c>
      <c r="AE333" s="3">
        <f t="shared" si="169"/>
        <v>11.5</v>
      </c>
      <c r="AF333" s="3">
        <f t="shared" si="170"/>
        <v>-10</v>
      </c>
      <c r="AG333" s="3">
        <f t="shared" si="171"/>
        <v>-10</v>
      </c>
      <c r="AH333" s="3">
        <f t="shared" si="172"/>
        <v>10</v>
      </c>
      <c r="AI333" s="3">
        <f t="shared" si="173"/>
        <v>-10</v>
      </c>
      <c r="AP333" s="8"/>
    </row>
    <row r="334" spans="1:42" x14ac:dyDescent="0.25">
      <c r="A334" s="9">
        <v>43662</v>
      </c>
      <c r="B334" t="s">
        <v>22</v>
      </c>
      <c r="C334" t="s">
        <v>11</v>
      </c>
      <c r="D334" s="5">
        <v>12</v>
      </c>
      <c r="E334" s="5">
        <v>7</v>
      </c>
      <c r="F334" t="s">
        <v>22</v>
      </c>
      <c r="G334" s="1">
        <v>63.22</v>
      </c>
      <c r="H334" s="1">
        <v>73.95</v>
      </c>
      <c r="I334" s="2">
        <v>101</v>
      </c>
      <c r="J334" s="2">
        <v>-111</v>
      </c>
      <c r="K334" s="2">
        <v>-163</v>
      </c>
      <c r="L334" s="2">
        <v>143</v>
      </c>
      <c r="M334" s="1">
        <f t="shared" si="153"/>
        <v>49.75124378109453</v>
      </c>
      <c r="N334" s="1">
        <f t="shared" si="154"/>
        <v>61.977186311787072</v>
      </c>
      <c r="O334" s="1">
        <f t="shared" si="155"/>
        <v>52.606635071090047</v>
      </c>
      <c r="P334" s="1">
        <f t="shared" si="156"/>
        <v>41.152263374485599</v>
      </c>
      <c r="Q334" t="str">
        <f t="shared" si="157"/>
        <v>Marlins</v>
      </c>
      <c r="R334" t="str">
        <f t="shared" si="158"/>
        <v>Marlins</v>
      </c>
      <c r="S334" t="str">
        <f t="shared" si="159"/>
        <v>Marlins</v>
      </c>
      <c r="T334" s="3" t="str">
        <f t="shared" si="149"/>
        <v>W</v>
      </c>
      <c r="U334" t="str">
        <f t="shared" si="160"/>
        <v>W</v>
      </c>
      <c r="V334" s="3" t="str">
        <f t="shared" si="150"/>
        <v>W</v>
      </c>
      <c r="W334" t="str">
        <f t="shared" si="161"/>
        <v>W</v>
      </c>
      <c r="X334">
        <f t="shared" si="162"/>
        <v>10</v>
      </c>
      <c r="Y334">
        <f t="shared" si="163"/>
        <v>16.3</v>
      </c>
      <c r="Z334">
        <f t="shared" si="164"/>
        <v>10</v>
      </c>
      <c r="AA334">
        <f t="shared" si="165"/>
        <v>16.3</v>
      </c>
      <c r="AB334">
        <f t="shared" si="166"/>
        <v>10.1</v>
      </c>
      <c r="AC334">
        <f t="shared" si="167"/>
        <v>10</v>
      </c>
      <c r="AD334">
        <f t="shared" si="168"/>
        <v>10.1</v>
      </c>
      <c r="AE334">
        <f t="shared" si="169"/>
        <v>10</v>
      </c>
      <c r="AF334">
        <f t="shared" si="170"/>
        <v>10.1</v>
      </c>
      <c r="AG334">
        <f t="shared" si="171"/>
        <v>10</v>
      </c>
      <c r="AH334">
        <f t="shared" si="172"/>
        <v>10.1</v>
      </c>
      <c r="AI334">
        <f t="shared" si="173"/>
        <v>10</v>
      </c>
    </row>
    <row r="335" spans="1:42" x14ac:dyDescent="0.25">
      <c r="A335" s="9">
        <v>43662</v>
      </c>
      <c r="B335" t="s">
        <v>15</v>
      </c>
      <c r="C335" t="s">
        <v>13</v>
      </c>
      <c r="D335" s="5">
        <v>4</v>
      </c>
      <c r="E335" s="5">
        <v>10</v>
      </c>
      <c r="F335" t="s">
        <v>15</v>
      </c>
      <c r="G335" s="1">
        <v>62.33</v>
      </c>
      <c r="H335" s="1">
        <v>50.92</v>
      </c>
      <c r="I335" s="2">
        <v>-180</v>
      </c>
      <c r="J335" s="2">
        <v>170</v>
      </c>
      <c r="K335" s="2">
        <v>-111</v>
      </c>
      <c r="L335" s="2">
        <v>-109</v>
      </c>
      <c r="M335" s="1">
        <f t="shared" si="153"/>
        <v>64.285714285714292</v>
      </c>
      <c r="N335" s="1">
        <f t="shared" si="154"/>
        <v>52.606635071090047</v>
      </c>
      <c r="O335" s="1">
        <f t="shared" si="155"/>
        <v>37.037037037037038</v>
      </c>
      <c r="P335" s="1">
        <f t="shared" si="156"/>
        <v>52.153110047846887</v>
      </c>
      <c r="Q335" t="str">
        <f t="shared" si="157"/>
        <v>Blue Jays</v>
      </c>
      <c r="R335" t="str">
        <f t="shared" si="158"/>
        <v>Red Sox</v>
      </c>
      <c r="S335" t="str">
        <f t="shared" si="159"/>
        <v>Red Sox</v>
      </c>
      <c r="T335" s="3" t="str">
        <f t="shared" si="149"/>
        <v>W</v>
      </c>
      <c r="U335" t="str">
        <f t="shared" si="160"/>
        <v>L</v>
      </c>
      <c r="V335" s="3" t="str">
        <f t="shared" si="150"/>
        <v>L</v>
      </c>
      <c r="W335" t="str">
        <f t="shared" si="161"/>
        <v>L</v>
      </c>
      <c r="X335">
        <f t="shared" si="162"/>
        <v>10</v>
      </c>
      <c r="Y335">
        <f t="shared" si="163"/>
        <v>11.1</v>
      </c>
      <c r="Z335">
        <f t="shared" si="164"/>
        <v>18</v>
      </c>
      <c r="AA335">
        <f t="shared" si="165"/>
        <v>11.1</v>
      </c>
      <c r="AB335">
        <f t="shared" si="166"/>
        <v>17</v>
      </c>
      <c r="AC335">
        <f t="shared" si="167"/>
        <v>10</v>
      </c>
      <c r="AD335">
        <f t="shared" si="168"/>
        <v>10</v>
      </c>
      <c r="AE335">
        <f t="shared" si="169"/>
        <v>10</v>
      </c>
      <c r="AF335">
        <f t="shared" si="170"/>
        <v>17</v>
      </c>
      <c r="AG335">
        <f t="shared" si="171"/>
        <v>-11.1</v>
      </c>
      <c r="AH335">
        <f t="shared" si="172"/>
        <v>-18</v>
      </c>
      <c r="AI335">
        <f t="shared" si="173"/>
        <v>-11.1</v>
      </c>
    </row>
    <row r="336" spans="1:42" x14ac:dyDescent="0.25">
      <c r="A336" s="9">
        <v>43662</v>
      </c>
      <c r="B336" t="s">
        <v>33</v>
      </c>
      <c r="C336" t="s">
        <v>2</v>
      </c>
      <c r="D336" s="5">
        <v>2</v>
      </c>
      <c r="E336" s="5">
        <v>9</v>
      </c>
      <c r="F336" t="s">
        <v>2</v>
      </c>
      <c r="G336" s="1">
        <v>64.44</v>
      </c>
      <c r="H336" s="1">
        <v>75.08</v>
      </c>
      <c r="I336" s="2">
        <v>-157</v>
      </c>
      <c r="J336" s="2">
        <v>147</v>
      </c>
      <c r="K336" s="2">
        <v>120</v>
      </c>
      <c r="L336" s="2">
        <v>-140</v>
      </c>
      <c r="M336" s="1">
        <f t="shared" si="153"/>
        <v>40.48582995951417</v>
      </c>
      <c r="N336" s="1">
        <f t="shared" si="154"/>
        <v>58.333333333333336</v>
      </c>
      <c r="O336" s="1">
        <f t="shared" si="155"/>
        <v>61.089494163424128</v>
      </c>
      <c r="P336" s="1">
        <f t="shared" si="156"/>
        <v>45.454545454545453</v>
      </c>
      <c r="Q336" t="str">
        <f t="shared" si="157"/>
        <v>Diamondbacks</v>
      </c>
      <c r="R336" t="str">
        <f t="shared" si="158"/>
        <v>Diamondbacks</v>
      </c>
      <c r="S336" t="str">
        <f t="shared" si="159"/>
        <v>Diamondbacks</v>
      </c>
      <c r="T336" s="3" t="str">
        <f t="shared" si="149"/>
        <v>W</v>
      </c>
      <c r="U336" t="str">
        <f t="shared" si="160"/>
        <v>W</v>
      </c>
      <c r="V336" s="3" t="str">
        <f t="shared" si="150"/>
        <v>W</v>
      </c>
      <c r="W336" t="str">
        <f t="shared" si="161"/>
        <v>W</v>
      </c>
      <c r="X336">
        <f t="shared" si="162"/>
        <v>10</v>
      </c>
      <c r="Y336">
        <f t="shared" si="163"/>
        <v>14</v>
      </c>
      <c r="Z336">
        <f t="shared" si="164"/>
        <v>10</v>
      </c>
      <c r="AA336">
        <f t="shared" si="165"/>
        <v>14</v>
      </c>
      <c r="AB336">
        <f t="shared" si="166"/>
        <v>14.7</v>
      </c>
      <c r="AC336">
        <f t="shared" si="167"/>
        <v>10</v>
      </c>
      <c r="AD336">
        <f t="shared" si="168"/>
        <v>14.7</v>
      </c>
      <c r="AE336">
        <f t="shared" si="169"/>
        <v>10</v>
      </c>
      <c r="AF336">
        <f t="shared" si="170"/>
        <v>14.7</v>
      </c>
      <c r="AG336">
        <f t="shared" si="171"/>
        <v>10</v>
      </c>
      <c r="AH336">
        <f t="shared" si="172"/>
        <v>14.7</v>
      </c>
      <c r="AI336">
        <f t="shared" si="173"/>
        <v>10</v>
      </c>
    </row>
    <row r="337" spans="1:42" s="3" customFormat="1" x14ac:dyDescent="0.25">
      <c r="A337" s="9">
        <v>43662</v>
      </c>
      <c r="B337" s="3" t="s">
        <v>26</v>
      </c>
      <c r="C337" s="3" t="s">
        <v>23</v>
      </c>
      <c r="D337" s="5">
        <v>13</v>
      </c>
      <c r="E337" s="5">
        <v>1</v>
      </c>
      <c r="F337" s="3" t="s">
        <v>26</v>
      </c>
      <c r="G337" s="8">
        <v>63.85</v>
      </c>
      <c r="H337" s="8">
        <v>52.76</v>
      </c>
      <c r="I337" s="5">
        <v>-176</v>
      </c>
      <c r="J337" s="5">
        <v>166</v>
      </c>
      <c r="K337" s="5">
        <v>104</v>
      </c>
      <c r="L337" s="5">
        <v>-124</v>
      </c>
      <c r="M337" s="8">
        <f t="shared" si="153"/>
        <v>63.768115942028977</v>
      </c>
      <c r="N337" s="8">
        <f t="shared" si="154"/>
        <v>49.019607843137251</v>
      </c>
      <c r="O337" s="8">
        <f t="shared" si="155"/>
        <v>37.593984962406012</v>
      </c>
      <c r="P337" s="8">
        <f t="shared" si="156"/>
        <v>55.357142857142861</v>
      </c>
      <c r="Q337" s="3" t="str">
        <f t="shared" si="157"/>
        <v>Brewers</v>
      </c>
      <c r="R337" s="3" t="str">
        <f t="shared" si="158"/>
        <v>Brewers</v>
      </c>
      <c r="S337" s="3" t="str">
        <f t="shared" si="159"/>
        <v>Brewers</v>
      </c>
      <c r="T337" s="3" t="str">
        <f t="shared" si="149"/>
        <v>W</v>
      </c>
      <c r="U337" s="3" t="str">
        <f t="shared" si="160"/>
        <v>W</v>
      </c>
      <c r="V337" s="3" t="str">
        <f t="shared" si="150"/>
        <v>W</v>
      </c>
      <c r="W337" s="3" t="str">
        <f t="shared" si="161"/>
        <v>W</v>
      </c>
      <c r="X337" s="3">
        <f t="shared" si="162"/>
        <v>17.600000000000001</v>
      </c>
      <c r="Y337" s="3">
        <f t="shared" si="163"/>
        <v>10</v>
      </c>
      <c r="Z337" s="3">
        <f t="shared" si="164"/>
        <v>17.600000000000001</v>
      </c>
      <c r="AA337" s="3">
        <f t="shared" si="165"/>
        <v>10</v>
      </c>
      <c r="AB337" s="3">
        <f t="shared" si="166"/>
        <v>10</v>
      </c>
      <c r="AC337" s="3">
        <f t="shared" si="167"/>
        <v>10.4</v>
      </c>
      <c r="AD337" s="3">
        <f t="shared" si="168"/>
        <v>10</v>
      </c>
      <c r="AE337" s="3">
        <f t="shared" si="169"/>
        <v>10.4</v>
      </c>
      <c r="AF337" s="3">
        <f t="shared" si="170"/>
        <v>10</v>
      </c>
      <c r="AG337" s="3">
        <f t="shared" si="171"/>
        <v>10.4</v>
      </c>
      <c r="AH337" s="3">
        <f t="shared" si="172"/>
        <v>10</v>
      </c>
      <c r="AI337" s="3">
        <f t="shared" si="173"/>
        <v>10.4</v>
      </c>
      <c r="AP337" s="8"/>
    </row>
    <row r="338" spans="1:42" x14ac:dyDescent="0.25">
      <c r="A338" s="9">
        <v>43662</v>
      </c>
      <c r="B338" t="s">
        <v>24</v>
      </c>
      <c r="C338" t="s">
        <v>18</v>
      </c>
      <c r="D338" s="5">
        <v>2</v>
      </c>
      <c r="E338" s="5">
        <v>3</v>
      </c>
      <c r="F338" t="s">
        <v>18</v>
      </c>
      <c r="G338" s="1">
        <v>59.84</v>
      </c>
      <c r="H338" s="1">
        <v>70.55</v>
      </c>
      <c r="I338" s="2">
        <v>-160</v>
      </c>
      <c r="J338" s="2">
        <v>150</v>
      </c>
      <c r="K338" s="2">
        <v>111</v>
      </c>
      <c r="L338" s="2">
        <v>-131</v>
      </c>
      <c r="M338" s="1">
        <f t="shared" si="153"/>
        <v>40</v>
      </c>
      <c r="N338" s="1">
        <f t="shared" si="154"/>
        <v>56.709956709956714</v>
      </c>
      <c r="O338" s="1">
        <f t="shared" si="155"/>
        <v>61.53846153846154</v>
      </c>
      <c r="P338" s="1">
        <f t="shared" si="156"/>
        <v>47.393364928909953</v>
      </c>
      <c r="Q338" t="str">
        <f t="shared" si="157"/>
        <v>Mets</v>
      </c>
      <c r="R338" t="str">
        <f t="shared" si="158"/>
        <v>Mets</v>
      </c>
      <c r="S338" t="str">
        <f t="shared" si="159"/>
        <v>Mets</v>
      </c>
      <c r="T338" s="3" t="str">
        <f t="shared" si="149"/>
        <v>W</v>
      </c>
      <c r="U338" t="str">
        <f t="shared" si="160"/>
        <v>W</v>
      </c>
      <c r="V338" s="3" t="str">
        <f t="shared" si="150"/>
        <v>W</v>
      </c>
      <c r="W338" t="str">
        <f t="shared" si="161"/>
        <v>W</v>
      </c>
      <c r="X338">
        <f t="shared" si="162"/>
        <v>10</v>
      </c>
      <c r="Y338">
        <f t="shared" si="163"/>
        <v>13.1</v>
      </c>
      <c r="Z338">
        <f t="shared" si="164"/>
        <v>10</v>
      </c>
      <c r="AA338">
        <f t="shared" si="165"/>
        <v>13.1</v>
      </c>
      <c r="AB338">
        <f t="shared" si="166"/>
        <v>15</v>
      </c>
      <c r="AC338">
        <f t="shared" si="167"/>
        <v>10</v>
      </c>
      <c r="AD338">
        <f t="shared" si="168"/>
        <v>15</v>
      </c>
      <c r="AE338">
        <f t="shared" si="169"/>
        <v>10</v>
      </c>
      <c r="AF338">
        <f t="shared" si="170"/>
        <v>15</v>
      </c>
      <c r="AG338">
        <f t="shared" si="171"/>
        <v>10</v>
      </c>
      <c r="AH338">
        <f t="shared" si="172"/>
        <v>15</v>
      </c>
      <c r="AI338">
        <f t="shared" si="173"/>
        <v>10</v>
      </c>
    </row>
    <row r="339" spans="1:42" x14ac:dyDescent="0.25">
      <c r="A339" s="9">
        <v>43662</v>
      </c>
      <c r="B339" t="s">
        <v>5</v>
      </c>
      <c r="C339" t="s">
        <v>27</v>
      </c>
      <c r="D339" s="5">
        <v>1</v>
      </c>
      <c r="E339" s="5">
        <v>3</v>
      </c>
      <c r="F339" t="s">
        <v>27</v>
      </c>
      <c r="G339" s="1">
        <v>50.9</v>
      </c>
      <c r="H339" s="1">
        <v>63.72</v>
      </c>
      <c r="I339" s="2">
        <v>-176</v>
      </c>
      <c r="J339" s="2">
        <v>166</v>
      </c>
      <c r="K339" s="2">
        <v>113</v>
      </c>
      <c r="L339" s="2">
        <v>-133</v>
      </c>
      <c r="M339" s="1">
        <f t="shared" si="153"/>
        <v>37.593984962406012</v>
      </c>
      <c r="N339" s="1">
        <f t="shared" si="154"/>
        <v>57.081545064377679</v>
      </c>
      <c r="O339" s="1">
        <f t="shared" si="155"/>
        <v>63.768115942028977</v>
      </c>
      <c r="P339" s="1">
        <f t="shared" si="156"/>
        <v>46.948356807511736</v>
      </c>
      <c r="Q339" t="str">
        <f t="shared" si="157"/>
        <v>Pirates</v>
      </c>
      <c r="R339" t="str">
        <f t="shared" si="158"/>
        <v>Pirates</v>
      </c>
      <c r="S339" t="str">
        <f t="shared" si="159"/>
        <v>Pirates</v>
      </c>
      <c r="T339" s="3" t="str">
        <f t="shared" si="149"/>
        <v>W</v>
      </c>
      <c r="U339" t="str">
        <f t="shared" si="160"/>
        <v>W</v>
      </c>
      <c r="V339" s="3" t="str">
        <f t="shared" si="150"/>
        <v>W</v>
      </c>
      <c r="W339" t="str">
        <f t="shared" si="161"/>
        <v>W</v>
      </c>
      <c r="X339">
        <f t="shared" si="162"/>
        <v>10</v>
      </c>
      <c r="Y339">
        <f t="shared" si="163"/>
        <v>13.3</v>
      </c>
      <c r="Z339">
        <f t="shared" si="164"/>
        <v>10</v>
      </c>
      <c r="AA339">
        <f t="shared" si="165"/>
        <v>13.3</v>
      </c>
      <c r="AB339">
        <f t="shared" si="166"/>
        <v>16.600000000000001</v>
      </c>
      <c r="AC339">
        <f t="shared" si="167"/>
        <v>10</v>
      </c>
      <c r="AD339">
        <f t="shared" si="168"/>
        <v>16.600000000000001</v>
      </c>
      <c r="AE339">
        <f t="shared" si="169"/>
        <v>10</v>
      </c>
      <c r="AF339">
        <f t="shared" si="170"/>
        <v>16.600000000000001</v>
      </c>
      <c r="AG339">
        <f t="shared" si="171"/>
        <v>10</v>
      </c>
      <c r="AH339">
        <f t="shared" si="172"/>
        <v>16.600000000000001</v>
      </c>
      <c r="AI339">
        <f t="shared" si="173"/>
        <v>10</v>
      </c>
    </row>
    <row r="340" spans="1:42" s="3" customFormat="1" x14ac:dyDescent="0.25">
      <c r="A340" s="11">
        <v>43662</v>
      </c>
      <c r="B340" s="3" t="s">
        <v>4</v>
      </c>
      <c r="C340" s="3" t="s">
        <v>32</v>
      </c>
      <c r="D340" s="5">
        <v>4</v>
      </c>
      <c r="E340" s="5">
        <v>7</v>
      </c>
      <c r="F340" s="3" t="s">
        <v>32</v>
      </c>
      <c r="G340" s="8">
        <v>64.55</v>
      </c>
      <c r="H340" s="8">
        <v>74.22</v>
      </c>
      <c r="I340" s="5">
        <v>-130</v>
      </c>
      <c r="J340" s="5">
        <v>120</v>
      </c>
      <c r="K340" s="5">
        <v>130</v>
      </c>
      <c r="L340" s="5">
        <v>-150</v>
      </c>
      <c r="M340" s="8">
        <f t="shared" si="153"/>
        <v>45.454545454545453</v>
      </c>
      <c r="N340" s="8">
        <f t="shared" si="154"/>
        <v>60</v>
      </c>
      <c r="O340" s="8">
        <f t="shared" si="155"/>
        <v>56.521739130434781</v>
      </c>
      <c r="P340" s="8">
        <f t="shared" si="156"/>
        <v>43.478260869565219</v>
      </c>
      <c r="Q340" s="3" t="str">
        <f t="shared" si="157"/>
        <v>Giants</v>
      </c>
      <c r="R340" s="3" t="str">
        <f t="shared" si="158"/>
        <v>Giants</v>
      </c>
      <c r="S340" s="3" t="str">
        <f t="shared" si="159"/>
        <v>Giants</v>
      </c>
      <c r="T340" s="3" t="str">
        <f t="shared" si="149"/>
        <v>W</v>
      </c>
      <c r="U340" s="3" t="str">
        <f t="shared" si="160"/>
        <v>W</v>
      </c>
      <c r="V340" s="3" t="str">
        <f t="shared" si="150"/>
        <v>W</v>
      </c>
      <c r="W340" s="3" t="str">
        <f t="shared" si="161"/>
        <v>W</v>
      </c>
      <c r="X340" s="3">
        <f t="shared" si="162"/>
        <v>10</v>
      </c>
      <c r="Y340" s="3">
        <f t="shared" si="163"/>
        <v>15</v>
      </c>
      <c r="Z340" s="3">
        <f t="shared" si="164"/>
        <v>10</v>
      </c>
      <c r="AA340" s="3">
        <f t="shared" si="165"/>
        <v>15</v>
      </c>
      <c r="AB340" s="3">
        <f t="shared" si="166"/>
        <v>12</v>
      </c>
      <c r="AC340" s="3">
        <f t="shared" si="167"/>
        <v>10</v>
      </c>
      <c r="AD340" s="3">
        <f t="shared" si="168"/>
        <v>12</v>
      </c>
      <c r="AE340" s="3">
        <f t="shared" si="169"/>
        <v>10</v>
      </c>
      <c r="AF340" s="3">
        <f t="shared" si="170"/>
        <v>12</v>
      </c>
      <c r="AG340" s="3">
        <f t="shared" si="171"/>
        <v>10</v>
      </c>
      <c r="AH340" s="3">
        <f t="shared" si="172"/>
        <v>12</v>
      </c>
      <c r="AI340" s="3">
        <f t="shared" si="173"/>
        <v>10</v>
      </c>
      <c r="AP340" s="8"/>
    </row>
    <row r="341" spans="1:42" s="3" customFormat="1" x14ac:dyDescent="0.25">
      <c r="A341" s="11">
        <v>43662</v>
      </c>
      <c r="B341" s="3" t="s">
        <v>6</v>
      </c>
      <c r="C341" s="3" t="s">
        <v>7</v>
      </c>
      <c r="D341" s="5">
        <v>7</v>
      </c>
      <c r="E341" s="5">
        <v>2</v>
      </c>
      <c r="F341" s="3" t="s">
        <v>7</v>
      </c>
      <c r="G341" s="8">
        <v>52.84</v>
      </c>
      <c r="H341" s="8">
        <v>41.71</v>
      </c>
      <c r="I341" s="5">
        <v>104</v>
      </c>
      <c r="J341" s="5">
        <v>-114</v>
      </c>
      <c r="K341" s="5">
        <v>-150</v>
      </c>
      <c r="L341" s="5">
        <v>130</v>
      </c>
      <c r="M341" s="8">
        <f t="shared" si="153"/>
        <v>53.271028037383175</v>
      </c>
      <c r="N341" s="8">
        <f t="shared" si="154"/>
        <v>43.478260869565219</v>
      </c>
      <c r="O341" s="8">
        <f t="shared" si="155"/>
        <v>49.019607843137251</v>
      </c>
      <c r="P341" s="8">
        <f t="shared" si="156"/>
        <v>60</v>
      </c>
      <c r="Q341" s="3" t="str">
        <f t="shared" si="157"/>
        <v>Astros</v>
      </c>
      <c r="R341" s="3" t="str">
        <f t="shared" si="158"/>
        <v>Astros</v>
      </c>
      <c r="S341" s="3" t="str">
        <f t="shared" si="159"/>
        <v>Angels</v>
      </c>
      <c r="T341" s="3" t="str">
        <f t="shared" si="149"/>
        <v>L</v>
      </c>
      <c r="U341" s="3" t="str">
        <f t="shared" si="160"/>
        <v>L</v>
      </c>
      <c r="V341" s="3" t="str">
        <f t="shared" si="150"/>
        <v>L</v>
      </c>
      <c r="W341" s="3" t="str">
        <f t="shared" si="161"/>
        <v>W</v>
      </c>
      <c r="X341" s="3">
        <f t="shared" si="162"/>
        <v>11.4</v>
      </c>
      <c r="Y341" s="3">
        <f t="shared" si="163"/>
        <v>10</v>
      </c>
      <c r="Z341" s="3">
        <f t="shared" si="164"/>
        <v>11.4</v>
      </c>
      <c r="AA341" s="3">
        <f t="shared" si="165"/>
        <v>15</v>
      </c>
      <c r="AB341" s="3">
        <f t="shared" si="166"/>
        <v>10</v>
      </c>
      <c r="AC341" s="3">
        <f t="shared" si="167"/>
        <v>13</v>
      </c>
      <c r="AD341" s="3">
        <f t="shared" si="168"/>
        <v>10</v>
      </c>
      <c r="AE341" s="3">
        <f t="shared" si="169"/>
        <v>10</v>
      </c>
      <c r="AF341" s="3">
        <f t="shared" si="170"/>
        <v>-11.4</v>
      </c>
      <c r="AG341" s="3">
        <f t="shared" si="171"/>
        <v>-10</v>
      </c>
      <c r="AH341" s="3">
        <f t="shared" si="172"/>
        <v>-11.4</v>
      </c>
      <c r="AI341" s="3">
        <f t="shared" si="173"/>
        <v>10</v>
      </c>
      <c r="AP341" s="8"/>
    </row>
    <row r="342" spans="1:42" s="3" customFormat="1" x14ac:dyDescent="0.25">
      <c r="A342" s="11">
        <v>43662</v>
      </c>
      <c r="B342" s="3" t="s">
        <v>25</v>
      </c>
      <c r="C342" s="3" t="s">
        <v>3</v>
      </c>
      <c r="D342" s="5">
        <v>9</v>
      </c>
      <c r="E342" s="5">
        <v>2</v>
      </c>
      <c r="F342" s="3" t="s">
        <v>25</v>
      </c>
      <c r="G342" s="8">
        <v>55.63</v>
      </c>
      <c r="H342" s="8">
        <v>43.27</v>
      </c>
      <c r="I342" s="5">
        <v>-166</v>
      </c>
      <c r="J342" s="5">
        <v>156</v>
      </c>
      <c r="K342" s="5">
        <v>109</v>
      </c>
      <c r="L342" s="5">
        <v>-129</v>
      </c>
      <c r="M342" s="8">
        <f t="shared" si="153"/>
        <v>62.406015037593988</v>
      </c>
      <c r="N342" s="8">
        <f t="shared" si="154"/>
        <v>47.846889952153113</v>
      </c>
      <c r="O342" s="8">
        <f t="shared" si="155"/>
        <v>39.0625</v>
      </c>
      <c r="P342" s="8">
        <f t="shared" si="156"/>
        <v>56.331877729257641</v>
      </c>
      <c r="Q342" s="3" t="str">
        <f t="shared" si="157"/>
        <v>Mariners</v>
      </c>
      <c r="R342" s="3" t="str">
        <f t="shared" si="158"/>
        <v>Mariners</v>
      </c>
      <c r="S342" s="3" t="str">
        <f t="shared" si="159"/>
        <v>Mariners</v>
      </c>
      <c r="T342" s="3" t="str">
        <f t="shared" si="149"/>
        <v>L</v>
      </c>
      <c r="U342" s="3" t="str">
        <f t="shared" si="160"/>
        <v>L</v>
      </c>
      <c r="V342" s="3" t="str">
        <f t="shared" si="150"/>
        <v>W</v>
      </c>
      <c r="W342" s="3" t="str">
        <f t="shared" si="161"/>
        <v>L</v>
      </c>
      <c r="X342" s="3">
        <f t="shared" si="162"/>
        <v>10</v>
      </c>
      <c r="Y342" s="3">
        <f t="shared" si="163"/>
        <v>12.9</v>
      </c>
      <c r="Z342" s="3">
        <f t="shared" si="164"/>
        <v>16.600000000000001</v>
      </c>
      <c r="AA342" s="3">
        <f t="shared" si="165"/>
        <v>12.9</v>
      </c>
      <c r="AB342" s="3">
        <f t="shared" si="166"/>
        <v>15.6</v>
      </c>
      <c r="AC342" s="3">
        <f t="shared" si="167"/>
        <v>10</v>
      </c>
      <c r="AD342" s="3">
        <f t="shared" si="168"/>
        <v>10</v>
      </c>
      <c r="AE342" s="3">
        <f t="shared" si="169"/>
        <v>10</v>
      </c>
      <c r="AF342" s="3">
        <f t="shared" si="170"/>
        <v>-10</v>
      </c>
      <c r="AG342" s="3">
        <f t="shared" si="171"/>
        <v>-12.9</v>
      </c>
      <c r="AH342" s="3">
        <f t="shared" si="172"/>
        <v>10</v>
      </c>
      <c r="AI342" s="3">
        <f t="shared" si="173"/>
        <v>-12.9</v>
      </c>
      <c r="AJ342" s="3">
        <f>SUM(AF330:AF342)</f>
        <v>45.199999999999996</v>
      </c>
      <c r="AK342" s="3">
        <f>SUM(AG330:AG342)</f>
        <v>-0.90000000000000036</v>
      </c>
      <c r="AL342" s="3">
        <f>SUM(AH330:AH342)</f>
        <v>70.199999999999989</v>
      </c>
      <c r="AM342" s="3">
        <f>SUM(AI330:AI342)</f>
        <v>19.100000000000001</v>
      </c>
      <c r="AP342" s="8"/>
    </row>
    <row r="343" spans="1:42" s="3" customFormat="1" x14ac:dyDescent="0.25">
      <c r="A343" s="11">
        <v>43663</v>
      </c>
      <c r="B343" s="3" t="s">
        <v>24</v>
      </c>
      <c r="C343" s="3" t="s">
        <v>18</v>
      </c>
      <c r="D343" s="3">
        <v>4</v>
      </c>
      <c r="E343" s="3">
        <v>14</v>
      </c>
      <c r="F343" s="3" t="s">
        <v>18</v>
      </c>
      <c r="G343" s="8">
        <v>56.15</v>
      </c>
      <c r="H343" s="8">
        <v>66.77</v>
      </c>
      <c r="I343" s="5">
        <v>-177</v>
      </c>
      <c r="J343" s="5">
        <v>167</v>
      </c>
      <c r="K343" s="5">
        <v>-116</v>
      </c>
      <c r="L343" s="5">
        <v>-104</v>
      </c>
      <c r="M343" s="8">
        <f t="shared" si="153"/>
        <v>37.453183520599254</v>
      </c>
      <c r="N343" s="8">
        <f t="shared" si="154"/>
        <v>50.980392156862742</v>
      </c>
      <c r="O343" s="8">
        <f t="shared" si="155"/>
        <v>63.898916967509024</v>
      </c>
      <c r="P343" s="8">
        <f t="shared" si="156"/>
        <v>53.703703703703709</v>
      </c>
      <c r="Q343" s="3" t="str">
        <f t="shared" si="157"/>
        <v>Mets</v>
      </c>
      <c r="R343" s="3" t="str">
        <f t="shared" si="158"/>
        <v>Mets</v>
      </c>
      <c r="S343" s="3" t="str">
        <f t="shared" si="159"/>
        <v>Mets</v>
      </c>
      <c r="T343" s="3" t="str">
        <f t="shared" si="149"/>
        <v>W</v>
      </c>
      <c r="U343" s="3" t="str">
        <f t="shared" si="160"/>
        <v>W</v>
      </c>
      <c r="V343" s="3" t="str">
        <f t="shared" si="150"/>
        <v>W</v>
      </c>
      <c r="W343" s="3" t="str">
        <f t="shared" si="161"/>
        <v>W</v>
      </c>
      <c r="X343" s="3">
        <f t="shared" si="162"/>
        <v>10</v>
      </c>
      <c r="Y343" s="3">
        <f t="shared" si="163"/>
        <v>10.4</v>
      </c>
      <c r="Z343" s="3">
        <f t="shared" si="164"/>
        <v>10</v>
      </c>
      <c r="AA343" s="3">
        <f t="shared" si="165"/>
        <v>10.4</v>
      </c>
      <c r="AB343" s="3">
        <f t="shared" si="166"/>
        <v>16.7</v>
      </c>
      <c r="AC343" s="3">
        <f t="shared" si="167"/>
        <v>10</v>
      </c>
      <c r="AD343" s="3">
        <f t="shared" si="168"/>
        <v>16.7</v>
      </c>
      <c r="AE343" s="3">
        <f t="shared" si="169"/>
        <v>10</v>
      </c>
      <c r="AF343" s="3">
        <f t="shared" si="170"/>
        <v>16.7</v>
      </c>
      <c r="AG343" s="3">
        <f t="shared" si="171"/>
        <v>10</v>
      </c>
      <c r="AH343" s="3">
        <f t="shared" si="172"/>
        <v>16.7</v>
      </c>
      <c r="AI343" s="3">
        <f t="shared" si="173"/>
        <v>10</v>
      </c>
      <c r="AP343" s="8"/>
    </row>
    <row r="344" spans="1:42" s="3" customFormat="1" x14ac:dyDescent="0.25">
      <c r="A344" s="11">
        <v>43663</v>
      </c>
      <c r="B344" s="3" t="s">
        <v>5</v>
      </c>
      <c r="C344" s="3" t="s">
        <v>27</v>
      </c>
      <c r="D344" s="3">
        <v>6</v>
      </c>
      <c r="E344" s="3">
        <v>5</v>
      </c>
      <c r="F344" s="3" t="s">
        <v>5</v>
      </c>
      <c r="G344" s="8">
        <v>67.5</v>
      </c>
      <c r="H344" s="8">
        <v>55.94</v>
      </c>
      <c r="I344" s="5">
        <v>-136</v>
      </c>
      <c r="J344" s="5">
        <v>126</v>
      </c>
      <c r="K344" s="5">
        <v>143</v>
      </c>
      <c r="L344" s="5">
        <v>-163</v>
      </c>
      <c r="M344" s="8">
        <f t="shared" si="153"/>
        <v>57.627118644067799</v>
      </c>
      <c r="N344" s="8">
        <f t="shared" si="154"/>
        <v>41.152263374485599</v>
      </c>
      <c r="O344" s="8">
        <f t="shared" si="155"/>
        <v>44.247787610619469</v>
      </c>
      <c r="P344" s="8">
        <f t="shared" si="156"/>
        <v>61.977186311787072</v>
      </c>
      <c r="Q344" s="3" t="str">
        <f t="shared" si="157"/>
        <v>Cardinals</v>
      </c>
      <c r="R344" s="3" t="str">
        <f t="shared" si="158"/>
        <v>Cardinals</v>
      </c>
      <c r="S344" s="3" t="str">
        <f t="shared" si="159"/>
        <v>Cardinals</v>
      </c>
      <c r="T344" s="3" t="str">
        <f t="shared" si="149"/>
        <v>W</v>
      </c>
      <c r="U344" s="3" t="str">
        <f t="shared" si="160"/>
        <v>L</v>
      </c>
      <c r="V344" s="3" t="str">
        <f t="shared" si="150"/>
        <v>W</v>
      </c>
      <c r="W344" s="3" t="str">
        <f t="shared" si="161"/>
        <v>L</v>
      </c>
      <c r="X344" s="3">
        <f t="shared" si="162"/>
        <v>13.6</v>
      </c>
      <c r="Y344" s="3">
        <f t="shared" si="163"/>
        <v>10</v>
      </c>
      <c r="Z344" s="3">
        <f t="shared" si="164"/>
        <v>13.6</v>
      </c>
      <c r="AA344" s="3">
        <f t="shared" si="165"/>
        <v>10</v>
      </c>
      <c r="AB344" s="3">
        <f t="shared" si="166"/>
        <v>10</v>
      </c>
      <c r="AC344" s="3">
        <f t="shared" si="167"/>
        <v>14.3</v>
      </c>
      <c r="AD344" s="3">
        <f t="shared" si="168"/>
        <v>10</v>
      </c>
      <c r="AE344" s="3">
        <f t="shared" si="169"/>
        <v>14.3</v>
      </c>
      <c r="AF344" s="3">
        <f t="shared" si="170"/>
        <v>10</v>
      </c>
      <c r="AG344" s="3">
        <f t="shared" si="171"/>
        <v>-10</v>
      </c>
      <c r="AH344" s="3">
        <f t="shared" si="172"/>
        <v>10</v>
      </c>
      <c r="AI344" s="3">
        <f t="shared" si="173"/>
        <v>-10</v>
      </c>
      <c r="AP344" s="8"/>
    </row>
    <row r="345" spans="1:42" s="3" customFormat="1" x14ac:dyDescent="0.25">
      <c r="A345" s="11">
        <v>43663</v>
      </c>
      <c r="B345" s="3" t="s">
        <v>26</v>
      </c>
      <c r="C345" s="3" t="s">
        <v>23</v>
      </c>
      <c r="D345" s="3">
        <v>5</v>
      </c>
      <c r="E345" s="3">
        <v>4</v>
      </c>
      <c r="F345" s="3" t="s">
        <v>23</v>
      </c>
      <c r="G345" s="8">
        <v>53.68</v>
      </c>
      <c r="H345" s="8">
        <v>41.74</v>
      </c>
      <c r="I345" s="5">
        <v>-105</v>
      </c>
      <c r="J345" s="5">
        <v>-105</v>
      </c>
      <c r="K345" s="5">
        <v>-162</v>
      </c>
      <c r="L345" s="5">
        <v>142</v>
      </c>
      <c r="M345" s="8">
        <f t="shared" si="153"/>
        <v>51.219512195121951</v>
      </c>
      <c r="N345" s="8">
        <f t="shared" si="154"/>
        <v>41.32231404958678</v>
      </c>
      <c r="O345" s="8">
        <f t="shared" si="155"/>
        <v>51.219512195121951</v>
      </c>
      <c r="P345" s="8">
        <f t="shared" si="156"/>
        <v>61.832061068702295</v>
      </c>
      <c r="Q345" s="3" t="str">
        <f t="shared" si="157"/>
        <v>Braves</v>
      </c>
      <c r="R345" s="3" t="str">
        <f t="shared" si="158"/>
        <v>Braves</v>
      </c>
      <c r="S345" s="3" t="str">
        <f t="shared" si="159"/>
        <v>Brewers</v>
      </c>
      <c r="T345" s="3" t="str">
        <f t="shared" si="149"/>
        <v>L</v>
      </c>
      <c r="U345" s="3" t="str">
        <f t="shared" si="160"/>
        <v>L</v>
      </c>
      <c r="V345" s="3" t="str">
        <f t="shared" si="150"/>
        <v>L</v>
      </c>
      <c r="W345" s="3" t="str">
        <f t="shared" si="161"/>
        <v>W</v>
      </c>
      <c r="X345" s="3">
        <f t="shared" si="162"/>
        <v>10.5</v>
      </c>
      <c r="Y345" s="3">
        <f t="shared" si="163"/>
        <v>10</v>
      </c>
      <c r="Z345" s="3">
        <f t="shared" si="164"/>
        <v>10.5</v>
      </c>
      <c r="AA345" s="3">
        <f t="shared" si="165"/>
        <v>16.2</v>
      </c>
      <c r="AB345" s="3">
        <f t="shared" si="166"/>
        <v>10</v>
      </c>
      <c r="AC345" s="3">
        <f t="shared" si="167"/>
        <v>14.2</v>
      </c>
      <c r="AD345" s="3">
        <f t="shared" si="168"/>
        <v>10</v>
      </c>
      <c r="AE345" s="3">
        <f t="shared" si="169"/>
        <v>10</v>
      </c>
      <c r="AF345" s="3">
        <f t="shared" si="170"/>
        <v>-10.5</v>
      </c>
      <c r="AG345" s="3">
        <f t="shared" si="171"/>
        <v>-10</v>
      </c>
      <c r="AH345" s="3">
        <f t="shared" si="172"/>
        <v>-10.5</v>
      </c>
      <c r="AI345" s="3">
        <f t="shared" si="173"/>
        <v>10</v>
      </c>
      <c r="AP345" s="8"/>
    </row>
    <row r="346" spans="1:42" s="3" customFormat="1" x14ac:dyDescent="0.25">
      <c r="A346" s="11">
        <v>43663</v>
      </c>
      <c r="B346" s="3" t="s">
        <v>30</v>
      </c>
      <c r="C346" s="3" t="s">
        <v>31</v>
      </c>
      <c r="D346" s="3">
        <v>5</v>
      </c>
      <c r="E346" s="3">
        <v>2</v>
      </c>
      <c r="F346" s="3" t="s">
        <v>30</v>
      </c>
      <c r="G346" s="8">
        <v>50.65</v>
      </c>
      <c r="H346" s="8">
        <v>38.479999999999997</v>
      </c>
      <c r="I346" s="5">
        <v>-126</v>
      </c>
      <c r="J346" s="5">
        <v>116</v>
      </c>
      <c r="K346" s="5">
        <v>155</v>
      </c>
      <c r="L346" s="5">
        <v>-175</v>
      </c>
      <c r="M346" s="8">
        <f t="shared" si="153"/>
        <v>55.752212389380531</v>
      </c>
      <c r="N346" s="8">
        <f t="shared" si="154"/>
        <v>39.215686274509807</v>
      </c>
      <c r="O346" s="8">
        <f t="shared" si="155"/>
        <v>46.296296296296298</v>
      </c>
      <c r="P346" s="8">
        <f t="shared" si="156"/>
        <v>63.636363636363633</v>
      </c>
      <c r="Q346" s="3" t="str">
        <f t="shared" si="157"/>
        <v>Reds</v>
      </c>
      <c r="R346" s="3" t="str">
        <f t="shared" si="158"/>
        <v>Cubs</v>
      </c>
      <c r="S346" s="3" t="str">
        <f t="shared" si="159"/>
        <v>Reds</v>
      </c>
      <c r="T346" s="3" t="str">
        <f t="shared" si="149"/>
        <v>L</v>
      </c>
      <c r="U346" s="3" t="str">
        <f t="shared" si="160"/>
        <v>W</v>
      </c>
      <c r="V346" s="3" t="str">
        <f t="shared" si="150"/>
        <v>W</v>
      </c>
      <c r="W346" s="3" t="str">
        <f t="shared" si="161"/>
        <v>L</v>
      </c>
      <c r="X346" s="3">
        <f t="shared" si="162"/>
        <v>10</v>
      </c>
      <c r="Y346" s="3">
        <f t="shared" si="163"/>
        <v>10</v>
      </c>
      <c r="Z346" s="3">
        <f t="shared" si="164"/>
        <v>12.6</v>
      </c>
      <c r="AA346" s="3">
        <f t="shared" si="165"/>
        <v>17.5</v>
      </c>
      <c r="AB346" s="3">
        <f t="shared" si="166"/>
        <v>11.6</v>
      </c>
      <c r="AC346" s="3">
        <f t="shared" si="167"/>
        <v>15.5</v>
      </c>
      <c r="AD346" s="3">
        <f t="shared" si="168"/>
        <v>10</v>
      </c>
      <c r="AE346" s="3">
        <f t="shared" si="169"/>
        <v>10</v>
      </c>
      <c r="AF346" s="3">
        <f t="shared" si="170"/>
        <v>-10</v>
      </c>
      <c r="AG346" s="3">
        <f t="shared" si="171"/>
        <v>15.5</v>
      </c>
      <c r="AH346" s="3">
        <f t="shared" si="172"/>
        <v>10</v>
      </c>
      <c r="AI346" s="3">
        <f t="shared" si="173"/>
        <v>-17.5</v>
      </c>
      <c r="AP346" s="8"/>
    </row>
    <row r="347" spans="1:42" s="3" customFormat="1" x14ac:dyDescent="0.25">
      <c r="A347" s="11">
        <v>43663</v>
      </c>
      <c r="B347" s="3" t="s">
        <v>4</v>
      </c>
      <c r="C347" s="3" t="s">
        <v>32</v>
      </c>
      <c r="D347" s="3">
        <v>8</v>
      </c>
      <c r="E347" s="3">
        <v>11</v>
      </c>
      <c r="F347" s="3" t="s">
        <v>32</v>
      </c>
      <c r="G347" s="8">
        <v>51.58</v>
      </c>
      <c r="H347" s="8">
        <v>63.31</v>
      </c>
      <c r="I347" s="5">
        <v>-203</v>
      </c>
      <c r="J347" s="5">
        <v>188</v>
      </c>
      <c r="K347" s="5">
        <v>-130</v>
      </c>
      <c r="L347" s="5">
        <v>110</v>
      </c>
      <c r="M347" s="8">
        <f t="shared" si="153"/>
        <v>34.722222222222221</v>
      </c>
      <c r="N347" s="8">
        <f t="shared" si="154"/>
        <v>47.619047619047613</v>
      </c>
      <c r="O347" s="8">
        <f t="shared" si="155"/>
        <v>66.996699669967001</v>
      </c>
      <c r="P347" s="8">
        <f t="shared" si="156"/>
        <v>56.521739130434781</v>
      </c>
      <c r="Q347" s="3" t="str">
        <f t="shared" si="157"/>
        <v>Giants</v>
      </c>
      <c r="R347" s="3" t="str">
        <f t="shared" si="158"/>
        <v>Giants</v>
      </c>
      <c r="S347" s="3" t="str">
        <f t="shared" si="159"/>
        <v>Giants</v>
      </c>
      <c r="T347" s="3" t="str">
        <f t="shared" si="149"/>
        <v>W</v>
      </c>
      <c r="U347" s="3" t="str">
        <f t="shared" si="160"/>
        <v>W</v>
      </c>
      <c r="V347" s="3" t="str">
        <f t="shared" si="150"/>
        <v>W</v>
      </c>
      <c r="W347" s="3" t="str">
        <f t="shared" si="161"/>
        <v>W</v>
      </c>
      <c r="X347" s="3">
        <f t="shared" si="162"/>
        <v>10</v>
      </c>
      <c r="Y347" s="3">
        <f t="shared" si="163"/>
        <v>10</v>
      </c>
      <c r="Z347" s="3">
        <f t="shared" si="164"/>
        <v>10</v>
      </c>
      <c r="AA347" s="3">
        <f t="shared" si="165"/>
        <v>10</v>
      </c>
      <c r="AB347" s="3">
        <f t="shared" si="166"/>
        <v>18.8</v>
      </c>
      <c r="AC347" s="3">
        <f t="shared" si="167"/>
        <v>11</v>
      </c>
      <c r="AD347" s="3">
        <f t="shared" si="168"/>
        <v>18.8</v>
      </c>
      <c r="AE347" s="3">
        <f t="shared" si="169"/>
        <v>11</v>
      </c>
      <c r="AF347" s="3">
        <f t="shared" si="170"/>
        <v>18.8</v>
      </c>
      <c r="AG347" s="3">
        <f t="shared" si="171"/>
        <v>11</v>
      </c>
      <c r="AH347" s="3">
        <f t="shared" si="172"/>
        <v>18.8</v>
      </c>
      <c r="AI347" s="3">
        <f t="shared" si="173"/>
        <v>11</v>
      </c>
      <c r="AP347" s="8"/>
    </row>
    <row r="348" spans="1:42" s="3" customFormat="1" x14ac:dyDescent="0.25">
      <c r="A348" s="11">
        <v>43663</v>
      </c>
      <c r="B348" s="3" t="s">
        <v>25</v>
      </c>
      <c r="C348" s="3" t="s">
        <v>3</v>
      </c>
      <c r="D348" s="3">
        <v>9</v>
      </c>
      <c r="E348" s="3">
        <v>2</v>
      </c>
      <c r="F348" s="3" t="s">
        <v>25</v>
      </c>
      <c r="G348" s="8">
        <v>66.150000000000006</v>
      </c>
      <c r="H348" s="8">
        <v>55.95</v>
      </c>
      <c r="I348" s="5">
        <v>-188</v>
      </c>
      <c r="J348" s="5">
        <v>177</v>
      </c>
      <c r="K348" s="5">
        <v>-108</v>
      </c>
      <c r="L348" s="5">
        <v>-112</v>
      </c>
      <c r="M348" s="8">
        <f t="shared" si="153"/>
        <v>65.277777777777786</v>
      </c>
      <c r="N348" s="8">
        <f t="shared" si="154"/>
        <v>51.923076923076927</v>
      </c>
      <c r="O348" s="8">
        <f t="shared" si="155"/>
        <v>36.101083032490976</v>
      </c>
      <c r="P348" s="8">
        <f t="shared" si="156"/>
        <v>52.830188679245282</v>
      </c>
      <c r="Q348" s="3" t="str">
        <f t="shared" si="157"/>
        <v>Athletics</v>
      </c>
      <c r="R348" s="3" t="str">
        <f t="shared" si="158"/>
        <v>Athletics</v>
      </c>
      <c r="S348" s="3" t="str">
        <f t="shared" si="159"/>
        <v>Athletics</v>
      </c>
      <c r="T348" s="3" t="str">
        <f t="shared" si="149"/>
        <v>W</v>
      </c>
      <c r="U348" s="3" t="str">
        <f t="shared" si="160"/>
        <v>W</v>
      </c>
      <c r="V348" s="3" t="str">
        <f t="shared" si="150"/>
        <v>W</v>
      </c>
      <c r="W348" s="3" t="str">
        <f t="shared" si="161"/>
        <v>W</v>
      </c>
      <c r="X348" s="3">
        <f t="shared" si="162"/>
        <v>18.8</v>
      </c>
      <c r="Y348" s="3">
        <f t="shared" si="163"/>
        <v>10.8</v>
      </c>
      <c r="Z348" s="3">
        <f t="shared" si="164"/>
        <v>18.8</v>
      </c>
      <c r="AA348" s="3">
        <f t="shared" si="165"/>
        <v>10.8</v>
      </c>
      <c r="AB348" s="3">
        <f t="shared" si="166"/>
        <v>10</v>
      </c>
      <c r="AC348" s="3">
        <f t="shared" si="167"/>
        <v>10</v>
      </c>
      <c r="AD348" s="3">
        <f t="shared" si="168"/>
        <v>10</v>
      </c>
      <c r="AE348" s="3">
        <f t="shared" si="169"/>
        <v>10</v>
      </c>
      <c r="AF348" s="3">
        <f t="shared" si="170"/>
        <v>10</v>
      </c>
      <c r="AG348" s="3">
        <f t="shared" si="171"/>
        <v>10</v>
      </c>
      <c r="AH348" s="3">
        <f t="shared" si="172"/>
        <v>10</v>
      </c>
      <c r="AI348" s="3">
        <f t="shared" si="173"/>
        <v>10</v>
      </c>
      <c r="AP348" s="8"/>
    </row>
    <row r="349" spans="1:42" s="3" customFormat="1" x14ac:dyDescent="0.25">
      <c r="A349" s="11">
        <v>43663</v>
      </c>
      <c r="B349" s="3" t="s">
        <v>12</v>
      </c>
      <c r="C349" s="3" t="s">
        <v>10</v>
      </c>
      <c r="D349" s="3">
        <v>2</v>
      </c>
      <c r="E349" s="3">
        <v>6</v>
      </c>
      <c r="F349" s="3" t="s">
        <v>12</v>
      </c>
      <c r="G349" s="8">
        <v>50.91</v>
      </c>
      <c r="H349" s="8">
        <v>63.03</v>
      </c>
      <c r="I349" s="5">
        <v>143</v>
      </c>
      <c r="J349" s="5">
        <v>-153</v>
      </c>
      <c r="K349" s="5">
        <v>-111</v>
      </c>
      <c r="L349" s="5">
        <v>-109</v>
      </c>
      <c r="M349" s="8">
        <f t="shared" ref="M349:M356" si="174">IF(F349=B349, IF(I349&gt;0, 100/(I349+100), -I349/(-I349+100)), IF(J349&gt;0, 100/(J349+100), -J349/(-J349+100))) * 100</f>
        <v>41.152263374485599</v>
      </c>
      <c r="N349" s="8">
        <f t="shared" ref="N349:N356" si="175">IF(F349=B349, IF(K349&gt;0, 100/(K349+100), -K349/(-K349+100)), IF(L349&gt;0, 100/(L349+100), -L349/(-L349+100))) * 100</f>
        <v>52.606635071090047</v>
      </c>
      <c r="O349" s="8">
        <f t="shared" ref="O349:O356" si="176">IF(F349=B349, IF(J349&gt;0, 100/(J349+100), -J349/(-J349+100)), IF(I349&gt;0, 100/(I349+100), -I349/(-I349+100))) * 100</f>
        <v>60.474308300395251</v>
      </c>
      <c r="P349" s="8">
        <f t="shared" ref="P349:P356" si="177">IF(F349=B349, IF(L349&gt;0, 100/(L349+100), -L349/(-L349+100)), IF(K349&gt;0, 100/(K349+100), -K349/(-K349+100))) * 100</f>
        <v>52.153110047846887</v>
      </c>
      <c r="Q349" s="3" t="str">
        <f t="shared" ref="Q349:Q356" si="178">IF(G349&gt;M349,F349,IF(100-G349&gt;O349,IF(F349=B349,C349,B349),F349))</f>
        <v>Phillies</v>
      </c>
      <c r="R349" s="3" t="str">
        <f t="shared" ref="R349:R356" si="179">IF(H349&gt;N349,F349,IF(100-H349&gt;P349,IF(F349=B349,C349,B349),F349))</f>
        <v>Phillies</v>
      </c>
      <c r="S349" s="3" t="str">
        <f t="shared" ref="S349:S356" si="180">IF(H349&gt;50, F349, IF(F349=B349, C349, B349))</f>
        <v>Phillies</v>
      </c>
      <c r="T349" s="3" t="str">
        <f>IF(Q349=$B349, IF($D349&gt;$E349, "W", IF($E349&gt;$D349, "L", "")), IF($E349&gt;$D349, "W", IF($D349&gt;$E349, "L", "")))</f>
        <v>L</v>
      </c>
      <c r="U349" s="3" t="str">
        <f>IF(R349=$B349, IF(D349&gt;E349+1,"W",IF(AND(I349&gt;K349,D349&gt;E349-2),"W","L")), IF(E349&gt;D349+1, "W", IF(AND(J349&gt;L349,E349&gt;D349-2),"W","L")))</f>
        <v>L</v>
      </c>
      <c r="V349" s="3" t="str">
        <f t="shared" si="150"/>
        <v>L</v>
      </c>
      <c r="W349" s="3" t="str">
        <f t="shared" ref="W349:W356" si="181">IF(S349=B349, IF(D349&gt;E349+1, "W", IF(AND(I349&gt;K349, D349&gt;E349-2), "W", "L")), IF(E349&gt;D349+1, "W", IF(AND(J349&gt;L349, E349&gt;D349-2), "W","L")))</f>
        <v>L</v>
      </c>
      <c r="X349" s="3">
        <f>IF(Q349=$B349, IF(I349&gt;0, 10, -I349/10), IF(J349&gt;0, 10, -J349/10))</f>
        <v>10</v>
      </c>
      <c r="Y349" s="3">
        <f t="shared" ref="Y349:Y356" si="182">IF(R349=$B349, IF(K349&gt;0, 10, -K349/10), IF(L349&gt;0, 10, -L349/10))</f>
        <v>11.1</v>
      </c>
      <c r="Z349" s="3">
        <f t="shared" ref="Z349:Z356" si="183">IF(F349=B349, IF(I349&gt;0, 10, -I349/10), IF(J349&gt;0, 10, -J349/10))</f>
        <v>10</v>
      </c>
      <c r="AA349" s="3">
        <f t="shared" ref="AA349:AA356" si="184">IF(S349=B349, IF(K349&gt;0, 10, -K349/10), IF(L349&gt;0,10,-L349/10))</f>
        <v>11.1</v>
      </c>
      <c r="AB349" s="3">
        <f t="shared" ref="AB349:AB356" si="185">IF(Q349=$B349, IF(I349&gt;0, I349/10, 10), IF(J349&gt;0, J349/10, 10))</f>
        <v>14.3</v>
      </c>
      <c r="AC349" s="3">
        <f t="shared" ref="AC349:AC356" si="186">IF(R349=$B349, IF(K349&gt;0, K349/10, 10), IF(L349&gt;0, L349/10, 10))</f>
        <v>10</v>
      </c>
      <c r="AD349" s="3">
        <f t="shared" ref="AD349:AD356" si="187">IF(F349=B349, IF(I349&lt;0, 10, I349/10), IF(J349&lt;0, 10, J349/10))</f>
        <v>14.3</v>
      </c>
      <c r="AE349" s="3">
        <f t="shared" ref="AE349:AE356" si="188">IF(S349=B349, IF(K349&lt;0, 10, K349/10), IF(L349&lt;0, 10, L349/10))</f>
        <v>10</v>
      </c>
      <c r="AF349" s="3">
        <f t="shared" ref="AF349:AF356" si="189">IF(T349="W", AB349, -X349)</f>
        <v>-10</v>
      </c>
      <c r="AG349" s="3">
        <f t="shared" ref="AG349:AG356" si="190">IF(U349="W", AC349, -Y349)</f>
        <v>-11.1</v>
      </c>
      <c r="AH349" s="3">
        <f t="shared" ref="AH349:AH356" si="191">IF(V349="W", AD349, -Z349)</f>
        <v>-10</v>
      </c>
      <c r="AI349" s="3">
        <f t="shared" ref="AI349:AI356" si="192">IF(W349="W", AE349, -AA349)</f>
        <v>-11.1</v>
      </c>
      <c r="AP349" s="8"/>
    </row>
    <row r="350" spans="1:42" s="3" customFormat="1" x14ac:dyDescent="0.25">
      <c r="A350" s="11">
        <v>43663</v>
      </c>
      <c r="B350" s="3" t="s">
        <v>51</v>
      </c>
      <c r="C350" s="3" t="s">
        <v>19</v>
      </c>
      <c r="D350" s="3">
        <v>9</v>
      </c>
      <c r="E350" s="3">
        <v>2</v>
      </c>
      <c r="F350" s="3" t="s">
        <v>51</v>
      </c>
      <c r="G350" s="8">
        <v>53.08</v>
      </c>
      <c r="H350" s="8">
        <v>42.53</v>
      </c>
      <c r="I350" s="5">
        <v>164</v>
      </c>
      <c r="J350" s="5">
        <v>-174</v>
      </c>
      <c r="K350" s="5">
        <v>105</v>
      </c>
      <c r="L350" s="5">
        <v>-125</v>
      </c>
      <c r="M350" s="8">
        <f t="shared" si="174"/>
        <v>37.878787878787875</v>
      </c>
      <c r="N350" s="8">
        <f t="shared" si="175"/>
        <v>48.780487804878049</v>
      </c>
      <c r="O350" s="8">
        <f t="shared" si="176"/>
        <v>63.503649635036496</v>
      </c>
      <c r="P350" s="8">
        <f t="shared" si="177"/>
        <v>55.555555555555557</v>
      </c>
      <c r="Q350" s="3" t="str">
        <f t="shared" si="178"/>
        <v>Orioles</v>
      </c>
      <c r="R350" s="3" t="str">
        <f t="shared" si="179"/>
        <v>Nationals</v>
      </c>
      <c r="S350" s="3" t="str">
        <f t="shared" si="180"/>
        <v>Nationals</v>
      </c>
      <c r="T350" s="3" t="str">
        <f t="shared" ref="T350:T356" si="193">IF(Q350=$B350, IF($D350&gt;$E350, "W", IF($E350&gt;$D350, "L", "")), IF($E350&gt;$D350, "W", IF($D350&gt;$E350, "L", "")))</f>
        <v>W</v>
      </c>
      <c r="U350" s="3" t="str">
        <f t="shared" ref="U350:U356" si="194">IF(R350=$B350, IF(D350&gt;E350+1,"W",IF(AND(I350&gt;K350,D350&gt;E350-2),"W","L")), IF(E350&gt;D350+1, "W", IF(AND(J350&gt;L350,E350&gt;D350-2),"W","L")))</f>
        <v>L</v>
      </c>
      <c r="V350" s="3" t="str">
        <f t="shared" si="150"/>
        <v>W</v>
      </c>
      <c r="W350" s="3" t="str">
        <f t="shared" si="181"/>
        <v>L</v>
      </c>
      <c r="X350" s="3">
        <f t="shared" ref="X350:X356" si="195">IF(Q350=$B350, IF(I350&gt;0, 10, -I350/10), IF(J350&gt;0, 10, -J350/10))</f>
        <v>10</v>
      </c>
      <c r="Y350" s="3">
        <f t="shared" si="182"/>
        <v>12.5</v>
      </c>
      <c r="Z350" s="3">
        <f t="shared" si="183"/>
        <v>10</v>
      </c>
      <c r="AA350" s="3">
        <f t="shared" si="184"/>
        <v>12.5</v>
      </c>
      <c r="AB350" s="3">
        <f t="shared" si="185"/>
        <v>16.399999999999999</v>
      </c>
      <c r="AC350" s="3">
        <f t="shared" si="186"/>
        <v>10</v>
      </c>
      <c r="AD350" s="3">
        <f t="shared" si="187"/>
        <v>16.399999999999999</v>
      </c>
      <c r="AE350" s="3">
        <f t="shared" si="188"/>
        <v>10</v>
      </c>
      <c r="AF350" s="3">
        <f t="shared" si="189"/>
        <v>16.399999999999999</v>
      </c>
      <c r="AG350" s="3">
        <f t="shared" si="190"/>
        <v>-12.5</v>
      </c>
      <c r="AH350" s="3">
        <f t="shared" si="191"/>
        <v>16.399999999999999</v>
      </c>
      <c r="AI350" s="3">
        <f t="shared" si="192"/>
        <v>-12.5</v>
      </c>
      <c r="AP350" s="8"/>
    </row>
    <row r="351" spans="1:42" s="3" customFormat="1" x14ac:dyDescent="0.25">
      <c r="A351" s="11">
        <v>43663</v>
      </c>
      <c r="B351" s="3" t="s">
        <v>29</v>
      </c>
      <c r="C351" s="3" t="s">
        <v>17</v>
      </c>
      <c r="D351" s="3">
        <v>7</v>
      </c>
      <c r="E351" s="3">
        <v>2</v>
      </c>
      <c r="F351" s="3" t="s">
        <v>17</v>
      </c>
      <c r="G351" s="8">
        <v>54.44</v>
      </c>
      <c r="H351" s="8">
        <v>66.84</v>
      </c>
      <c r="I351" s="5">
        <v>-295</v>
      </c>
      <c r="J351" s="5">
        <v>263</v>
      </c>
      <c r="K351" s="5">
        <v>-152</v>
      </c>
      <c r="L351" s="5">
        <v>132</v>
      </c>
      <c r="M351" s="8">
        <f t="shared" si="174"/>
        <v>27.548209366391184</v>
      </c>
      <c r="N351" s="8">
        <f t="shared" si="175"/>
        <v>43.103448275862064</v>
      </c>
      <c r="O351" s="8">
        <f t="shared" si="176"/>
        <v>74.683544303797461</v>
      </c>
      <c r="P351" s="8">
        <f t="shared" si="177"/>
        <v>60.317460317460316</v>
      </c>
      <c r="Q351" s="3" t="str">
        <f t="shared" si="178"/>
        <v>Tigers</v>
      </c>
      <c r="R351" s="3" t="str">
        <f t="shared" si="179"/>
        <v>Tigers</v>
      </c>
      <c r="S351" s="3" t="str">
        <f t="shared" si="180"/>
        <v>Tigers</v>
      </c>
      <c r="T351" s="3" t="str">
        <f t="shared" si="193"/>
        <v>L</v>
      </c>
      <c r="U351" s="3" t="str">
        <f t="shared" si="194"/>
        <v>L</v>
      </c>
      <c r="V351" s="3" t="str">
        <f t="shared" si="150"/>
        <v>L</v>
      </c>
      <c r="W351" s="3" t="str">
        <f t="shared" si="181"/>
        <v>L</v>
      </c>
      <c r="X351" s="3">
        <f t="shared" si="195"/>
        <v>10</v>
      </c>
      <c r="Y351" s="3">
        <f t="shared" si="182"/>
        <v>10</v>
      </c>
      <c r="Z351" s="3">
        <f t="shared" si="183"/>
        <v>10</v>
      </c>
      <c r="AA351" s="3">
        <f t="shared" si="184"/>
        <v>10</v>
      </c>
      <c r="AB351" s="3">
        <f t="shared" si="185"/>
        <v>26.3</v>
      </c>
      <c r="AC351" s="3">
        <f t="shared" si="186"/>
        <v>13.2</v>
      </c>
      <c r="AD351" s="3">
        <f t="shared" si="187"/>
        <v>26.3</v>
      </c>
      <c r="AE351" s="3">
        <f t="shared" si="188"/>
        <v>13.2</v>
      </c>
      <c r="AF351" s="3">
        <f t="shared" si="189"/>
        <v>-10</v>
      </c>
      <c r="AG351" s="3">
        <f t="shared" si="190"/>
        <v>-10</v>
      </c>
      <c r="AH351" s="3">
        <f t="shared" si="191"/>
        <v>-10</v>
      </c>
      <c r="AI351" s="3">
        <f t="shared" si="192"/>
        <v>-10</v>
      </c>
      <c r="AP351" s="8"/>
    </row>
    <row r="352" spans="1:42" s="3" customFormat="1" x14ac:dyDescent="0.25">
      <c r="A352" s="11">
        <v>43663</v>
      </c>
      <c r="B352" s="3" t="s">
        <v>22</v>
      </c>
      <c r="C352" s="3" t="s">
        <v>11</v>
      </c>
      <c r="D352" s="3">
        <v>2</v>
      </c>
      <c r="E352" s="3">
        <v>3</v>
      </c>
      <c r="F352" s="3" t="s">
        <v>22</v>
      </c>
      <c r="G352" s="8">
        <v>50.12</v>
      </c>
      <c r="H352" s="8">
        <v>61.34</v>
      </c>
      <c r="I352" s="5">
        <v>140</v>
      </c>
      <c r="J352" s="5">
        <v>-150</v>
      </c>
      <c r="K352" s="5">
        <v>-127</v>
      </c>
      <c r="L352" s="5">
        <v>107</v>
      </c>
      <c r="M352" s="8">
        <f t="shared" si="174"/>
        <v>41.666666666666671</v>
      </c>
      <c r="N352" s="8">
        <f t="shared" si="175"/>
        <v>55.947136563876654</v>
      </c>
      <c r="O352" s="8">
        <f t="shared" si="176"/>
        <v>60</v>
      </c>
      <c r="P352" s="8">
        <f t="shared" si="177"/>
        <v>48.309178743961354</v>
      </c>
      <c r="Q352" s="3" t="str">
        <f t="shared" si="178"/>
        <v>Marlins</v>
      </c>
      <c r="R352" s="3" t="str">
        <f t="shared" si="179"/>
        <v>Marlins</v>
      </c>
      <c r="S352" s="3" t="str">
        <f t="shared" si="180"/>
        <v>Marlins</v>
      </c>
      <c r="T352" s="3" t="str">
        <f t="shared" si="193"/>
        <v>L</v>
      </c>
      <c r="U352" s="3" t="str">
        <f t="shared" si="194"/>
        <v>W</v>
      </c>
      <c r="V352" s="3" t="str">
        <f t="shared" si="150"/>
        <v>L</v>
      </c>
      <c r="W352" s="3" t="str">
        <f t="shared" si="181"/>
        <v>W</v>
      </c>
      <c r="X352" s="3">
        <f t="shared" si="195"/>
        <v>10</v>
      </c>
      <c r="Y352" s="3">
        <f t="shared" si="182"/>
        <v>12.7</v>
      </c>
      <c r="Z352" s="3">
        <f t="shared" si="183"/>
        <v>10</v>
      </c>
      <c r="AA352" s="3">
        <f t="shared" si="184"/>
        <v>12.7</v>
      </c>
      <c r="AB352" s="3">
        <f t="shared" si="185"/>
        <v>14</v>
      </c>
      <c r="AC352" s="3">
        <f t="shared" si="186"/>
        <v>10</v>
      </c>
      <c r="AD352" s="3">
        <f t="shared" si="187"/>
        <v>14</v>
      </c>
      <c r="AE352" s="3">
        <f t="shared" si="188"/>
        <v>10</v>
      </c>
      <c r="AF352" s="3">
        <f t="shared" si="189"/>
        <v>-10</v>
      </c>
      <c r="AG352" s="3">
        <f t="shared" si="190"/>
        <v>10</v>
      </c>
      <c r="AH352" s="3">
        <f t="shared" si="191"/>
        <v>-10</v>
      </c>
      <c r="AI352" s="3">
        <f t="shared" si="192"/>
        <v>10</v>
      </c>
      <c r="AP352" s="8"/>
    </row>
    <row r="353" spans="1:42" s="3" customFormat="1" x14ac:dyDescent="0.25">
      <c r="A353" s="11">
        <v>43663</v>
      </c>
      <c r="B353" s="3" t="s">
        <v>15</v>
      </c>
      <c r="C353" s="3" t="s">
        <v>13</v>
      </c>
      <c r="D353" s="3">
        <v>4</v>
      </c>
      <c r="E353" s="3">
        <v>3</v>
      </c>
      <c r="F353" s="3" t="s">
        <v>15</v>
      </c>
      <c r="G353" s="8">
        <v>51.66</v>
      </c>
      <c r="H353" s="8">
        <v>40.119999999999997</v>
      </c>
      <c r="I353" s="5">
        <v>-240</v>
      </c>
      <c r="J353" s="5">
        <v>220</v>
      </c>
      <c r="K353" s="5">
        <v>-140</v>
      </c>
      <c r="L353" s="5">
        <v>120</v>
      </c>
      <c r="M353" s="8">
        <f t="shared" si="174"/>
        <v>70.588235294117652</v>
      </c>
      <c r="N353" s="8">
        <f t="shared" si="175"/>
        <v>58.333333333333336</v>
      </c>
      <c r="O353" s="8">
        <f t="shared" si="176"/>
        <v>31.25</v>
      </c>
      <c r="P353" s="8">
        <f t="shared" si="177"/>
        <v>45.454545454545453</v>
      </c>
      <c r="Q353" s="3" t="str">
        <f t="shared" si="178"/>
        <v>Blue Jays</v>
      </c>
      <c r="R353" s="3" t="str">
        <f t="shared" si="179"/>
        <v>Blue Jays</v>
      </c>
      <c r="S353" s="3" t="str">
        <f t="shared" si="180"/>
        <v>Blue Jays</v>
      </c>
      <c r="T353" s="3" t="str">
        <f t="shared" si="193"/>
        <v>L</v>
      </c>
      <c r="U353" s="3" t="str">
        <f t="shared" si="194"/>
        <v>W</v>
      </c>
      <c r="V353" s="3" t="str">
        <f t="shared" si="150"/>
        <v>W</v>
      </c>
      <c r="W353" s="3" t="str">
        <f t="shared" si="181"/>
        <v>W</v>
      </c>
      <c r="X353" s="3">
        <f t="shared" si="195"/>
        <v>10</v>
      </c>
      <c r="Y353" s="3">
        <f t="shared" si="182"/>
        <v>10</v>
      </c>
      <c r="Z353" s="3">
        <f t="shared" si="183"/>
        <v>24</v>
      </c>
      <c r="AA353" s="3">
        <f t="shared" si="184"/>
        <v>10</v>
      </c>
      <c r="AB353" s="3">
        <f t="shared" si="185"/>
        <v>22</v>
      </c>
      <c r="AC353" s="3">
        <f t="shared" si="186"/>
        <v>12</v>
      </c>
      <c r="AD353" s="3">
        <f t="shared" si="187"/>
        <v>10</v>
      </c>
      <c r="AE353" s="3">
        <f t="shared" si="188"/>
        <v>12</v>
      </c>
      <c r="AF353" s="3">
        <f t="shared" si="189"/>
        <v>-10</v>
      </c>
      <c r="AG353" s="3">
        <f t="shared" si="190"/>
        <v>12</v>
      </c>
      <c r="AH353" s="3">
        <f t="shared" si="191"/>
        <v>10</v>
      </c>
      <c r="AI353" s="3">
        <f t="shared" si="192"/>
        <v>12</v>
      </c>
      <c r="AP353" s="8"/>
    </row>
    <row r="354" spans="1:42" s="3" customFormat="1" x14ac:dyDescent="0.25">
      <c r="A354" s="11">
        <v>43663</v>
      </c>
      <c r="B354" s="3" t="s">
        <v>33</v>
      </c>
      <c r="C354" s="3" t="s">
        <v>2</v>
      </c>
      <c r="D354" s="3">
        <v>4</v>
      </c>
      <c r="E354" s="3">
        <v>19</v>
      </c>
      <c r="F354" s="3" t="s">
        <v>2</v>
      </c>
      <c r="G354" s="8">
        <v>60.74</v>
      </c>
      <c r="H354" s="8">
        <v>49.06</v>
      </c>
      <c r="I354" s="5">
        <v>113</v>
      </c>
      <c r="J354" s="5">
        <v>-123</v>
      </c>
      <c r="K354" s="5">
        <v>-140</v>
      </c>
      <c r="L354" s="5">
        <v>120</v>
      </c>
      <c r="M354" s="8">
        <f t="shared" si="174"/>
        <v>55.156950672645742</v>
      </c>
      <c r="N354" s="8">
        <f t="shared" si="175"/>
        <v>45.454545454545453</v>
      </c>
      <c r="O354" s="8">
        <f t="shared" si="176"/>
        <v>46.948356807511736</v>
      </c>
      <c r="P354" s="8">
        <f t="shared" si="177"/>
        <v>58.333333333333336</v>
      </c>
      <c r="Q354" s="3" t="str">
        <f>IF(G354&gt;M354,F354,IF(100-G354&gt;O354,IF(F354=B354,C354,B354),F354))</f>
        <v>Diamondbacks</v>
      </c>
      <c r="R354" s="3" t="str">
        <f t="shared" si="179"/>
        <v>Diamondbacks</v>
      </c>
      <c r="S354" s="3" t="str">
        <f t="shared" si="180"/>
        <v>Rangers</v>
      </c>
      <c r="T354" s="3" t="str">
        <f t="shared" si="193"/>
        <v>W</v>
      </c>
      <c r="U354" s="3" t="str">
        <f t="shared" si="194"/>
        <v>W</v>
      </c>
      <c r="V354" s="3" t="str">
        <f t="shared" si="150"/>
        <v>W</v>
      </c>
      <c r="W354" s="3" t="str">
        <f t="shared" si="181"/>
        <v>L</v>
      </c>
      <c r="X354" s="3">
        <f>IF(Q354=$B354, IF(I354&gt;0, 10, -I354/10), IF(J354&gt;0, 10, -J354/10))</f>
        <v>12.3</v>
      </c>
      <c r="Y354" s="3">
        <f>IF(R354=$B354, IF(K354&gt;0, 10, -K354/10), IF(L354&gt;0, 10, -L354/10))</f>
        <v>10</v>
      </c>
      <c r="Z354" s="3">
        <f t="shared" si="183"/>
        <v>12.3</v>
      </c>
      <c r="AA354" s="3">
        <f t="shared" si="184"/>
        <v>14</v>
      </c>
      <c r="AB354" s="3">
        <f t="shared" si="185"/>
        <v>10</v>
      </c>
      <c r="AC354" s="3">
        <f t="shared" si="186"/>
        <v>12</v>
      </c>
      <c r="AD354" s="3">
        <f t="shared" si="187"/>
        <v>10</v>
      </c>
      <c r="AE354" s="3">
        <f t="shared" si="188"/>
        <v>10</v>
      </c>
      <c r="AF354" s="3">
        <f t="shared" si="189"/>
        <v>10</v>
      </c>
      <c r="AG354" s="3">
        <f t="shared" si="190"/>
        <v>12</v>
      </c>
      <c r="AH354" s="3">
        <f t="shared" si="191"/>
        <v>10</v>
      </c>
      <c r="AI354" s="3">
        <f t="shared" si="192"/>
        <v>-14</v>
      </c>
      <c r="AP354" s="8"/>
    </row>
    <row r="355" spans="1:42" s="3" customFormat="1" x14ac:dyDescent="0.25">
      <c r="A355" s="11">
        <v>43663</v>
      </c>
      <c r="B355" s="3" t="s">
        <v>28</v>
      </c>
      <c r="C355" s="3" t="s">
        <v>16</v>
      </c>
      <c r="D355" s="3">
        <v>7</v>
      </c>
      <c r="E355" s="3">
        <v>5</v>
      </c>
      <c r="F355" s="3" t="s">
        <v>28</v>
      </c>
      <c r="G355" s="8">
        <v>57.21</v>
      </c>
      <c r="H355" s="8">
        <v>44.45</v>
      </c>
      <c r="I355" s="5">
        <v>-128</v>
      </c>
      <c r="J355" s="5">
        <v>118</v>
      </c>
      <c r="K355" s="5">
        <v>133</v>
      </c>
      <c r="L355" s="5">
        <v>-153</v>
      </c>
      <c r="M355" s="8">
        <f t="shared" si="174"/>
        <v>56.140350877192979</v>
      </c>
      <c r="N355" s="8">
        <f t="shared" si="175"/>
        <v>42.918454935622321</v>
      </c>
      <c r="O355" s="8">
        <f t="shared" si="176"/>
        <v>45.871559633027523</v>
      </c>
      <c r="P355" s="8">
        <f t="shared" si="177"/>
        <v>60.474308300395251</v>
      </c>
      <c r="Q355" s="3" t="str">
        <f t="shared" si="178"/>
        <v>Royals</v>
      </c>
      <c r="R355" s="3" t="str">
        <f t="shared" si="179"/>
        <v>Royals</v>
      </c>
      <c r="S355" s="3" t="str">
        <f t="shared" si="180"/>
        <v>White Sox</v>
      </c>
      <c r="T355" s="3" t="str">
        <f t="shared" si="193"/>
        <v>W</v>
      </c>
      <c r="U355" s="3" t="str">
        <f t="shared" si="194"/>
        <v>W</v>
      </c>
      <c r="V355" s="3" t="str">
        <f t="shared" si="150"/>
        <v>W</v>
      </c>
      <c r="W355" s="3" t="str">
        <f t="shared" si="181"/>
        <v>L</v>
      </c>
      <c r="X355" s="3">
        <f t="shared" si="195"/>
        <v>12.8</v>
      </c>
      <c r="Y355" s="3">
        <f t="shared" si="182"/>
        <v>10</v>
      </c>
      <c r="Z355" s="3">
        <f t="shared" si="183"/>
        <v>12.8</v>
      </c>
      <c r="AA355" s="3">
        <f t="shared" si="184"/>
        <v>15.3</v>
      </c>
      <c r="AB355" s="3">
        <f t="shared" si="185"/>
        <v>10</v>
      </c>
      <c r="AC355" s="3">
        <f t="shared" si="186"/>
        <v>13.3</v>
      </c>
      <c r="AD355" s="3">
        <f t="shared" si="187"/>
        <v>10</v>
      </c>
      <c r="AE355" s="3">
        <f t="shared" si="188"/>
        <v>10</v>
      </c>
      <c r="AF355" s="3">
        <f t="shared" si="189"/>
        <v>10</v>
      </c>
      <c r="AG355" s="3">
        <f t="shared" si="190"/>
        <v>13.3</v>
      </c>
      <c r="AH355" s="3">
        <f t="shared" si="191"/>
        <v>10</v>
      </c>
      <c r="AI355" s="3">
        <f t="shared" si="192"/>
        <v>-15.3</v>
      </c>
      <c r="AP355" s="8"/>
    </row>
    <row r="356" spans="1:42" s="3" customFormat="1" x14ac:dyDescent="0.25">
      <c r="A356" s="11">
        <v>43663</v>
      </c>
      <c r="B356" s="3" t="s">
        <v>6</v>
      </c>
      <c r="C356" s="3" t="s">
        <v>7</v>
      </c>
      <c r="D356" s="3">
        <v>2</v>
      </c>
      <c r="E356" s="3">
        <v>11</v>
      </c>
      <c r="F356" s="3" t="s">
        <v>7</v>
      </c>
      <c r="G356" s="8">
        <v>57.96</v>
      </c>
      <c r="H356" s="8">
        <v>46.63</v>
      </c>
      <c r="I356" s="5">
        <v>170</v>
      </c>
      <c r="J356" s="5">
        <v>-180</v>
      </c>
      <c r="K356" s="5">
        <v>107</v>
      </c>
      <c r="L356" s="5">
        <v>-127</v>
      </c>
      <c r="M356" s="8">
        <f t="shared" si="174"/>
        <v>64.285714285714292</v>
      </c>
      <c r="N356" s="8">
        <f t="shared" si="175"/>
        <v>55.947136563876654</v>
      </c>
      <c r="O356" s="8">
        <f t="shared" si="176"/>
        <v>37.037037037037038</v>
      </c>
      <c r="P356" s="8">
        <f t="shared" si="177"/>
        <v>48.309178743961354</v>
      </c>
      <c r="Q356" s="3" t="str">
        <f t="shared" si="178"/>
        <v>Angels</v>
      </c>
      <c r="R356" s="3" t="str">
        <f t="shared" si="179"/>
        <v>Angels</v>
      </c>
      <c r="S356" s="3" t="str">
        <f t="shared" si="180"/>
        <v>Angels</v>
      </c>
      <c r="T356" s="3" t="str">
        <f t="shared" si="193"/>
        <v>L</v>
      </c>
      <c r="U356" s="3" t="str">
        <f t="shared" si="194"/>
        <v>L</v>
      </c>
      <c r="V356" s="3" t="str">
        <f>IF(F356=$B356, IF($D356&gt;$E356, "W", IF($E356&gt;$D356, "L", "")), IF($E356&gt;$D356, "W", IF($D356&gt;$E356, "L", "")))</f>
        <v>W</v>
      </c>
      <c r="W356" s="3" t="str">
        <f t="shared" si="181"/>
        <v>L</v>
      </c>
      <c r="X356" s="3">
        <f t="shared" si="195"/>
        <v>10</v>
      </c>
      <c r="Y356" s="3">
        <f t="shared" si="182"/>
        <v>10</v>
      </c>
      <c r="Z356" s="3">
        <f t="shared" si="183"/>
        <v>18</v>
      </c>
      <c r="AA356" s="3">
        <f t="shared" si="184"/>
        <v>10</v>
      </c>
      <c r="AB356" s="3">
        <f t="shared" si="185"/>
        <v>17</v>
      </c>
      <c r="AC356" s="3">
        <f t="shared" si="186"/>
        <v>10.7</v>
      </c>
      <c r="AD356" s="3">
        <f t="shared" si="187"/>
        <v>10</v>
      </c>
      <c r="AE356" s="3">
        <f t="shared" si="188"/>
        <v>10.7</v>
      </c>
      <c r="AF356" s="3">
        <f t="shared" si="189"/>
        <v>-10</v>
      </c>
      <c r="AG356" s="3">
        <f t="shared" si="190"/>
        <v>-10</v>
      </c>
      <c r="AH356" s="3">
        <f t="shared" si="191"/>
        <v>10</v>
      </c>
      <c r="AI356" s="3">
        <f t="shared" si="192"/>
        <v>-10</v>
      </c>
      <c r="AJ356" s="3">
        <f>SUM(AF343:AF356)</f>
        <v>21.4</v>
      </c>
      <c r="AK356" s="3">
        <f>SUM(AG343:AG356)</f>
        <v>30.200000000000003</v>
      </c>
      <c r="AL356" s="3">
        <f>SUM(AH343:AH356)</f>
        <v>81.400000000000006</v>
      </c>
      <c r="AM356" s="3">
        <f>SUM(AI343:AI356)</f>
        <v>-37.400000000000006</v>
      </c>
      <c r="AP356" s="8"/>
    </row>
    <row r="357" spans="1:42" s="3" customFormat="1" x14ac:dyDescent="0.25">
      <c r="A357" s="11">
        <v>43664</v>
      </c>
      <c r="B357" s="3" t="s">
        <v>22</v>
      </c>
      <c r="C357" s="3" t="s">
        <v>11</v>
      </c>
      <c r="D357" s="5">
        <v>4</v>
      </c>
      <c r="E357" s="5">
        <v>3</v>
      </c>
      <c r="F357" s="3" t="s">
        <v>22</v>
      </c>
      <c r="G357" s="8">
        <v>50.9</v>
      </c>
      <c r="H357" s="8">
        <v>62.02</v>
      </c>
      <c r="I357" s="5">
        <v>120</v>
      </c>
      <c r="J357" s="5">
        <v>-130</v>
      </c>
      <c r="K357" s="5">
        <v>-145</v>
      </c>
      <c r="L357" s="5">
        <v>125</v>
      </c>
      <c r="M357" s="8">
        <f t="shared" ref="M357:M369" si="196">IF(F357=B357, IF(I357&gt;0, 100/(I357+100), -I357/(-I357+100)), IF(J357&gt;0, 100/(J357+100), -J357/(-J357+100))) * 100</f>
        <v>45.454545454545453</v>
      </c>
      <c r="N357" s="8">
        <f t="shared" ref="N357:N369" si="197">IF(F357=B357, IF(K357&gt;0, 100/(K357+100), -K357/(-K357+100)), IF(L357&gt;0, 100/(L357+100), -L357/(-L357+100))) * 100</f>
        <v>59.183673469387756</v>
      </c>
      <c r="O357" s="8">
        <f t="shared" ref="O357:O369" si="198">IF(F357=B357, IF(J357&gt;0, 100/(J357+100), -J357/(-J357+100)), IF(I357&gt;0, 100/(I357+100), -I357/(-I357+100))) * 100</f>
        <v>56.521739130434781</v>
      </c>
      <c r="P357" s="8">
        <f t="shared" ref="P357:P369" si="199">IF(F357=B357, IF(L357&gt;0, 100/(L357+100), -L357/(-L357+100)), IF(K357&gt;0, 100/(K357+100), -K357/(-K357+100))) * 100</f>
        <v>44.444444444444443</v>
      </c>
      <c r="Q357" s="3" t="str">
        <f t="shared" ref="Q357:Q369" si="200">IF(G357&gt;M357,F357,IF(100-G357&gt;O357,IF(F357=B357,C357,B357),F357))</f>
        <v>Marlins</v>
      </c>
      <c r="R357" s="3" t="str">
        <f t="shared" ref="R357:R369" si="201">IF(H357&gt;N357,F357,IF(100-H357&gt;P357,IF(F357=B357,C357,B357),F357))</f>
        <v>Marlins</v>
      </c>
      <c r="S357" s="3" t="str">
        <f t="shared" ref="S357:S369" si="202">IF(H357&gt;50, F357, IF(F357=B357, C357, B357))</f>
        <v>Marlins</v>
      </c>
      <c r="T357" s="3" t="str">
        <f t="shared" ref="T357:T368" si="203">IF(Q357=$B357, IF($D357&gt;$E357, "W", IF($E357&gt;$D357, "L", "")), IF($E357&gt;$D357, "W", IF($D357&gt;$E357, "L", "")))</f>
        <v>W</v>
      </c>
      <c r="U357" s="3" t="str">
        <f t="shared" ref="U357:U368" si="204">IF(R357=$B357, IF(D357&gt;E357+1,"W",IF(AND(I357&gt;K357,D357&gt;E357-2),"W","L")), IF(E357&gt;D357+1, "W", IF(AND(J357&gt;L357,E357&gt;D357-2),"W","L")))</f>
        <v>W</v>
      </c>
      <c r="V357" s="3" t="str">
        <f t="shared" ref="V357:V368" si="205">IF(F357=$B357, IF($D357&gt;$E357, "W", IF($E357&gt;$D357, "L", "")), IF($E357&gt;$D357, "W", IF($D357&gt;$E357, "L", "")))</f>
        <v>W</v>
      </c>
      <c r="W357" s="3" t="str">
        <f t="shared" ref="W357:W368" si="206">IF(S357=B357, IF(D357&gt;E357+1, "W", IF(AND(I357&gt;K357, D357&gt;E357-2), "W", "L")), IF(E357&gt;D357+1, "W", IF(AND(J357&gt;L357, E357&gt;D357-2), "W","L")))</f>
        <v>W</v>
      </c>
      <c r="X357" s="3">
        <f t="shared" ref="X357:X369" si="207">IF(Q357=$B357, IF(I357&gt;0, 10, -I357/10), IF(J357&gt;0, 10, -J357/10))</f>
        <v>10</v>
      </c>
      <c r="Y357" s="3">
        <f t="shared" ref="Y357:Y369" si="208">IF(R357=$B357, IF(K357&gt;0, 10, -K357/10), IF(L357&gt;0, 10, -L357/10))</f>
        <v>14.5</v>
      </c>
      <c r="Z357" s="3">
        <f t="shared" ref="Z357:Z369" si="209">IF(F357=B357, IF(I357&gt;0, 10, -I357/10), IF(J357&gt;0, 10, -J357/10))</f>
        <v>10</v>
      </c>
      <c r="AA357" s="3">
        <f t="shared" ref="AA357:AA369" si="210">IF(S357=B357, IF(K357&gt;0, 10, -K357/10), IF(L357&gt;0,10,-L357/10))</f>
        <v>14.5</v>
      </c>
      <c r="AB357" s="3">
        <f t="shared" ref="AB357:AB369" si="211">IF(Q357=$B357, IF(I357&gt;0, I357/10, 10), IF(J357&gt;0, J357/10, 10))</f>
        <v>12</v>
      </c>
      <c r="AC357" s="3">
        <f t="shared" ref="AC357:AC369" si="212">IF(R357=$B357, IF(K357&gt;0, K357/10, 10), IF(L357&gt;0, L357/10, 10))</f>
        <v>10</v>
      </c>
      <c r="AD357" s="3">
        <f t="shared" ref="AD357:AD369" si="213">IF(F357=B357, IF(I357&lt;0, 10, I357/10), IF(J357&lt;0, 10, J357/10))</f>
        <v>12</v>
      </c>
      <c r="AE357" s="3">
        <f t="shared" ref="AE357:AE369" si="214">IF(S357=B357, IF(K357&lt;0, 10, K357/10), IF(L357&lt;0, 10, L357/10))</f>
        <v>10</v>
      </c>
      <c r="AF357" s="3">
        <f t="shared" ref="AF357:AF368" si="215">IF(T357="W", AB357, -X357)</f>
        <v>12</v>
      </c>
      <c r="AG357" s="3">
        <f t="shared" ref="AG357:AG368" si="216">IF(U357="W", AC357, -Y357)</f>
        <v>10</v>
      </c>
      <c r="AH357" s="3">
        <f t="shared" ref="AH357:AH368" si="217">IF(V357="W", AD357, -Z357)</f>
        <v>12</v>
      </c>
      <c r="AI357" s="3">
        <f t="shared" ref="AI357:AI368" si="218">IF(W357="W", AE357, -AA357)</f>
        <v>10</v>
      </c>
      <c r="AP357" s="8"/>
    </row>
    <row r="358" spans="1:42" s="3" customFormat="1" x14ac:dyDescent="0.25">
      <c r="A358" s="11">
        <v>43664</v>
      </c>
      <c r="B358" s="3" t="s">
        <v>12</v>
      </c>
      <c r="C358" s="3" t="s">
        <v>10</v>
      </c>
      <c r="D358" s="5">
        <v>7</v>
      </c>
      <c r="E358" s="5">
        <v>6</v>
      </c>
      <c r="F358" s="3" t="s">
        <v>12</v>
      </c>
      <c r="G358" s="8">
        <v>51.58</v>
      </c>
      <c r="H358" s="8">
        <v>39.29</v>
      </c>
      <c r="I358" s="5">
        <v>-108</v>
      </c>
      <c r="J358" s="5">
        <v>-102</v>
      </c>
      <c r="K358" s="5">
        <v>170</v>
      </c>
      <c r="L358" s="5">
        <v>-195</v>
      </c>
      <c r="M358" s="8">
        <f t="shared" si="196"/>
        <v>51.923076923076927</v>
      </c>
      <c r="N358" s="8">
        <f t="shared" si="197"/>
        <v>37.037037037037038</v>
      </c>
      <c r="O358" s="8">
        <f t="shared" si="198"/>
        <v>50.495049504950494</v>
      </c>
      <c r="P358" s="8">
        <f t="shared" si="199"/>
        <v>66.101694915254242</v>
      </c>
      <c r="Q358" s="3" t="str">
        <f t="shared" si="200"/>
        <v>Phillies</v>
      </c>
      <c r="R358" s="3" t="str">
        <f t="shared" si="201"/>
        <v>Phillies</v>
      </c>
      <c r="S358" s="3" t="str">
        <f t="shared" si="202"/>
        <v>Dodgers</v>
      </c>
      <c r="T358" s="3" t="str">
        <f t="shared" si="203"/>
        <v>W</v>
      </c>
      <c r="U358" s="3" t="str">
        <f t="shared" si="204"/>
        <v>L</v>
      </c>
      <c r="V358" s="3" t="str">
        <f t="shared" si="205"/>
        <v>W</v>
      </c>
      <c r="W358" s="3" t="str">
        <f t="shared" si="206"/>
        <v>W</v>
      </c>
      <c r="X358" s="3">
        <f t="shared" si="207"/>
        <v>10.8</v>
      </c>
      <c r="Y358" s="3">
        <f t="shared" si="208"/>
        <v>10</v>
      </c>
      <c r="Z358" s="3">
        <f t="shared" si="209"/>
        <v>10.8</v>
      </c>
      <c r="AA358" s="3">
        <f t="shared" si="210"/>
        <v>19.5</v>
      </c>
      <c r="AB358" s="3">
        <f t="shared" si="211"/>
        <v>10</v>
      </c>
      <c r="AC358" s="3">
        <f t="shared" si="212"/>
        <v>17</v>
      </c>
      <c r="AD358" s="3">
        <f t="shared" si="213"/>
        <v>10</v>
      </c>
      <c r="AE358" s="3">
        <f t="shared" si="214"/>
        <v>10</v>
      </c>
      <c r="AF358" s="3">
        <f t="shared" si="215"/>
        <v>10</v>
      </c>
      <c r="AG358" s="3">
        <f t="shared" si="216"/>
        <v>-10</v>
      </c>
      <c r="AH358" s="3">
        <f t="shared" si="217"/>
        <v>10</v>
      </c>
      <c r="AI358" s="3">
        <f t="shared" si="218"/>
        <v>10</v>
      </c>
      <c r="AP358" s="8"/>
    </row>
    <row r="359" spans="1:42" s="3" customFormat="1" x14ac:dyDescent="0.25">
      <c r="A359" s="11">
        <v>43664</v>
      </c>
      <c r="B359" s="3" t="s">
        <v>15</v>
      </c>
      <c r="C359" s="3" t="s">
        <v>13</v>
      </c>
      <c r="D359" s="5">
        <v>5</v>
      </c>
      <c r="E359" s="5">
        <v>0</v>
      </c>
      <c r="F359" s="3" t="s">
        <v>15</v>
      </c>
      <c r="G359" s="8">
        <v>61.5</v>
      </c>
      <c r="H359" s="8">
        <v>50.41</v>
      </c>
      <c r="I359" s="5">
        <v>-265</v>
      </c>
      <c r="J359" s="5">
        <v>242</v>
      </c>
      <c r="K359" s="5">
        <v>-145</v>
      </c>
      <c r="L359" s="5">
        <v>125</v>
      </c>
      <c r="M359" s="8">
        <f t="shared" si="196"/>
        <v>72.602739726027394</v>
      </c>
      <c r="N359" s="8">
        <f t="shared" si="197"/>
        <v>59.183673469387756</v>
      </c>
      <c r="O359" s="8">
        <f t="shared" si="198"/>
        <v>29.239766081871345</v>
      </c>
      <c r="P359" s="8">
        <f t="shared" si="199"/>
        <v>44.444444444444443</v>
      </c>
      <c r="Q359" s="3" t="str">
        <f t="shared" si="200"/>
        <v>Blue Jays</v>
      </c>
      <c r="R359" s="3" t="str">
        <f t="shared" si="201"/>
        <v>Blue Jays</v>
      </c>
      <c r="S359" s="3" t="str">
        <f t="shared" si="202"/>
        <v>Red Sox</v>
      </c>
      <c r="T359" s="3" t="str">
        <f t="shared" si="203"/>
        <v>L</v>
      </c>
      <c r="U359" s="3" t="str">
        <f t="shared" si="204"/>
        <v>L</v>
      </c>
      <c r="V359" s="3" t="str">
        <f t="shared" si="205"/>
        <v>W</v>
      </c>
      <c r="W359" s="3" t="str">
        <f t="shared" si="206"/>
        <v>W</v>
      </c>
      <c r="X359" s="3">
        <f t="shared" si="207"/>
        <v>10</v>
      </c>
      <c r="Y359" s="3">
        <f t="shared" si="208"/>
        <v>10</v>
      </c>
      <c r="Z359" s="3">
        <f t="shared" si="209"/>
        <v>26.5</v>
      </c>
      <c r="AA359" s="3">
        <f t="shared" si="210"/>
        <v>14.5</v>
      </c>
      <c r="AB359" s="3">
        <f t="shared" si="211"/>
        <v>24.2</v>
      </c>
      <c r="AC359" s="3">
        <f t="shared" si="212"/>
        <v>12.5</v>
      </c>
      <c r="AD359" s="3">
        <f t="shared" si="213"/>
        <v>10</v>
      </c>
      <c r="AE359" s="3">
        <f t="shared" si="214"/>
        <v>10</v>
      </c>
      <c r="AF359" s="3">
        <f t="shared" si="215"/>
        <v>-10</v>
      </c>
      <c r="AG359" s="3">
        <f t="shared" si="216"/>
        <v>-10</v>
      </c>
      <c r="AH359" s="3">
        <f t="shared" si="217"/>
        <v>10</v>
      </c>
      <c r="AI359" s="3">
        <f t="shared" si="218"/>
        <v>10</v>
      </c>
      <c r="AP359" s="8"/>
    </row>
    <row r="360" spans="1:42" s="3" customFormat="1" x14ac:dyDescent="0.25">
      <c r="A360" s="11">
        <v>43664</v>
      </c>
      <c r="B360" s="3" t="s">
        <v>28</v>
      </c>
      <c r="C360" s="3" t="s">
        <v>16</v>
      </c>
      <c r="D360" s="5">
        <v>6</v>
      </c>
      <c r="E360" s="5">
        <v>5</v>
      </c>
      <c r="F360" s="3" t="s">
        <v>16</v>
      </c>
      <c r="G360" s="8">
        <v>56.11</v>
      </c>
      <c r="H360" s="8">
        <v>68.2</v>
      </c>
      <c r="I360" s="5">
        <v>-155</v>
      </c>
      <c r="J360" s="5">
        <v>145</v>
      </c>
      <c r="K360" s="5">
        <v>120</v>
      </c>
      <c r="L360" s="5">
        <v>-140</v>
      </c>
      <c r="M360" s="8">
        <f t="shared" si="196"/>
        <v>40.816326530612244</v>
      </c>
      <c r="N360" s="8">
        <f t="shared" si="197"/>
        <v>58.333333333333336</v>
      </c>
      <c r="O360" s="8">
        <f t="shared" si="198"/>
        <v>60.784313725490193</v>
      </c>
      <c r="P360" s="8">
        <f t="shared" si="199"/>
        <v>45.454545454545453</v>
      </c>
      <c r="Q360" s="3" t="str">
        <f t="shared" si="200"/>
        <v>White Sox</v>
      </c>
      <c r="R360" s="3" t="str">
        <f t="shared" si="201"/>
        <v>White Sox</v>
      </c>
      <c r="S360" s="3" t="str">
        <f t="shared" si="202"/>
        <v>White Sox</v>
      </c>
      <c r="T360" s="3" t="str">
        <f t="shared" si="203"/>
        <v>L</v>
      </c>
      <c r="U360" s="3" t="str">
        <f t="shared" si="204"/>
        <v>W</v>
      </c>
      <c r="V360" s="3" t="str">
        <f t="shared" si="205"/>
        <v>L</v>
      </c>
      <c r="W360" s="3" t="str">
        <f t="shared" si="206"/>
        <v>W</v>
      </c>
      <c r="X360" s="3">
        <f t="shared" si="207"/>
        <v>10</v>
      </c>
      <c r="Y360" s="3">
        <f t="shared" si="208"/>
        <v>14</v>
      </c>
      <c r="Z360" s="3">
        <f t="shared" si="209"/>
        <v>10</v>
      </c>
      <c r="AA360" s="3">
        <f t="shared" si="210"/>
        <v>14</v>
      </c>
      <c r="AB360" s="3">
        <f t="shared" si="211"/>
        <v>14.5</v>
      </c>
      <c r="AC360" s="3">
        <f t="shared" si="212"/>
        <v>10</v>
      </c>
      <c r="AD360" s="3">
        <f t="shared" si="213"/>
        <v>14.5</v>
      </c>
      <c r="AE360" s="3">
        <f t="shared" si="214"/>
        <v>10</v>
      </c>
      <c r="AF360" s="3">
        <f t="shared" si="215"/>
        <v>-10</v>
      </c>
      <c r="AG360" s="3">
        <f t="shared" si="216"/>
        <v>10</v>
      </c>
      <c r="AH360" s="3">
        <f t="shared" si="217"/>
        <v>-10</v>
      </c>
      <c r="AI360" s="3">
        <f t="shared" si="218"/>
        <v>10</v>
      </c>
      <c r="AP360" s="8"/>
    </row>
    <row r="361" spans="1:42" s="3" customFormat="1" x14ac:dyDescent="0.25">
      <c r="A361" s="11">
        <v>43664</v>
      </c>
      <c r="B361" s="3" t="s">
        <v>50</v>
      </c>
      <c r="C361" s="3" t="s">
        <v>14</v>
      </c>
      <c r="D361" s="5">
        <v>6</v>
      </c>
      <c r="E361" s="5">
        <v>2</v>
      </c>
      <c r="F361" s="3" t="s">
        <v>14</v>
      </c>
      <c r="G361" s="8">
        <v>50.89</v>
      </c>
      <c r="H361" s="8">
        <v>62.7</v>
      </c>
      <c r="I361" s="5">
        <v>-154</v>
      </c>
      <c r="J361" s="5">
        <v>144</v>
      </c>
      <c r="K361" s="5">
        <v>113</v>
      </c>
      <c r="L361" s="5">
        <v>-133</v>
      </c>
      <c r="M361" s="8">
        <f t="shared" si="196"/>
        <v>40.983606557377051</v>
      </c>
      <c r="N361" s="8">
        <f t="shared" si="197"/>
        <v>57.081545064377679</v>
      </c>
      <c r="O361" s="8">
        <f t="shared" si="198"/>
        <v>60.629921259842526</v>
      </c>
      <c r="P361" s="8">
        <f t="shared" si="199"/>
        <v>46.948356807511736</v>
      </c>
      <c r="Q361" s="3" t="str">
        <f t="shared" si="200"/>
        <v>Rays</v>
      </c>
      <c r="R361" s="3" t="str">
        <f t="shared" si="201"/>
        <v>Rays</v>
      </c>
      <c r="S361" s="3" t="str">
        <f t="shared" si="202"/>
        <v>Rays</v>
      </c>
      <c r="T361" s="3" t="str">
        <f t="shared" si="203"/>
        <v>L</v>
      </c>
      <c r="U361" s="3" t="str">
        <f t="shared" si="204"/>
        <v>L</v>
      </c>
      <c r="V361" s="3" t="str">
        <f t="shared" si="205"/>
        <v>L</v>
      </c>
      <c r="W361" s="3" t="str">
        <f t="shared" si="206"/>
        <v>L</v>
      </c>
      <c r="X361" s="3">
        <f t="shared" si="207"/>
        <v>10</v>
      </c>
      <c r="Y361" s="3">
        <f t="shared" si="208"/>
        <v>13.3</v>
      </c>
      <c r="Z361" s="3">
        <f t="shared" si="209"/>
        <v>10</v>
      </c>
      <c r="AA361" s="3">
        <f t="shared" si="210"/>
        <v>13.3</v>
      </c>
      <c r="AB361" s="3">
        <f t="shared" si="211"/>
        <v>14.4</v>
      </c>
      <c r="AC361" s="3">
        <f t="shared" si="212"/>
        <v>10</v>
      </c>
      <c r="AD361" s="3">
        <f t="shared" si="213"/>
        <v>14.4</v>
      </c>
      <c r="AE361" s="3">
        <f t="shared" si="214"/>
        <v>10</v>
      </c>
      <c r="AF361" s="3">
        <f t="shared" si="215"/>
        <v>-10</v>
      </c>
      <c r="AG361" s="3">
        <f t="shared" si="216"/>
        <v>-13.3</v>
      </c>
      <c r="AH361" s="3">
        <f t="shared" si="217"/>
        <v>-10</v>
      </c>
      <c r="AI361" s="3">
        <f t="shared" si="218"/>
        <v>-13.3</v>
      </c>
      <c r="AP361" s="8"/>
    </row>
    <row r="362" spans="1:42" s="3" customFormat="1" x14ac:dyDescent="0.25">
      <c r="A362" s="11">
        <v>43664</v>
      </c>
      <c r="B362" s="3" t="s">
        <v>29</v>
      </c>
      <c r="C362" s="3" t="s">
        <v>17</v>
      </c>
      <c r="D362" s="5">
        <v>6</v>
      </c>
      <c r="E362" s="5">
        <v>3</v>
      </c>
      <c r="F362" s="3" t="s">
        <v>29</v>
      </c>
      <c r="G362" s="8">
        <v>63.91</v>
      </c>
      <c r="H362" s="8">
        <v>52</v>
      </c>
      <c r="I362" s="5">
        <v>-207</v>
      </c>
      <c r="J362" s="5">
        <v>192</v>
      </c>
      <c r="K362" s="5">
        <v>-115</v>
      </c>
      <c r="L362" s="5">
        <v>-105</v>
      </c>
      <c r="M362" s="8">
        <f t="shared" si="196"/>
        <v>67.426710097719862</v>
      </c>
      <c r="N362" s="8">
        <f t="shared" si="197"/>
        <v>53.488372093023251</v>
      </c>
      <c r="O362" s="8">
        <f t="shared" si="198"/>
        <v>34.246575342465754</v>
      </c>
      <c r="P362" s="8">
        <f t="shared" si="199"/>
        <v>51.219512195121951</v>
      </c>
      <c r="Q362" s="3" t="str">
        <f t="shared" si="200"/>
        <v>Tigers</v>
      </c>
      <c r="R362" s="3" t="str">
        <f t="shared" si="201"/>
        <v>Indians</v>
      </c>
      <c r="S362" s="3" t="str">
        <f t="shared" si="202"/>
        <v>Indians</v>
      </c>
      <c r="T362" s="3" t="str">
        <f t="shared" si="203"/>
        <v>L</v>
      </c>
      <c r="U362" s="3" t="str">
        <f t="shared" si="204"/>
        <v>W</v>
      </c>
      <c r="V362" s="3" t="str">
        <f t="shared" si="205"/>
        <v>W</v>
      </c>
      <c r="W362" s="3" t="str">
        <f t="shared" si="206"/>
        <v>W</v>
      </c>
      <c r="X362" s="3">
        <f t="shared" si="207"/>
        <v>10</v>
      </c>
      <c r="Y362" s="3">
        <f t="shared" si="208"/>
        <v>11.5</v>
      </c>
      <c r="Z362" s="3">
        <f t="shared" si="209"/>
        <v>20.7</v>
      </c>
      <c r="AA362" s="3">
        <f t="shared" si="210"/>
        <v>11.5</v>
      </c>
      <c r="AB362" s="3">
        <f t="shared" si="211"/>
        <v>19.2</v>
      </c>
      <c r="AC362" s="3">
        <f t="shared" si="212"/>
        <v>10</v>
      </c>
      <c r="AD362" s="3">
        <f t="shared" si="213"/>
        <v>10</v>
      </c>
      <c r="AE362" s="3">
        <f t="shared" si="214"/>
        <v>10</v>
      </c>
      <c r="AF362" s="3">
        <f t="shared" si="215"/>
        <v>-10</v>
      </c>
      <c r="AG362" s="3">
        <f t="shared" si="216"/>
        <v>10</v>
      </c>
      <c r="AH362" s="3">
        <f t="shared" si="217"/>
        <v>10</v>
      </c>
      <c r="AI362" s="3">
        <f t="shared" si="218"/>
        <v>10</v>
      </c>
      <c r="AP362" s="8"/>
    </row>
    <row r="363" spans="1:42" s="3" customFormat="1" x14ac:dyDescent="0.25">
      <c r="A363" s="11">
        <v>43664</v>
      </c>
      <c r="B363" s="3" t="s">
        <v>31</v>
      </c>
      <c r="C363" s="3" t="s">
        <v>5</v>
      </c>
      <c r="D363" s="5">
        <v>4</v>
      </c>
      <c r="E363" s="5">
        <v>7</v>
      </c>
      <c r="F363" s="3" t="s">
        <v>5</v>
      </c>
      <c r="G363" s="8">
        <v>59.22</v>
      </c>
      <c r="H363" s="8">
        <v>69.52</v>
      </c>
      <c r="I363" s="5">
        <v>-118</v>
      </c>
      <c r="J363" s="5">
        <v>108</v>
      </c>
      <c r="K363" s="5">
        <v>160</v>
      </c>
      <c r="L363" s="5">
        <v>-180</v>
      </c>
      <c r="M363" s="8">
        <f t="shared" si="196"/>
        <v>48.07692307692308</v>
      </c>
      <c r="N363" s="8">
        <f t="shared" si="197"/>
        <v>64.285714285714292</v>
      </c>
      <c r="O363" s="8">
        <f t="shared" si="198"/>
        <v>54.128440366972477</v>
      </c>
      <c r="P363" s="8">
        <f t="shared" si="199"/>
        <v>38.461538461538467</v>
      </c>
      <c r="Q363" s="3" t="str">
        <f t="shared" si="200"/>
        <v>Cardinals</v>
      </c>
      <c r="R363" s="3" t="str">
        <f t="shared" si="201"/>
        <v>Cardinals</v>
      </c>
      <c r="S363" s="3" t="str">
        <f t="shared" si="202"/>
        <v>Cardinals</v>
      </c>
      <c r="T363" s="3" t="str">
        <f t="shared" si="203"/>
        <v>W</v>
      </c>
      <c r="U363" s="3" t="str">
        <f t="shared" si="204"/>
        <v>W</v>
      </c>
      <c r="V363" s="3" t="str">
        <f t="shared" si="205"/>
        <v>W</v>
      </c>
      <c r="W363" s="3" t="str">
        <f t="shared" si="206"/>
        <v>W</v>
      </c>
      <c r="X363" s="3">
        <f t="shared" si="207"/>
        <v>10</v>
      </c>
      <c r="Y363" s="3">
        <f t="shared" si="208"/>
        <v>18</v>
      </c>
      <c r="Z363" s="3">
        <f t="shared" si="209"/>
        <v>10</v>
      </c>
      <c r="AA363" s="3">
        <f t="shared" si="210"/>
        <v>18</v>
      </c>
      <c r="AB363" s="3">
        <f t="shared" si="211"/>
        <v>10.8</v>
      </c>
      <c r="AC363" s="3">
        <f t="shared" si="212"/>
        <v>10</v>
      </c>
      <c r="AD363" s="3">
        <f t="shared" si="213"/>
        <v>10.8</v>
      </c>
      <c r="AE363" s="3">
        <f t="shared" si="214"/>
        <v>10</v>
      </c>
      <c r="AF363" s="3">
        <f t="shared" si="215"/>
        <v>10.8</v>
      </c>
      <c r="AG363" s="3">
        <f t="shared" si="216"/>
        <v>10</v>
      </c>
      <c r="AH363" s="3">
        <f t="shared" si="217"/>
        <v>10.8</v>
      </c>
      <c r="AI363" s="3">
        <f t="shared" si="218"/>
        <v>10</v>
      </c>
      <c r="AP363" s="8"/>
    </row>
    <row r="364" spans="1:42" s="3" customFormat="1" x14ac:dyDescent="0.25">
      <c r="A364" s="11">
        <v>43664</v>
      </c>
      <c r="B364" s="3" t="s">
        <v>23</v>
      </c>
      <c r="C364" s="3" t="s">
        <v>19</v>
      </c>
      <c r="D364" s="5">
        <v>4</v>
      </c>
      <c r="E364" s="5">
        <v>13</v>
      </c>
      <c r="F364" s="3" t="s">
        <v>19</v>
      </c>
      <c r="G364" s="8">
        <v>62.9</v>
      </c>
      <c r="H364" s="8">
        <v>51.08</v>
      </c>
      <c r="I364" s="5">
        <v>117</v>
      </c>
      <c r="J364" s="5">
        <v>-127</v>
      </c>
      <c r="K364" s="5">
        <v>-142</v>
      </c>
      <c r="L364" s="5">
        <v>122</v>
      </c>
      <c r="M364" s="8">
        <f t="shared" si="196"/>
        <v>55.947136563876654</v>
      </c>
      <c r="N364" s="8">
        <f t="shared" si="197"/>
        <v>45.045045045045043</v>
      </c>
      <c r="O364" s="8">
        <f t="shared" si="198"/>
        <v>46.082949308755758</v>
      </c>
      <c r="P364" s="8">
        <f t="shared" si="199"/>
        <v>58.677685950413228</v>
      </c>
      <c r="Q364" s="3" t="str">
        <f t="shared" si="200"/>
        <v>Nationals</v>
      </c>
      <c r="R364" s="3" t="str">
        <f t="shared" si="201"/>
        <v>Nationals</v>
      </c>
      <c r="S364" s="3" t="str">
        <f t="shared" si="202"/>
        <v>Nationals</v>
      </c>
      <c r="T364" s="3" t="str">
        <f t="shared" si="203"/>
        <v>W</v>
      </c>
      <c r="U364" s="3" t="str">
        <f t="shared" si="204"/>
        <v>W</v>
      </c>
      <c r="V364" s="3" t="str">
        <f t="shared" si="205"/>
        <v>W</v>
      </c>
      <c r="W364" s="3" t="str">
        <f t="shared" si="206"/>
        <v>W</v>
      </c>
      <c r="X364" s="3">
        <f t="shared" si="207"/>
        <v>12.7</v>
      </c>
      <c r="Y364" s="3">
        <f t="shared" si="208"/>
        <v>10</v>
      </c>
      <c r="Z364" s="3">
        <f t="shared" si="209"/>
        <v>12.7</v>
      </c>
      <c r="AA364" s="3">
        <f t="shared" si="210"/>
        <v>10</v>
      </c>
      <c r="AB364" s="3">
        <f t="shared" si="211"/>
        <v>10</v>
      </c>
      <c r="AC364" s="3">
        <f t="shared" si="212"/>
        <v>12.2</v>
      </c>
      <c r="AD364" s="3">
        <f t="shared" si="213"/>
        <v>10</v>
      </c>
      <c r="AE364" s="3">
        <f t="shared" si="214"/>
        <v>12.2</v>
      </c>
      <c r="AF364" s="3">
        <f t="shared" si="215"/>
        <v>10</v>
      </c>
      <c r="AG364" s="3">
        <f t="shared" si="216"/>
        <v>12.2</v>
      </c>
      <c r="AH364" s="3">
        <f t="shared" si="217"/>
        <v>10</v>
      </c>
      <c r="AI364" s="3">
        <f t="shared" si="218"/>
        <v>12.2</v>
      </c>
      <c r="AP364" s="8"/>
    </row>
    <row r="365" spans="1:42" s="3" customFormat="1" x14ac:dyDescent="0.25">
      <c r="A365" s="11">
        <v>43664</v>
      </c>
      <c r="B365" s="3" t="s">
        <v>24</v>
      </c>
      <c r="C365" s="3" t="s">
        <v>25</v>
      </c>
      <c r="D365" s="5">
        <v>6</v>
      </c>
      <c r="E365" s="5">
        <v>3</v>
      </c>
      <c r="F365" s="3" t="s">
        <v>25</v>
      </c>
      <c r="G365" s="8">
        <v>60.1</v>
      </c>
      <c r="H365" s="8">
        <v>71.650000000000006</v>
      </c>
      <c r="I365" s="5">
        <v>-126</v>
      </c>
      <c r="J365" s="5">
        <v>116</v>
      </c>
      <c r="K365" s="5">
        <v>150</v>
      </c>
      <c r="L365" s="5">
        <v>-170</v>
      </c>
      <c r="M365" s="8">
        <f t="shared" si="196"/>
        <v>46.296296296296298</v>
      </c>
      <c r="N365" s="8">
        <f t="shared" si="197"/>
        <v>62.962962962962962</v>
      </c>
      <c r="O365" s="8">
        <f t="shared" si="198"/>
        <v>55.752212389380531</v>
      </c>
      <c r="P365" s="8">
        <f t="shared" si="199"/>
        <v>40</v>
      </c>
      <c r="Q365" s="3" t="str">
        <f t="shared" si="200"/>
        <v>Athletics</v>
      </c>
      <c r="R365" s="3" t="str">
        <f t="shared" si="201"/>
        <v>Athletics</v>
      </c>
      <c r="S365" s="3" t="str">
        <f t="shared" si="202"/>
        <v>Athletics</v>
      </c>
      <c r="T365" s="3" t="str">
        <f t="shared" si="203"/>
        <v>L</v>
      </c>
      <c r="U365" s="3" t="str">
        <f t="shared" si="204"/>
        <v>L</v>
      </c>
      <c r="V365" s="3" t="str">
        <f t="shared" si="205"/>
        <v>L</v>
      </c>
      <c r="W365" s="3" t="str">
        <f t="shared" si="206"/>
        <v>L</v>
      </c>
      <c r="X365" s="3">
        <f t="shared" si="207"/>
        <v>10</v>
      </c>
      <c r="Y365" s="3">
        <f t="shared" si="208"/>
        <v>17</v>
      </c>
      <c r="Z365" s="3">
        <f t="shared" si="209"/>
        <v>10</v>
      </c>
      <c r="AA365" s="3">
        <f t="shared" si="210"/>
        <v>17</v>
      </c>
      <c r="AB365" s="3">
        <f t="shared" si="211"/>
        <v>11.6</v>
      </c>
      <c r="AC365" s="3">
        <f t="shared" si="212"/>
        <v>10</v>
      </c>
      <c r="AD365" s="3">
        <f t="shared" si="213"/>
        <v>11.6</v>
      </c>
      <c r="AE365" s="3">
        <f t="shared" si="214"/>
        <v>10</v>
      </c>
      <c r="AF365" s="3">
        <f t="shared" si="215"/>
        <v>-10</v>
      </c>
      <c r="AG365" s="3">
        <f t="shared" si="216"/>
        <v>-17</v>
      </c>
      <c r="AH365" s="3">
        <f t="shared" si="217"/>
        <v>-10</v>
      </c>
      <c r="AI365" s="3">
        <f t="shared" si="218"/>
        <v>-17</v>
      </c>
      <c r="AP365" s="8"/>
    </row>
    <row r="366" spans="1:42" s="3" customFormat="1" x14ac:dyDescent="0.25">
      <c r="A366" s="11">
        <v>43664</v>
      </c>
      <c r="B366" s="3" t="s">
        <v>6</v>
      </c>
      <c r="C366" s="3" t="s">
        <v>7</v>
      </c>
      <c r="D366" s="5">
        <v>2</v>
      </c>
      <c r="E366" s="5">
        <v>6</v>
      </c>
      <c r="F366" s="3" t="s">
        <v>6</v>
      </c>
      <c r="G366" s="8">
        <v>52.81</v>
      </c>
      <c r="H366" s="8">
        <v>62.13</v>
      </c>
      <c r="I366" s="5">
        <v>135</v>
      </c>
      <c r="J366" s="5">
        <v>-145</v>
      </c>
      <c r="K366" s="5">
        <v>-116</v>
      </c>
      <c r="L366" s="5">
        <v>-104</v>
      </c>
      <c r="M366" s="8">
        <f t="shared" si="196"/>
        <v>42.553191489361701</v>
      </c>
      <c r="N366" s="8">
        <f t="shared" si="197"/>
        <v>53.703703703703709</v>
      </c>
      <c r="O366" s="8">
        <f t="shared" si="198"/>
        <v>59.183673469387756</v>
      </c>
      <c r="P366" s="8">
        <f t="shared" si="199"/>
        <v>50.980392156862742</v>
      </c>
      <c r="Q366" s="3" t="str">
        <f t="shared" si="200"/>
        <v>Angels</v>
      </c>
      <c r="R366" s="3" t="str">
        <f t="shared" si="201"/>
        <v>Angels</v>
      </c>
      <c r="S366" s="3" t="str">
        <f t="shared" si="202"/>
        <v>Angels</v>
      </c>
      <c r="T366" s="3" t="str">
        <f t="shared" si="203"/>
        <v>L</v>
      </c>
      <c r="U366" s="3" t="str">
        <f t="shared" si="204"/>
        <v>L</v>
      </c>
      <c r="V366" s="3" t="str">
        <f t="shared" si="205"/>
        <v>L</v>
      </c>
      <c r="W366" s="3" t="str">
        <f t="shared" si="206"/>
        <v>L</v>
      </c>
      <c r="X366" s="3">
        <f t="shared" si="207"/>
        <v>10</v>
      </c>
      <c r="Y366" s="3">
        <f t="shared" si="208"/>
        <v>11.6</v>
      </c>
      <c r="Z366" s="3">
        <f t="shared" si="209"/>
        <v>10</v>
      </c>
      <c r="AA366" s="3">
        <f t="shared" si="210"/>
        <v>11.6</v>
      </c>
      <c r="AB366" s="3">
        <f t="shared" si="211"/>
        <v>13.5</v>
      </c>
      <c r="AC366" s="3">
        <f t="shared" si="212"/>
        <v>10</v>
      </c>
      <c r="AD366" s="3">
        <f t="shared" si="213"/>
        <v>13.5</v>
      </c>
      <c r="AE366" s="3">
        <f t="shared" si="214"/>
        <v>10</v>
      </c>
      <c r="AF366" s="3">
        <f t="shared" si="215"/>
        <v>-10</v>
      </c>
      <c r="AG366" s="3">
        <f t="shared" si="216"/>
        <v>-11.6</v>
      </c>
      <c r="AH366" s="3">
        <f t="shared" si="217"/>
        <v>-10</v>
      </c>
      <c r="AI366" s="3">
        <f t="shared" si="218"/>
        <v>-11.6</v>
      </c>
      <c r="AP366" s="8"/>
    </row>
    <row r="367" spans="1:42" s="3" customFormat="1" x14ac:dyDescent="0.25">
      <c r="A367" s="11">
        <v>43664</v>
      </c>
      <c r="B367" s="3" t="s">
        <v>2</v>
      </c>
      <c r="C367" s="3" t="s">
        <v>26</v>
      </c>
      <c r="D367" s="5">
        <v>1</v>
      </c>
      <c r="E367" s="5">
        <v>5</v>
      </c>
      <c r="F367" s="3" t="s">
        <v>2</v>
      </c>
      <c r="G367" s="8">
        <v>52.94</v>
      </c>
      <c r="H367" s="8">
        <v>64.92</v>
      </c>
      <c r="I367" s="5">
        <v>-110</v>
      </c>
      <c r="J367" s="5">
        <v>100</v>
      </c>
      <c r="K367" s="5">
        <v>-166</v>
      </c>
      <c r="L367" s="5">
        <v>146</v>
      </c>
      <c r="M367" s="8">
        <f t="shared" si="196"/>
        <v>52.380952380952387</v>
      </c>
      <c r="N367" s="8">
        <f t="shared" si="197"/>
        <v>62.406015037593988</v>
      </c>
      <c r="O367" s="8">
        <f t="shared" si="198"/>
        <v>50</v>
      </c>
      <c r="P367" s="8">
        <f t="shared" si="199"/>
        <v>40.650406504065039</v>
      </c>
      <c r="Q367" s="3" t="str">
        <f t="shared" si="200"/>
        <v>Diamondbacks</v>
      </c>
      <c r="R367" s="3" t="str">
        <f t="shared" si="201"/>
        <v>Diamondbacks</v>
      </c>
      <c r="S367" s="3" t="str">
        <f t="shared" si="202"/>
        <v>Diamondbacks</v>
      </c>
      <c r="T367" s="3" t="str">
        <f t="shared" si="203"/>
        <v>L</v>
      </c>
      <c r="U367" s="3" t="str">
        <f t="shared" si="204"/>
        <v>L</v>
      </c>
      <c r="V367" s="3" t="str">
        <f t="shared" si="205"/>
        <v>L</v>
      </c>
      <c r="W367" s="3" t="str">
        <f t="shared" si="206"/>
        <v>L</v>
      </c>
      <c r="X367" s="3">
        <f t="shared" si="207"/>
        <v>11</v>
      </c>
      <c r="Y367" s="3">
        <f t="shared" si="208"/>
        <v>16.600000000000001</v>
      </c>
      <c r="Z367" s="3">
        <f t="shared" si="209"/>
        <v>11</v>
      </c>
      <c r="AA367" s="3">
        <f t="shared" si="210"/>
        <v>16.600000000000001</v>
      </c>
      <c r="AB367" s="3">
        <f t="shared" si="211"/>
        <v>10</v>
      </c>
      <c r="AC367" s="3">
        <f t="shared" si="212"/>
        <v>10</v>
      </c>
      <c r="AD367" s="3">
        <f t="shared" si="213"/>
        <v>10</v>
      </c>
      <c r="AE367" s="3">
        <f t="shared" si="214"/>
        <v>10</v>
      </c>
      <c r="AF367" s="3">
        <f t="shared" si="215"/>
        <v>-11</v>
      </c>
      <c r="AG367" s="3">
        <f t="shared" si="216"/>
        <v>-16.600000000000001</v>
      </c>
      <c r="AH367" s="3">
        <f t="shared" si="217"/>
        <v>-11</v>
      </c>
      <c r="AI367" s="3">
        <f t="shared" si="218"/>
        <v>-16.600000000000001</v>
      </c>
      <c r="AP367" s="8"/>
    </row>
    <row r="368" spans="1:42" s="3" customFormat="1" x14ac:dyDescent="0.25">
      <c r="A368" s="11">
        <v>43664</v>
      </c>
      <c r="B368" s="3" t="s">
        <v>32</v>
      </c>
      <c r="C368" s="3" t="s">
        <v>18</v>
      </c>
      <c r="D368" s="5">
        <v>3</v>
      </c>
      <c r="E368" s="5">
        <v>2</v>
      </c>
      <c r="F368" s="3" t="s">
        <v>18</v>
      </c>
      <c r="G368" s="8">
        <v>58.29</v>
      </c>
      <c r="H368" s="8">
        <v>45.83</v>
      </c>
      <c r="I368" s="5">
        <v>-113</v>
      </c>
      <c r="J368" s="5">
        <v>103</v>
      </c>
      <c r="K368" s="5">
        <v>-197</v>
      </c>
      <c r="L368" s="5">
        <v>172</v>
      </c>
      <c r="M368" s="8">
        <f t="shared" si="196"/>
        <v>49.261083743842363</v>
      </c>
      <c r="N368" s="8">
        <f t="shared" si="197"/>
        <v>36.764705882352942</v>
      </c>
      <c r="O368" s="8">
        <f t="shared" si="198"/>
        <v>53.051643192488264</v>
      </c>
      <c r="P368" s="8">
        <f t="shared" si="199"/>
        <v>66.329966329966325</v>
      </c>
      <c r="Q368" s="3" t="str">
        <f t="shared" si="200"/>
        <v>Mets</v>
      </c>
      <c r="R368" s="3" t="str">
        <f t="shared" si="201"/>
        <v>Mets</v>
      </c>
      <c r="S368" s="3" t="str">
        <f t="shared" si="202"/>
        <v>Giants</v>
      </c>
      <c r="T368" s="3" t="str">
        <f t="shared" si="203"/>
        <v>L</v>
      </c>
      <c r="U368" s="3" t="str">
        <f t="shared" si="204"/>
        <v>L</v>
      </c>
      <c r="V368" s="3" t="str">
        <f t="shared" si="205"/>
        <v>L</v>
      </c>
      <c r="W368" s="3" t="str">
        <f t="shared" si="206"/>
        <v>W</v>
      </c>
      <c r="X368" s="3">
        <f t="shared" si="207"/>
        <v>10</v>
      </c>
      <c r="Y368" s="3">
        <f t="shared" si="208"/>
        <v>10</v>
      </c>
      <c r="Z368" s="3">
        <f t="shared" si="209"/>
        <v>10</v>
      </c>
      <c r="AA368" s="3">
        <f t="shared" si="210"/>
        <v>19.7</v>
      </c>
      <c r="AB368" s="3">
        <f t="shared" si="211"/>
        <v>10.3</v>
      </c>
      <c r="AC368" s="3">
        <f t="shared" si="212"/>
        <v>17.2</v>
      </c>
      <c r="AD368" s="3">
        <f t="shared" si="213"/>
        <v>10.3</v>
      </c>
      <c r="AE368" s="3">
        <f t="shared" si="214"/>
        <v>10</v>
      </c>
      <c r="AF368" s="3">
        <f t="shared" si="215"/>
        <v>-10</v>
      </c>
      <c r="AG368" s="3">
        <f t="shared" si="216"/>
        <v>-10</v>
      </c>
      <c r="AH368" s="3">
        <f t="shared" si="217"/>
        <v>-10</v>
      </c>
      <c r="AI368" s="3">
        <f t="shared" si="218"/>
        <v>10</v>
      </c>
      <c r="AJ368" s="3">
        <f>SUM(AF357:AF368)</f>
        <v>-38.200000000000003</v>
      </c>
      <c r="AK368" s="3">
        <f>SUM(AG357:AG368)</f>
        <v>-36.300000000000004</v>
      </c>
      <c r="AL368" s="3">
        <f>SUM(AH357:AH368)</f>
        <v>1.7999999999999972</v>
      </c>
      <c r="AM368" s="3">
        <f>SUM(AI357:AI368)</f>
        <v>23.700000000000003</v>
      </c>
      <c r="AP368" s="8"/>
    </row>
    <row r="369" spans="1:42" s="3" customFormat="1" x14ac:dyDescent="0.25">
      <c r="A369" s="11">
        <v>43665</v>
      </c>
      <c r="B369" s="3" t="s">
        <v>30</v>
      </c>
      <c r="C369" s="3" t="s">
        <v>11</v>
      </c>
      <c r="D369" s="5">
        <v>6</v>
      </c>
      <c r="E369" s="5">
        <v>5</v>
      </c>
      <c r="F369" s="3" t="s">
        <v>30</v>
      </c>
      <c r="G369" s="8">
        <v>53.78</v>
      </c>
      <c r="H369" s="8">
        <v>42.3</v>
      </c>
      <c r="I369" s="5">
        <v>-166</v>
      </c>
      <c r="J369" s="5">
        <v>156</v>
      </c>
      <c r="K369" s="5">
        <v>-102</v>
      </c>
      <c r="L369" s="5">
        <v>-118</v>
      </c>
      <c r="M369" s="8">
        <f t="shared" si="196"/>
        <v>62.406015037593988</v>
      </c>
      <c r="N369" s="8">
        <f t="shared" si="197"/>
        <v>50.495049504950494</v>
      </c>
      <c r="O369" s="8">
        <f t="shared" si="198"/>
        <v>39.0625</v>
      </c>
      <c r="P369" s="8">
        <f t="shared" si="199"/>
        <v>54.128440366972477</v>
      </c>
      <c r="Q369" s="3" t="str">
        <f t="shared" si="200"/>
        <v>Padres</v>
      </c>
      <c r="R369" s="3" t="str">
        <f t="shared" si="201"/>
        <v>Padres</v>
      </c>
      <c r="S369" s="3" t="str">
        <f t="shared" si="202"/>
        <v>Padres</v>
      </c>
      <c r="T369" s="3" t="str">
        <f t="shared" ref="T369:T383" si="219">IF(Q369=$B369, IF($D369&gt;$E369, "W", IF($E369&gt;$D369, "L", "")), IF($E369&gt;$D369, "W", IF($D369&gt;$E369, "L", "")))</f>
        <v>L</v>
      </c>
      <c r="U369" s="3" t="str">
        <f t="shared" ref="U369:U383" si="220">IF(R369=$B369, IF(D369&gt;E369+1,"W",IF(AND(I369&gt;K369,D369&gt;E369-2),"W","L")), IF(E369&gt;D369+1, "W", IF(AND(J369&gt;L369,E369&gt;D369-2),"W","L")))</f>
        <v>W</v>
      </c>
      <c r="V369" s="3" t="str">
        <f t="shared" ref="V369:V383" si="221">IF(F369=$B369, IF($D369&gt;$E369, "W", IF($E369&gt;$D369, "L", "")), IF($E369&gt;$D369, "W", IF($D369&gt;$E369, "L", "")))</f>
        <v>W</v>
      </c>
      <c r="W369" s="3" t="str">
        <f t="shared" ref="W369:W383" si="222">IF(S369=B369, IF(D369&gt;E369+1, "W", IF(AND(I369&gt;K369, D369&gt;E369-2), "W", "L")), IF(E369&gt;D369+1, "W", IF(AND(J369&gt;L369, E369&gt;D369-2), "W","L")))</f>
        <v>W</v>
      </c>
      <c r="X369" s="3">
        <f t="shared" si="207"/>
        <v>10</v>
      </c>
      <c r="Y369" s="3">
        <f t="shared" si="208"/>
        <v>11.8</v>
      </c>
      <c r="Z369" s="3">
        <f t="shared" si="209"/>
        <v>16.600000000000001</v>
      </c>
      <c r="AA369" s="3">
        <f t="shared" si="210"/>
        <v>11.8</v>
      </c>
      <c r="AB369" s="3">
        <f t="shared" si="211"/>
        <v>15.6</v>
      </c>
      <c r="AC369" s="3">
        <f t="shared" si="212"/>
        <v>10</v>
      </c>
      <c r="AD369" s="3">
        <f t="shared" si="213"/>
        <v>10</v>
      </c>
      <c r="AE369" s="3">
        <f t="shared" si="214"/>
        <v>10</v>
      </c>
      <c r="AF369" s="3">
        <f t="shared" ref="AF369:AF383" si="223">IF(T369="W", AB369, -X369)</f>
        <v>-10</v>
      </c>
      <c r="AG369" s="3">
        <f t="shared" ref="AG369:AG383" si="224">IF(U369="W", AC369, -Y369)</f>
        <v>10</v>
      </c>
      <c r="AH369" s="3">
        <f t="shared" ref="AH369:AH383" si="225">IF(V369="W", AD369, -Z369)</f>
        <v>10</v>
      </c>
      <c r="AI369" s="3">
        <f t="shared" ref="AI369:AI383" si="226">IF(W369="W", AE369, -AA369)</f>
        <v>10</v>
      </c>
      <c r="AP369" s="8"/>
    </row>
    <row r="370" spans="1:42" s="3" customFormat="1" x14ac:dyDescent="0.25">
      <c r="A370" s="11">
        <v>43665</v>
      </c>
      <c r="B370" s="3" t="s">
        <v>51</v>
      </c>
      <c r="C370" s="3" t="s">
        <v>15</v>
      </c>
      <c r="D370" s="5">
        <v>11</v>
      </c>
      <c r="E370" s="5">
        <v>2</v>
      </c>
      <c r="F370" s="3" t="s">
        <v>15</v>
      </c>
      <c r="G370" s="8">
        <v>50.25</v>
      </c>
      <c r="H370" s="8">
        <v>38.6</v>
      </c>
      <c r="I370" s="5">
        <v>211</v>
      </c>
      <c r="J370" s="5">
        <v>-229</v>
      </c>
      <c r="K370" s="5">
        <v>128</v>
      </c>
      <c r="L370" s="5">
        <v>-148</v>
      </c>
      <c r="M370" s="8">
        <f t="shared" ref="M370:M383" si="227">IF(F370=B370, IF(I370&gt;0, 100/(I370+100), -I370/(-I370+100)), IF(J370&gt;0, 100/(J370+100), -J370/(-J370+100))) * 100</f>
        <v>69.6048632218845</v>
      </c>
      <c r="N370" s="8">
        <f t="shared" ref="N370:N383" si="228">IF(F370=B370, IF(K370&gt;0, 100/(K370+100), -K370/(-K370+100)), IF(L370&gt;0, 100/(L370+100), -L370/(-L370+100))) * 100</f>
        <v>59.677419354838712</v>
      </c>
      <c r="O370" s="8">
        <f t="shared" ref="O370:O383" si="229">IF(F370=B370, IF(J370&gt;0, 100/(J370+100), -J370/(-J370+100)), IF(I370&gt;0, 100/(I370+100), -I370/(-I370+100))) * 100</f>
        <v>32.154340836012864</v>
      </c>
      <c r="P370" s="8">
        <f t="shared" ref="P370:P383" si="230">IF(F370=B370, IF(L370&gt;0, 100/(L370+100), -L370/(-L370+100)), IF(K370&gt;0, 100/(K370+100), -K370/(-K370+100))) * 100</f>
        <v>43.859649122807014</v>
      </c>
      <c r="Q370" s="3" t="str">
        <f t="shared" ref="Q370:Q383" si="231">IF(G370&gt;M370,F370,IF(100-G370&gt;O370,IF(F370=B370,C370,B370),F370))</f>
        <v>Orioles</v>
      </c>
      <c r="R370" s="3" t="str">
        <f t="shared" ref="R370:R383" si="232">IF(H370&gt;N370,F370,IF(100-H370&gt;P370,IF(F370=B370,C370,B370),F370))</f>
        <v>Orioles</v>
      </c>
      <c r="S370" s="3" t="str">
        <f t="shared" ref="S370:S383" si="233">IF(H370&gt;50, F370, IF(F370=B370, C370, B370))</f>
        <v>Orioles</v>
      </c>
      <c r="T370" s="3" t="str">
        <f t="shared" si="219"/>
        <v>W</v>
      </c>
      <c r="U370" s="3" t="str">
        <f t="shared" si="220"/>
        <v>W</v>
      </c>
      <c r="V370" s="3" t="str">
        <f t="shared" si="221"/>
        <v>L</v>
      </c>
      <c r="W370" s="3" t="str">
        <f t="shared" si="222"/>
        <v>W</v>
      </c>
      <c r="X370" s="3">
        <f t="shared" ref="X370:X383" si="234">IF(Q370=$B370, IF(I370&gt;0, 10, -I370/10), IF(J370&gt;0, 10, -J370/10))</f>
        <v>10</v>
      </c>
      <c r="Y370" s="3">
        <f t="shared" ref="Y370:Y383" si="235">IF(R370=$B370, IF(K370&gt;0, 10, -K370/10), IF(L370&gt;0, 10, -L370/10))</f>
        <v>10</v>
      </c>
      <c r="Z370" s="3">
        <f t="shared" ref="Z370:Z383" si="236">IF(F370=B370, IF(I370&gt;0, 10, -I370/10), IF(J370&gt;0, 10, -J370/10))</f>
        <v>22.9</v>
      </c>
      <c r="AA370" s="3">
        <f t="shared" ref="AA370:AA383" si="237">IF(S370=B370, IF(K370&gt;0, 10, -K370/10), IF(L370&gt;0,10,-L370/10))</f>
        <v>10</v>
      </c>
      <c r="AB370" s="3">
        <f t="shared" ref="AB370:AB383" si="238">IF(Q370=$B370, IF(I370&gt;0, I370/10, 10), IF(J370&gt;0, J370/10, 10))</f>
        <v>21.1</v>
      </c>
      <c r="AC370" s="3">
        <f t="shared" ref="AC370:AC383" si="239">IF(R370=$B370, IF(K370&gt;0, K370/10, 10), IF(L370&gt;0, L370/10, 10))</f>
        <v>12.8</v>
      </c>
      <c r="AD370" s="3">
        <f t="shared" ref="AD370:AD383" si="240">IF(F370=B370, IF(I370&lt;0, 10, I370/10), IF(J370&lt;0, 10, J370/10))</f>
        <v>10</v>
      </c>
      <c r="AE370" s="3">
        <f t="shared" ref="AE370:AE383" si="241">IF(S370=B370, IF(K370&lt;0, 10, K370/10), IF(L370&lt;0, 10, L370/10))</f>
        <v>12.8</v>
      </c>
      <c r="AF370" s="3">
        <f t="shared" si="223"/>
        <v>21.1</v>
      </c>
      <c r="AG370" s="3">
        <f t="shared" si="224"/>
        <v>12.8</v>
      </c>
      <c r="AH370" s="3">
        <f t="shared" si="225"/>
        <v>-22.9</v>
      </c>
      <c r="AI370" s="3">
        <f t="shared" si="226"/>
        <v>12.8</v>
      </c>
      <c r="AP370" s="8"/>
    </row>
    <row r="371" spans="1:42" s="3" customFormat="1" x14ac:dyDescent="0.25">
      <c r="A371" s="11">
        <v>43665</v>
      </c>
      <c r="B371" s="3" t="s">
        <v>50</v>
      </c>
      <c r="C371" s="3" t="s">
        <v>4</v>
      </c>
      <c r="D371" s="5">
        <v>8</v>
      </c>
      <c r="E371" s="5">
        <v>2</v>
      </c>
      <c r="F371" s="3" t="s">
        <v>50</v>
      </c>
      <c r="G371" s="8">
        <v>53.55</v>
      </c>
      <c r="H371" s="8">
        <v>41.61</v>
      </c>
      <c r="I371" s="5">
        <v>-220</v>
      </c>
      <c r="J371" s="5">
        <v>203</v>
      </c>
      <c r="K371" s="5">
        <v>-135</v>
      </c>
      <c r="L371" s="5">
        <v>115</v>
      </c>
      <c r="M371" s="8">
        <f t="shared" si="227"/>
        <v>68.75</v>
      </c>
      <c r="N371" s="8">
        <f t="shared" si="228"/>
        <v>57.446808510638306</v>
      </c>
      <c r="O371" s="8">
        <f t="shared" si="229"/>
        <v>33.003300330032999</v>
      </c>
      <c r="P371" s="8">
        <f t="shared" si="230"/>
        <v>46.511627906976742</v>
      </c>
      <c r="Q371" s="3" t="str">
        <f t="shared" si="231"/>
        <v>Rockies</v>
      </c>
      <c r="R371" s="3" t="str">
        <f t="shared" si="232"/>
        <v>Rockies</v>
      </c>
      <c r="S371" s="3" t="str">
        <f t="shared" si="233"/>
        <v>Rockies</v>
      </c>
      <c r="T371" s="3" t="str">
        <f t="shared" si="219"/>
        <v>L</v>
      </c>
      <c r="U371" s="3" t="str">
        <f t="shared" si="220"/>
        <v>L</v>
      </c>
      <c r="V371" s="3" t="str">
        <f t="shared" si="221"/>
        <v>W</v>
      </c>
      <c r="W371" s="3" t="str">
        <f t="shared" si="222"/>
        <v>L</v>
      </c>
      <c r="X371" s="3">
        <f t="shared" si="234"/>
        <v>10</v>
      </c>
      <c r="Y371" s="3">
        <f t="shared" si="235"/>
        <v>10</v>
      </c>
      <c r="Z371" s="3">
        <f t="shared" si="236"/>
        <v>22</v>
      </c>
      <c r="AA371" s="3">
        <f t="shared" si="237"/>
        <v>10</v>
      </c>
      <c r="AB371" s="3">
        <f t="shared" si="238"/>
        <v>20.3</v>
      </c>
      <c r="AC371" s="3">
        <f t="shared" si="239"/>
        <v>11.5</v>
      </c>
      <c r="AD371" s="3">
        <f t="shared" si="240"/>
        <v>10</v>
      </c>
      <c r="AE371" s="3">
        <f t="shared" si="241"/>
        <v>11.5</v>
      </c>
      <c r="AF371" s="3">
        <f t="shared" si="223"/>
        <v>-10</v>
      </c>
      <c r="AG371" s="3">
        <f t="shared" si="224"/>
        <v>-10</v>
      </c>
      <c r="AH371" s="3">
        <f t="shared" si="225"/>
        <v>10</v>
      </c>
      <c r="AI371" s="3">
        <f t="shared" si="226"/>
        <v>-10</v>
      </c>
      <c r="AP371" s="8"/>
    </row>
    <row r="372" spans="1:42" s="3" customFormat="1" x14ac:dyDescent="0.25">
      <c r="A372" s="11">
        <v>43665</v>
      </c>
      <c r="B372" s="3" t="s">
        <v>27</v>
      </c>
      <c r="C372" s="3" t="s">
        <v>12</v>
      </c>
      <c r="D372" s="5">
        <v>1</v>
      </c>
      <c r="E372" s="5">
        <v>6</v>
      </c>
      <c r="F372" s="3" t="s">
        <v>12</v>
      </c>
      <c r="G372" s="8">
        <v>57.11</v>
      </c>
      <c r="H372" s="8">
        <v>67.459999999999994</v>
      </c>
      <c r="I372" s="5">
        <v>100</v>
      </c>
      <c r="J372" s="5">
        <v>-110</v>
      </c>
      <c r="K372" s="5">
        <v>173</v>
      </c>
      <c r="L372" s="5">
        <v>-198</v>
      </c>
      <c r="M372" s="8">
        <f t="shared" si="227"/>
        <v>52.380952380952387</v>
      </c>
      <c r="N372" s="8">
        <f t="shared" si="228"/>
        <v>66.442953020134226</v>
      </c>
      <c r="O372" s="8">
        <f t="shared" si="229"/>
        <v>50</v>
      </c>
      <c r="P372" s="8">
        <f t="shared" si="230"/>
        <v>36.630036630036628</v>
      </c>
      <c r="Q372" s="3" t="str">
        <f t="shared" si="231"/>
        <v>Phillies</v>
      </c>
      <c r="R372" s="3" t="str">
        <f t="shared" si="232"/>
        <v>Phillies</v>
      </c>
      <c r="S372" s="3" t="str">
        <f t="shared" si="233"/>
        <v>Phillies</v>
      </c>
      <c r="T372" s="3" t="str">
        <f t="shared" si="219"/>
        <v>W</v>
      </c>
      <c r="U372" s="3" t="str">
        <f t="shared" si="220"/>
        <v>W</v>
      </c>
      <c r="V372" s="3" t="str">
        <f t="shared" si="221"/>
        <v>W</v>
      </c>
      <c r="W372" s="3" t="str">
        <f t="shared" si="222"/>
        <v>W</v>
      </c>
      <c r="X372" s="3">
        <f t="shared" si="234"/>
        <v>11</v>
      </c>
      <c r="Y372" s="3">
        <f t="shared" si="235"/>
        <v>19.8</v>
      </c>
      <c r="Z372" s="3">
        <f t="shared" si="236"/>
        <v>11</v>
      </c>
      <c r="AA372" s="3">
        <f t="shared" si="237"/>
        <v>19.8</v>
      </c>
      <c r="AB372" s="3">
        <f t="shared" si="238"/>
        <v>10</v>
      </c>
      <c r="AC372" s="3">
        <f t="shared" si="239"/>
        <v>10</v>
      </c>
      <c r="AD372" s="3">
        <f t="shared" si="240"/>
        <v>10</v>
      </c>
      <c r="AE372" s="3">
        <f t="shared" si="241"/>
        <v>10</v>
      </c>
      <c r="AF372" s="3">
        <f t="shared" si="223"/>
        <v>10</v>
      </c>
      <c r="AG372" s="3">
        <f t="shared" si="224"/>
        <v>10</v>
      </c>
      <c r="AH372" s="3">
        <f t="shared" si="225"/>
        <v>10</v>
      </c>
      <c r="AI372" s="3">
        <f t="shared" si="226"/>
        <v>10</v>
      </c>
      <c r="AP372" s="8"/>
    </row>
    <row r="373" spans="1:42" s="3" customFormat="1" x14ac:dyDescent="0.25">
      <c r="A373" s="11">
        <v>43665</v>
      </c>
      <c r="B373" s="3" t="s">
        <v>14</v>
      </c>
      <c r="C373" s="3" t="s">
        <v>16</v>
      </c>
      <c r="D373" s="5">
        <v>2</v>
      </c>
      <c r="E373" s="5">
        <v>9</v>
      </c>
      <c r="F373" s="3" t="s">
        <v>14</v>
      </c>
      <c r="G373" s="8">
        <v>75.739999999999995</v>
      </c>
      <c r="H373" s="8">
        <v>62.86</v>
      </c>
      <c r="I373" s="5">
        <v>-242</v>
      </c>
      <c r="J373" s="5">
        <v>222</v>
      </c>
      <c r="K373" s="5">
        <v>-122</v>
      </c>
      <c r="L373" s="5">
        <v>102</v>
      </c>
      <c r="M373" s="8">
        <f t="shared" si="227"/>
        <v>70.760233918128662</v>
      </c>
      <c r="N373" s="8">
        <f t="shared" si="228"/>
        <v>54.954954954954957</v>
      </c>
      <c r="O373" s="8">
        <f t="shared" si="229"/>
        <v>31.05590062111801</v>
      </c>
      <c r="P373" s="8">
        <f t="shared" si="230"/>
        <v>49.504950495049506</v>
      </c>
      <c r="Q373" s="3" t="str">
        <f t="shared" si="231"/>
        <v>Rays</v>
      </c>
      <c r="R373" s="3" t="str">
        <f t="shared" si="232"/>
        <v>Rays</v>
      </c>
      <c r="S373" s="3" t="str">
        <f t="shared" si="233"/>
        <v>Rays</v>
      </c>
      <c r="T373" s="3" t="str">
        <f t="shared" si="219"/>
        <v>L</v>
      </c>
      <c r="U373" s="3" t="str">
        <f t="shared" si="220"/>
        <v>L</v>
      </c>
      <c r="V373" s="3" t="str">
        <f t="shared" si="221"/>
        <v>L</v>
      </c>
      <c r="W373" s="3" t="str">
        <f t="shared" si="222"/>
        <v>L</v>
      </c>
      <c r="X373" s="3">
        <f t="shared" si="234"/>
        <v>24.2</v>
      </c>
      <c r="Y373" s="3">
        <f t="shared" si="235"/>
        <v>12.2</v>
      </c>
      <c r="Z373" s="3">
        <f t="shared" si="236"/>
        <v>24.2</v>
      </c>
      <c r="AA373" s="3">
        <f t="shared" si="237"/>
        <v>12.2</v>
      </c>
      <c r="AB373" s="3">
        <f t="shared" si="238"/>
        <v>10</v>
      </c>
      <c r="AC373" s="3">
        <f t="shared" si="239"/>
        <v>10</v>
      </c>
      <c r="AD373" s="3">
        <f t="shared" si="240"/>
        <v>10</v>
      </c>
      <c r="AE373" s="3">
        <f t="shared" si="241"/>
        <v>10</v>
      </c>
      <c r="AF373" s="3">
        <f t="shared" si="223"/>
        <v>-24.2</v>
      </c>
      <c r="AG373" s="3">
        <f t="shared" si="224"/>
        <v>-12.2</v>
      </c>
      <c r="AH373" s="3">
        <f t="shared" si="225"/>
        <v>-24.2</v>
      </c>
      <c r="AI373" s="3">
        <f t="shared" si="226"/>
        <v>-12.2</v>
      </c>
      <c r="AP373" s="8"/>
    </row>
    <row r="374" spans="1:42" s="3" customFormat="1" x14ac:dyDescent="0.25">
      <c r="A374" s="11">
        <v>43665</v>
      </c>
      <c r="B374" s="3" t="s">
        <v>29</v>
      </c>
      <c r="C374" s="3" t="s">
        <v>28</v>
      </c>
      <c r="D374" s="5">
        <v>10</v>
      </c>
      <c r="E374" s="5">
        <v>5</v>
      </c>
      <c r="F374" s="3" t="s">
        <v>29</v>
      </c>
      <c r="G374" s="8">
        <v>50.89</v>
      </c>
      <c r="H374" s="8">
        <v>39.75</v>
      </c>
      <c r="I374" s="5">
        <v>-300</v>
      </c>
      <c r="J374" s="5">
        <v>268</v>
      </c>
      <c r="K374" s="5">
        <v>-157</v>
      </c>
      <c r="L374" s="5">
        <v>137</v>
      </c>
      <c r="M374" s="8">
        <f t="shared" si="227"/>
        <v>75</v>
      </c>
      <c r="N374" s="8">
        <f t="shared" si="228"/>
        <v>61.089494163424128</v>
      </c>
      <c r="O374" s="8">
        <f t="shared" si="229"/>
        <v>27.173913043478258</v>
      </c>
      <c r="P374" s="8">
        <f t="shared" si="230"/>
        <v>42.194092827004219</v>
      </c>
      <c r="Q374" s="3" t="str">
        <f t="shared" si="231"/>
        <v>Royals</v>
      </c>
      <c r="R374" s="3" t="str">
        <f t="shared" si="232"/>
        <v>Royals</v>
      </c>
      <c r="S374" s="3" t="str">
        <f t="shared" si="233"/>
        <v>Royals</v>
      </c>
      <c r="T374" s="3" t="str">
        <f t="shared" si="219"/>
        <v>L</v>
      </c>
      <c r="U374" s="3" t="str">
        <f t="shared" si="220"/>
        <v>L</v>
      </c>
      <c r="V374" s="3" t="str">
        <f t="shared" si="221"/>
        <v>W</v>
      </c>
      <c r="W374" s="3" t="str">
        <f t="shared" si="222"/>
        <v>L</v>
      </c>
      <c r="X374" s="3">
        <f t="shared" si="234"/>
        <v>10</v>
      </c>
      <c r="Y374" s="3">
        <f t="shared" si="235"/>
        <v>10</v>
      </c>
      <c r="Z374" s="3">
        <f t="shared" si="236"/>
        <v>30</v>
      </c>
      <c r="AA374" s="3">
        <f t="shared" si="237"/>
        <v>10</v>
      </c>
      <c r="AB374" s="3">
        <f t="shared" si="238"/>
        <v>26.8</v>
      </c>
      <c r="AC374" s="3">
        <f t="shared" si="239"/>
        <v>13.7</v>
      </c>
      <c r="AD374" s="3">
        <f t="shared" si="240"/>
        <v>10</v>
      </c>
      <c r="AE374" s="3">
        <f t="shared" si="241"/>
        <v>13.7</v>
      </c>
      <c r="AF374" s="3">
        <f t="shared" si="223"/>
        <v>-10</v>
      </c>
      <c r="AG374" s="3">
        <f t="shared" si="224"/>
        <v>-10</v>
      </c>
      <c r="AH374" s="3">
        <f t="shared" si="225"/>
        <v>10</v>
      </c>
      <c r="AI374" s="3">
        <f t="shared" si="226"/>
        <v>-10</v>
      </c>
      <c r="AP374" s="8"/>
    </row>
    <row r="375" spans="1:42" s="3" customFormat="1" x14ac:dyDescent="0.25">
      <c r="A375" s="11">
        <v>43665</v>
      </c>
      <c r="B375" s="3" t="s">
        <v>31</v>
      </c>
      <c r="C375" s="3" t="s">
        <v>5</v>
      </c>
      <c r="D375" s="5">
        <v>11</v>
      </c>
      <c r="E375" s="5">
        <v>12</v>
      </c>
      <c r="F375" s="3" t="s">
        <v>5</v>
      </c>
      <c r="G375" s="8">
        <v>62</v>
      </c>
      <c r="H375" s="8">
        <v>49.73</v>
      </c>
      <c r="I375" s="5">
        <v>102</v>
      </c>
      <c r="J375" s="5">
        <v>-112</v>
      </c>
      <c r="K375" s="5">
        <v>180</v>
      </c>
      <c r="L375" s="5">
        <v>-210</v>
      </c>
      <c r="M375" s="8">
        <f t="shared" si="227"/>
        <v>52.830188679245282</v>
      </c>
      <c r="N375" s="8">
        <f t="shared" si="228"/>
        <v>67.741935483870961</v>
      </c>
      <c r="O375" s="8">
        <f t="shared" si="229"/>
        <v>49.504950495049506</v>
      </c>
      <c r="P375" s="8">
        <f t="shared" si="230"/>
        <v>35.714285714285715</v>
      </c>
      <c r="Q375" s="3" t="str">
        <f t="shared" si="231"/>
        <v>Cardinals</v>
      </c>
      <c r="R375" s="3" t="str">
        <f t="shared" si="232"/>
        <v>Reds</v>
      </c>
      <c r="S375" s="3" t="str">
        <f t="shared" si="233"/>
        <v>Reds</v>
      </c>
      <c r="T375" s="3" t="str">
        <f t="shared" si="219"/>
        <v>W</v>
      </c>
      <c r="U375" s="3" t="str">
        <f t="shared" si="220"/>
        <v>L</v>
      </c>
      <c r="V375" s="3" t="str">
        <f t="shared" si="221"/>
        <v>W</v>
      </c>
      <c r="W375" s="3" t="str">
        <f t="shared" si="222"/>
        <v>L</v>
      </c>
      <c r="X375" s="3">
        <f t="shared" si="234"/>
        <v>11.2</v>
      </c>
      <c r="Y375" s="3">
        <f t="shared" si="235"/>
        <v>10</v>
      </c>
      <c r="Z375" s="3">
        <f t="shared" si="236"/>
        <v>11.2</v>
      </c>
      <c r="AA375" s="3">
        <f t="shared" si="237"/>
        <v>10</v>
      </c>
      <c r="AB375" s="3">
        <f t="shared" si="238"/>
        <v>10</v>
      </c>
      <c r="AC375" s="3">
        <f t="shared" si="239"/>
        <v>18</v>
      </c>
      <c r="AD375" s="3">
        <f t="shared" si="240"/>
        <v>10</v>
      </c>
      <c r="AE375" s="3">
        <f t="shared" si="241"/>
        <v>18</v>
      </c>
      <c r="AF375" s="3">
        <f t="shared" si="223"/>
        <v>10</v>
      </c>
      <c r="AG375" s="3">
        <f t="shared" si="224"/>
        <v>-10</v>
      </c>
      <c r="AH375" s="3">
        <f t="shared" si="225"/>
        <v>10</v>
      </c>
      <c r="AI375" s="3">
        <f t="shared" si="226"/>
        <v>-10</v>
      </c>
      <c r="AP375" s="8"/>
    </row>
    <row r="376" spans="1:42" s="3" customFormat="1" x14ac:dyDescent="0.25">
      <c r="A376" s="11">
        <v>43665</v>
      </c>
      <c r="B376" s="3" t="s">
        <v>17</v>
      </c>
      <c r="C376" s="3" t="s">
        <v>13</v>
      </c>
      <c r="D376" s="5">
        <v>1</v>
      </c>
      <c r="E376" s="5">
        <v>12</v>
      </c>
      <c r="F376" s="3" t="s">
        <v>13</v>
      </c>
      <c r="G376" s="8">
        <v>63.43</v>
      </c>
      <c r="H376" s="8">
        <v>52.99</v>
      </c>
      <c r="I376" s="5">
        <v>149</v>
      </c>
      <c r="J376" s="5">
        <v>-159</v>
      </c>
      <c r="K376" s="5">
        <v>-111</v>
      </c>
      <c r="L376" s="5">
        <v>-109</v>
      </c>
      <c r="M376" s="8">
        <f t="shared" si="227"/>
        <v>61.389961389961393</v>
      </c>
      <c r="N376" s="8">
        <f t="shared" si="228"/>
        <v>52.153110047846887</v>
      </c>
      <c r="O376" s="8">
        <f t="shared" si="229"/>
        <v>40.160642570281126</v>
      </c>
      <c r="P376" s="8">
        <f t="shared" si="230"/>
        <v>52.606635071090047</v>
      </c>
      <c r="Q376" s="3" t="str">
        <f t="shared" si="231"/>
        <v>Blue Jays</v>
      </c>
      <c r="R376" s="3" t="str">
        <f t="shared" si="232"/>
        <v>Blue Jays</v>
      </c>
      <c r="S376" s="3" t="str">
        <f t="shared" si="233"/>
        <v>Blue Jays</v>
      </c>
      <c r="T376" s="3" t="str">
        <f t="shared" si="219"/>
        <v>W</v>
      </c>
      <c r="U376" s="3" t="str">
        <f t="shared" si="220"/>
        <v>W</v>
      </c>
      <c r="V376" s="3" t="str">
        <f t="shared" si="221"/>
        <v>W</v>
      </c>
      <c r="W376" s="3" t="str">
        <f t="shared" si="222"/>
        <v>W</v>
      </c>
      <c r="X376" s="3">
        <f t="shared" si="234"/>
        <v>15.9</v>
      </c>
      <c r="Y376" s="3">
        <f t="shared" si="235"/>
        <v>10.9</v>
      </c>
      <c r="Z376" s="3">
        <f t="shared" si="236"/>
        <v>15.9</v>
      </c>
      <c r="AA376" s="3">
        <f t="shared" si="237"/>
        <v>10.9</v>
      </c>
      <c r="AB376" s="3">
        <f t="shared" si="238"/>
        <v>10</v>
      </c>
      <c r="AC376" s="3">
        <f t="shared" si="239"/>
        <v>10</v>
      </c>
      <c r="AD376" s="3">
        <f t="shared" si="240"/>
        <v>10</v>
      </c>
      <c r="AE376" s="3">
        <f t="shared" si="241"/>
        <v>10</v>
      </c>
      <c r="AF376" s="3">
        <f t="shared" si="223"/>
        <v>10</v>
      </c>
      <c r="AG376" s="3">
        <f t="shared" si="224"/>
        <v>10</v>
      </c>
      <c r="AH376" s="3">
        <f t="shared" si="225"/>
        <v>10</v>
      </c>
      <c r="AI376" s="3">
        <f t="shared" si="226"/>
        <v>10</v>
      </c>
      <c r="AP376" s="8"/>
    </row>
    <row r="377" spans="1:42" s="3" customFormat="1" x14ac:dyDescent="0.25">
      <c r="A377" s="11">
        <v>43665</v>
      </c>
      <c r="B377" s="3" t="s">
        <v>23</v>
      </c>
      <c r="C377" s="3" t="s">
        <v>19</v>
      </c>
      <c r="D377" s="5">
        <v>4</v>
      </c>
      <c r="E377" s="5">
        <v>3</v>
      </c>
      <c r="F377" s="3" t="s">
        <v>19</v>
      </c>
      <c r="G377" s="8">
        <v>58.08</v>
      </c>
      <c r="H377" s="8">
        <v>47.15</v>
      </c>
      <c r="I377" s="5">
        <v>107</v>
      </c>
      <c r="J377" s="5">
        <v>-117</v>
      </c>
      <c r="K377" s="5">
        <v>-147</v>
      </c>
      <c r="L377" s="5">
        <v>127</v>
      </c>
      <c r="M377" s="8">
        <f t="shared" si="227"/>
        <v>53.917050691244242</v>
      </c>
      <c r="N377" s="8">
        <f t="shared" si="228"/>
        <v>44.052863436123346</v>
      </c>
      <c r="O377" s="8">
        <f t="shared" si="229"/>
        <v>48.309178743961354</v>
      </c>
      <c r="P377" s="8">
        <f t="shared" si="230"/>
        <v>59.514170040485823</v>
      </c>
      <c r="Q377" s="3" t="str">
        <f t="shared" si="231"/>
        <v>Nationals</v>
      </c>
      <c r="R377" s="3" t="str">
        <f t="shared" si="232"/>
        <v>Nationals</v>
      </c>
      <c r="S377" s="3" t="str">
        <f t="shared" si="233"/>
        <v>Braves</v>
      </c>
      <c r="T377" s="3" t="str">
        <f t="shared" si="219"/>
        <v>L</v>
      </c>
      <c r="U377" s="3" t="str">
        <f t="shared" si="220"/>
        <v>L</v>
      </c>
      <c r="V377" s="3" t="str">
        <f t="shared" si="221"/>
        <v>L</v>
      </c>
      <c r="W377" s="3" t="str">
        <f t="shared" si="222"/>
        <v>W</v>
      </c>
      <c r="X377" s="3">
        <f t="shared" si="234"/>
        <v>11.7</v>
      </c>
      <c r="Y377" s="3">
        <f t="shared" si="235"/>
        <v>10</v>
      </c>
      <c r="Z377" s="3">
        <f t="shared" si="236"/>
        <v>11.7</v>
      </c>
      <c r="AA377" s="3">
        <f t="shared" si="237"/>
        <v>14.7</v>
      </c>
      <c r="AB377" s="3">
        <f t="shared" si="238"/>
        <v>10</v>
      </c>
      <c r="AC377" s="3">
        <f t="shared" si="239"/>
        <v>12.7</v>
      </c>
      <c r="AD377" s="3">
        <f t="shared" si="240"/>
        <v>10</v>
      </c>
      <c r="AE377" s="3">
        <f t="shared" si="241"/>
        <v>10</v>
      </c>
      <c r="AF377" s="3">
        <f t="shared" si="223"/>
        <v>-11.7</v>
      </c>
      <c r="AG377" s="3">
        <f t="shared" si="224"/>
        <v>-10</v>
      </c>
      <c r="AH377" s="3">
        <f t="shared" si="225"/>
        <v>-11.7</v>
      </c>
      <c r="AI377" s="3">
        <f t="shared" si="226"/>
        <v>10</v>
      </c>
      <c r="AP377" s="8"/>
    </row>
    <row r="378" spans="1:42" s="3" customFormat="1" x14ac:dyDescent="0.25">
      <c r="A378" s="11">
        <v>43665</v>
      </c>
      <c r="B378" s="3" t="s">
        <v>24</v>
      </c>
      <c r="C378" s="3" t="s">
        <v>25</v>
      </c>
      <c r="D378" s="5">
        <v>3</v>
      </c>
      <c r="E378" s="5">
        <v>5</v>
      </c>
      <c r="F378" s="3" t="s">
        <v>25</v>
      </c>
      <c r="G378" s="8">
        <v>56.97</v>
      </c>
      <c r="H378" s="8">
        <v>68.97</v>
      </c>
      <c r="I378" s="5">
        <v>-125</v>
      </c>
      <c r="J378" s="5">
        <v>115</v>
      </c>
      <c r="K378" s="5">
        <v>135</v>
      </c>
      <c r="L378" s="5">
        <v>-155</v>
      </c>
      <c r="M378" s="8">
        <f t="shared" si="227"/>
        <v>46.511627906976742</v>
      </c>
      <c r="N378" s="8">
        <f t="shared" si="228"/>
        <v>60.784313725490193</v>
      </c>
      <c r="O378" s="8">
        <f t="shared" si="229"/>
        <v>55.555555555555557</v>
      </c>
      <c r="P378" s="8">
        <f t="shared" si="230"/>
        <v>42.553191489361701</v>
      </c>
      <c r="Q378" s="3" t="str">
        <f t="shared" si="231"/>
        <v>Athletics</v>
      </c>
      <c r="R378" s="3" t="str">
        <f t="shared" si="232"/>
        <v>Athletics</v>
      </c>
      <c r="S378" s="3" t="str">
        <f t="shared" si="233"/>
        <v>Athletics</v>
      </c>
      <c r="T378" s="3" t="str">
        <f t="shared" si="219"/>
        <v>W</v>
      </c>
      <c r="U378" s="3" t="str">
        <f t="shared" si="220"/>
        <v>W</v>
      </c>
      <c r="V378" s="3" t="str">
        <f t="shared" si="221"/>
        <v>W</v>
      </c>
      <c r="W378" s="3" t="str">
        <f t="shared" si="222"/>
        <v>W</v>
      </c>
      <c r="X378" s="3">
        <f t="shared" si="234"/>
        <v>10</v>
      </c>
      <c r="Y378" s="3">
        <f t="shared" si="235"/>
        <v>15.5</v>
      </c>
      <c r="Z378" s="3">
        <f t="shared" si="236"/>
        <v>10</v>
      </c>
      <c r="AA378" s="3">
        <f t="shared" si="237"/>
        <v>15.5</v>
      </c>
      <c r="AB378" s="3">
        <f t="shared" si="238"/>
        <v>11.5</v>
      </c>
      <c r="AC378" s="3">
        <f t="shared" si="239"/>
        <v>10</v>
      </c>
      <c r="AD378" s="3">
        <f t="shared" si="240"/>
        <v>11.5</v>
      </c>
      <c r="AE378" s="3">
        <f t="shared" si="241"/>
        <v>10</v>
      </c>
      <c r="AF378" s="3">
        <f t="shared" si="223"/>
        <v>11.5</v>
      </c>
      <c r="AG378" s="3">
        <f t="shared" si="224"/>
        <v>10</v>
      </c>
      <c r="AH378" s="3">
        <f t="shared" si="225"/>
        <v>11.5</v>
      </c>
      <c r="AI378" s="3">
        <f t="shared" si="226"/>
        <v>10</v>
      </c>
      <c r="AP378" s="8"/>
    </row>
    <row r="379" spans="1:42" s="3" customFormat="1" x14ac:dyDescent="0.25">
      <c r="A379" s="11">
        <v>43665</v>
      </c>
      <c r="B379" s="3" t="s">
        <v>7</v>
      </c>
      <c r="C379" s="3" t="s">
        <v>33</v>
      </c>
      <c r="D379" s="5">
        <v>4</v>
      </c>
      <c r="E379" s="5">
        <v>3</v>
      </c>
      <c r="F379" s="3" t="s">
        <v>7</v>
      </c>
      <c r="G379" s="8">
        <v>61.12</v>
      </c>
      <c r="H379" s="8">
        <v>49.23</v>
      </c>
      <c r="I379" s="5">
        <v>-205</v>
      </c>
      <c r="J379" s="5">
        <v>190</v>
      </c>
      <c r="K379" s="5">
        <v>-110</v>
      </c>
      <c r="L379" s="5">
        <v>-110</v>
      </c>
      <c r="M379" s="8">
        <f t="shared" si="227"/>
        <v>67.213114754098356</v>
      </c>
      <c r="N379" s="8">
        <f t="shared" si="228"/>
        <v>52.380952380952387</v>
      </c>
      <c r="O379" s="8">
        <f t="shared" si="229"/>
        <v>34.482758620689658</v>
      </c>
      <c r="P379" s="8">
        <f t="shared" si="230"/>
        <v>52.380952380952387</v>
      </c>
      <c r="Q379" s="3" t="str">
        <f t="shared" si="231"/>
        <v>Rangers</v>
      </c>
      <c r="R379" s="3" t="str">
        <f t="shared" si="232"/>
        <v>Astros</v>
      </c>
      <c r="S379" s="3" t="str">
        <f t="shared" si="233"/>
        <v>Rangers</v>
      </c>
      <c r="T379" s="3" t="str">
        <f t="shared" si="219"/>
        <v>L</v>
      </c>
      <c r="U379" s="3" t="str">
        <f t="shared" si="220"/>
        <v>L</v>
      </c>
      <c r="V379" s="3" t="str">
        <f t="shared" si="221"/>
        <v>W</v>
      </c>
      <c r="W379" s="3" t="str">
        <f t="shared" si="222"/>
        <v>W</v>
      </c>
      <c r="X379" s="3">
        <f t="shared" si="234"/>
        <v>10</v>
      </c>
      <c r="Y379" s="3">
        <f t="shared" si="235"/>
        <v>11</v>
      </c>
      <c r="Z379" s="3">
        <f t="shared" si="236"/>
        <v>20.5</v>
      </c>
      <c r="AA379" s="3">
        <f t="shared" si="237"/>
        <v>11</v>
      </c>
      <c r="AB379" s="3">
        <f t="shared" si="238"/>
        <v>19</v>
      </c>
      <c r="AC379" s="3">
        <f t="shared" si="239"/>
        <v>10</v>
      </c>
      <c r="AD379" s="3">
        <f t="shared" si="240"/>
        <v>10</v>
      </c>
      <c r="AE379" s="3">
        <f t="shared" si="241"/>
        <v>10</v>
      </c>
      <c r="AF379" s="3">
        <f t="shared" si="223"/>
        <v>-10</v>
      </c>
      <c r="AG379" s="3">
        <f t="shared" si="224"/>
        <v>-11</v>
      </c>
      <c r="AH379" s="3">
        <f t="shared" si="225"/>
        <v>10</v>
      </c>
      <c r="AI379" s="3">
        <f t="shared" si="226"/>
        <v>10</v>
      </c>
      <c r="AP379" s="8"/>
    </row>
    <row r="380" spans="1:42" s="3" customFormat="1" x14ac:dyDescent="0.25">
      <c r="A380" s="11">
        <v>43665</v>
      </c>
      <c r="B380" s="3" t="s">
        <v>2</v>
      </c>
      <c r="C380" s="3" t="s">
        <v>26</v>
      </c>
      <c r="D380" s="5">
        <v>10</v>
      </c>
      <c r="E380" s="5">
        <v>7</v>
      </c>
      <c r="F380" s="3" t="s">
        <v>26</v>
      </c>
      <c r="G380" s="8">
        <v>65.08</v>
      </c>
      <c r="H380" s="8">
        <v>53.12</v>
      </c>
      <c r="I380" s="5">
        <v>118</v>
      </c>
      <c r="J380" s="5">
        <v>-128</v>
      </c>
      <c r="K380" s="5">
        <v>-135</v>
      </c>
      <c r="L380" s="5">
        <v>115</v>
      </c>
      <c r="M380" s="8">
        <f t="shared" si="227"/>
        <v>56.140350877192979</v>
      </c>
      <c r="N380" s="8">
        <f t="shared" si="228"/>
        <v>46.511627906976742</v>
      </c>
      <c r="O380" s="8">
        <f t="shared" si="229"/>
        <v>45.871559633027523</v>
      </c>
      <c r="P380" s="8">
        <f t="shared" si="230"/>
        <v>57.446808510638306</v>
      </c>
      <c r="Q380" s="3" t="str">
        <f t="shared" si="231"/>
        <v>Brewers</v>
      </c>
      <c r="R380" s="3" t="str">
        <f t="shared" si="232"/>
        <v>Brewers</v>
      </c>
      <c r="S380" s="3" t="str">
        <f t="shared" si="233"/>
        <v>Brewers</v>
      </c>
      <c r="T380" s="3" t="str">
        <f t="shared" si="219"/>
        <v>L</v>
      </c>
      <c r="U380" s="3" t="str">
        <f t="shared" si="220"/>
        <v>L</v>
      </c>
      <c r="V380" s="3" t="str">
        <f t="shared" si="221"/>
        <v>L</v>
      </c>
      <c r="W380" s="3" t="str">
        <f t="shared" si="222"/>
        <v>L</v>
      </c>
      <c r="X380" s="3">
        <f t="shared" si="234"/>
        <v>12.8</v>
      </c>
      <c r="Y380" s="3">
        <f t="shared" si="235"/>
        <v>10</v>
      </c>
      <c r="Z380" s="3">
        <f t="shared" si="236"/>
        <v>12.8</v>
      </c>
      <c r="AA380" s="3">
        <f t="shared" si="237"/>
        <v>10</v>
      </c>
      <c r="AB380" s="3">
        <f t="shared" si="238"/>
        <v>10</v>
      </c>
      <c r="AC380" s="3">
        <f t="shared" si="239"/>
        <v>11.5</v>
      </c>
      <c r="AD380" s="3">
        <f t="shared" si="240"/>
        <v>10</v>
      </c>
      <c r="AE380" s="3">
        <f t="shared" si="241"/>
        <v>11.5</v>
      </c>
      <c r="AF380" s="3">
        <f t="shared" si="223"/>
        <v>-12.8</v>
      </c>
      <c r="AG380" s="3">
        <f t="shared" si="224"/>
        <v>-10</v>
      </c>
      <c r="AH380" s="3">
        <f t="shared" si="225"/>
        <v>-12.8</v>
      </c>
      <c r="AI380" s="3">
        <f t="shared" si="226"/>
        <v>-10</v>
      </c>
      <c r="AP380" s="8"/>
    </row>
    <row r="381" spans="1:42" s="3" customFormat="1" x14ac:dyDescent="0.25">
      <c r="A381" s="11">
        <v>43665</v>
      </c>
      <c r="B381" s="3" t="s">
        <v>3</v>
      </c>
      <c r="C381" s="3" t="s">
        <v>6</v>
      </c>
      <c r="D381" s="5">
        <v>10</v>
      </c>
      <c r="E381" s="5">
        <v>0</v>
      </c>
      <c r="F381" s="3" t="s">
        <v>6</v>
      </c>
      <c r="G381" s="8">
        <v>51.79</v>
      </c>
      <c r="H381" s="8">
        <v>40.96</v>
      </c>
      <c r="I381" s="5">
        <v>110</v>
      </c>
      <c r="J381" s="5">
        <v>-120</v>
      </c>
      <c r="K381" s="5">
        <v>-138</v>
      </c>
      <c r="L381" s="5">
        <v>118</v>
      </c>
      <c r="M381" s="8">
        <f t="shared" si="227"/>
        <v>54.54545454545454</v>
      </c>
      <c r="N381" s="8">
        <f t="shared" si="228"/>
        <v>45.871559633027523</v>
      </c>
      <c r="O381" s="8">
        <f t="shared" si="229"/>
        <v>47.619047619047613</v>
      </c>
      <c r="P381" s="8">
        <f t="shared" si="230"/>
        <v>57.983193277310932</v>
      </c>
      <c r="Q381" s="3" t="str">
        <f t="shared" si="231"/>
        <v>Mariners</v>
      </c>
      <c r="R381" s="3" t="str">
        <f t="shared" si="232"/>
        <v>Mariners</v>
      </c>
      <c r="S381" s="3" t="str">
        <f t="shared" si="233"/>
        <v>Mariners</v>
      </c>
      <c r="T381" s="3" t="str">
        <f t="shared" si="219"/>
        <v>W</v>
      </c>
      <c r="U381" s="3" t="str">
        <f t="shared" si="220"/>
        <v>W</v>
      </c>
      <c r="V381" s="3" t="str">
        <f t="shared" si="221"/>
        <v>L</v>
      </c>
      <c r="W381" s="3" t="str">
        <f t="shared" si="222"/>
        <v>W</v>
      </c>
      <c r="X381" s="3">
        <f t="shared" si="234"/>
        <v>10</v>
      </c>
      <c r="Y381" s="3">
        <f t="shared" si="235"/>
        <v>13.8</v>
      </c>
      <c r="Z381" s="3">
        <f t="shared" si="236"/>
        <v>12</v>
      </c>
      <c r="AA381" s="3">
        <f t="shared" si="237"/>
        <v>13.8</v>
      </c>
      <c r="AB381" s="3">
        <f t="shared" si="238"/>
        <v>11</v>
      </c>
      <c r="AC381" s="3">
        <f t="shared" si="239"/>
        <v>10</v>
      </c>
      <c r="AD381" s="3">
        <f t="shared" si="240"/>
        <v>10</v>
      </c>
      <c r="AE381" s="3">
        <f t="shared" si="241"/>
        <v>10</v>
      </c>
      <c r="AF381" s="3">
        <f t="shared" si="223"/>
        <v>11</v>
      </c>
      <c r="AG381" s="3">
        <f t="shared" si="224"/>
        <v>10</v>
      </c>
      <c r="AH381" s="3">
        <f t="shared" si="225"/>
        <v>-12</v>
      </c>
      <c r="AI381" s="3">
        <f t="shared" si="226"/>
        <v>10</v>
      </c>
      <c r="AP381" s="8"/>
    </row>
    <row r="382" spans="1:42" s="3" customFormat="1" x14ac:dyDescent="0.25">
      <c r="A382" s="11">
        <v>43665</v>
      </c>
      <c r="B382" s="3" t="s">
        <v>10</v>
      </c>
      <c r="C382" s="3" t="s">
        <v>22</v>
      </c>
      <c r="D382" s="5">
        <v>2</v>
      </c>
      <c r="E382" s="5">
        <v>1</v>
      </c>
      <c r="F382" s="3" t="s">
        <v>22</v>
      </c>
      <c r="G382" s="8">
        <v>60.98</v>
      </c>
      <c r="H382" s="8">
        <v>74.650000000000006</v>
      </c>
      <c r="I382" s="5">
        <v>-308</v>
      </c>
      <c r="J382" s="5">
        <v>273</v>
      </c>
      <c r="K382" s="5">
        <v>-147</v>
      </c>
      <c r="L382" s="5">
        <v>127</v>
      </c>
      <c r="M382" s="8">
        <f t="shared" si="227"/>
        <v>26.809651474530831</v>
      </c>
      <c r="N382" s="8">
        <f t="shared" si="228"/>
        <v>44.052863436123346</v>
      </c>
      <c r="O382" s="8">
        <f t="shared" si="229"/>
        <v>75.490196078431367</v>
      </c>
      <c r="P382" s="8">
        <f t="shared" si="230"/>
        <v>59.514170040485823</v>
      </c>
      <c r="Q382" s="3" t="str">
        <f t="shared" si="231"/>
        <v>Marlins</v>
      </c>
      <c r="R382" s="3" t="str">
        <f t="shared" si="232"/>
        <v>Marlins</v>
      </c>
      <c r="S382" s="3" t="str">
        <f t="shared" si="233"/>
        <v>Marlins</v>
      </c>
      <c r="T382" s="3" t="str">
        <f t="shared" si="219"/>
        <v>L</v>
      </c>
      <c r="U382" s="3" t="str">
        <f t="shared" si="220"/>
        <v>W</v>
      </c>
      <c r="V382" s="3" t="str">
        <f t="shared" si="221"/>
        <v>L</v>
      </c>
      <c r="W382" s="3" t="str">
        <f t="shared" si="222"/>
        <v>W</v>
      </c>
      <c r="X382" s="3">
        <f t="shared" si="234"/>
        <v>10</v>
      </c>
      <c r="Y382" s="3">
        <f t="shared" si="235"/>
        <v>10</v>
      </c>
      <c r="Z382" s="3">
        <f t="shared" si="236"/>
        <v>10</v>
      </c>
      <c r="AA382" s="3">
        <f t="shared" si="237"/>
        <v>10</v>
      </c>
      <c r="AB382" s="3">
        <f t="shared" si="238"/>
        <v>27.3</v>
      </c>
      <c r="AC382" s="3">
        <f t="shared" si="239"/>
        <v>12.7</v>
      </c>
      <c r="AD382" s="3">
        <f t="shared" si="240"/>
        <v>27.3</v>
      </c>
      <c r="AE382" s="3">
        <f t="shared" si="241"/>
        <v>12.7</v>
      </c>
      <c r="AF382" s="3">
        <f t="shared" si="223"/>
        <v>-10</v>
      </c>
      <c r="AG382" s="3">
        <f t="shared" si="224"/>
        <v>12.7</v>
      </c>
      <c r="AH382" s="3">
        <f t="shared" si="225"/>
        <v>-10</v>
      </c>
      <c r="AI382" s="3">
        <f t="shared" si="226"/>
        <v>12.7</v>
      </c>
      <c r="AP382" s="8"/>
    </row>
    <row r="383" spans="1:42" s="3" customFormat="1" x14ac:dyDescent="0.25">
      <c r="A383" s="11">
        <v>43665</v>
      </c>
      <c r="B383" s="3" t="s">
        <v>32</v>
      </c>
      <c r="C383" s="3" t="s">
        <v>18</v>
      </c>
      <c r="D383" s="5">
        <v>1</v>
      </c>
      <c r="E383" s="5">
        <v>0</v>
      </c>
      <c r="F383" s="3" t="s">
        <v>18</v>
      </c>
      <c r="G383" s="8">
        <v>60.74</v>
      </c>
      <c r="H383" s="8">
        <v>46.7</v>
      </c>
      <c r="I383" s="5">
        <v>158</v>
      </c>
      <c r="J383" s="5">
        <v>-168</v>
      </c>
      <c r="K383" s="5">
        <v>-117</v>
      </c>
      <c r="L383" s="5">
        <v>-103</v>
      </c>
      <c r="M383" s="8">
        <f t="shared" si="227"/>
        <v>62.68656716417911</v>
      </c>
      <c r="N383" s="8">
        <f t="shared" si="228"/>
        <v>50.738916256157637</v>
      </c>
      <c r="O383" s="8">
        <f t="shared" si="229"/>
        <v>38.759689922480625</v>
      </c>
      <c r="P383" s="8">
        <f t="shared" si="230"/>
        <v>53.917050691244242</v>
      </c>
      <c r="Q383" s="3" t="str">
        <f t="shared" si="231"/>
        <v>Giants</v>
      </c>
      <c r="R383" s="3" t="str">
        <f t="shared" si="232"/>
        <v>Mets</v>
      </c>
      <c r="S383" s="3" t="str">
        <f t="shared" si="233"/>
        <v>Giants</v>
      </c>
      <c r="T383" s="3" t="str">
        <f t="shared" si="219"/>
        <v>W</v>
      </c>
      <c r="U383" s="3" t="str">
        <f t="shared" si="220"/>
        <v>L</v>
      </c>
      <c r="V383" s="3" t="str">
        <f t="shared" si="221"/>
        <v>L</v>
      </c>
      <c r="W383" s="3" t="str">
        <f t="shared" si="222"/>
        <v>W</v>
      </c>
      <c r="X383" s="3">
        <f t="shared" si="234"/>
        <v>10</v>
      </c>
      <c r="Y383" s="3">
        <f t="shared" si="235"/>
        <v>10.3</v>
      </c>
      <c r="Z383" s="3">
        <f t="shared" si="236"/>
        <v>16.8</v>
      </c>
      <c r="AA383" s="3">
        <f t="shared" si="237"/>
        <v>11.7</v>
      </c>
      <c r="AB383" s="3">
        <f t="shared" si="238"/>
        <v>15.8</v>
      </c>
      <c r="AC383" s="3">
        <f t="shared" si="239"/>
        <v>10</v>
      </c>
      <c r="AD383" s="3">
        <f t="shared" si="240"/>
        <v>10</v>
      </c>
      <c r="AE383" s="3">
        <f t="shared" si="241"/>
        <v>10</v>
      </c>
      <c r="AF383" s="3">
        <f t="shared" si="223"/>
        <v>15.8</v>
      </c>
      <c r="AG383" s="3">
        <f t="shared" si="224"/>
        <v>-10.3</v>
      </c>
      <c r="AH383" s="3">
        <f t="shared" si="225"/>
        <v>-16.8</v>
      </c>
      <c r="AI383" s="3">
        <f t="shared" si="226"/>
        <v>10</v>
      </c>
      <c r="AJ383" s="3">
        <f>SUM(AF369:AF383)</f>
        <v>-9.2999999999999972</v>
      </c>
      <c r="AK383" s="3">
        <f>SUM(AG369:AG383)</f>
        <v>-8</v>
      </c>
      <c r="AL383" s="3">
        <f>SUM(AH369:AH383)</f>
        <v>-28.9</v>
      </c>
      <c r="AM383" s="3">
        <f>SUM(AI369:AI383)</f>
        <v>53.3</v>
      </c>
      <c r="AP383" s="8"/>
    </row>
    <row r="384" spans="1:42" s="3" customFormat="1" x14ac:dyDescent="0.25">
      <c r="A384" s="11">
        <v>43666</v>
      </c>
      <c r="B384" s="3" t="s">
        <v>50</v>
      </c>
      <c r="C384" s="3" t="s">
        <v>4</v>
      </c>
      <c r="D384" s="5">
        <v>11</v>
      </c>
      <c r="E384" s="5">
        <v>5</v>
      </c>
      <c r="F384" s="3" t="s">
        <v>50</v>
      </c>
      <c r="G384" s="8">
        <v>56.55</v>
      </c>
      <c r="H384" s="8">
        <v>45.07</v>
      </c>
      <c r="I384" s="5">
        <v>-245</v>
      </c>
      <c r="J384" s="5">
        <v>225</v>
      </c>
      <c r="K384" s="5">
        <v>-163</v>
      </c>
      <c r="L384" s="5">
        <v>143</v>
      </c>
      <c r="M384" s="8">
        <f t="shared" ref="M384:M397" si="242">IF(F384=B384, IF(I384&gt;0, 100/(I384+100), -I384/(-I384+100)), IF(J384&gt;0, 100/(J384+100), -J384/(-J384+100))) * 100</f>
        <v>71.014492753623188</v>
      </c>
      <c r="N384" s="8">
        <f t="shared" ref="N384:N397" si="243">IF(F384=B384, IF(K384&gt;0, 100/(K384+100), -K384/(-K384+100)), IF(L384&gt;0, 100/(L384+100), -L384/(-L384+100))) * 100</f>
        <v>61.977186311787072</v>
      </c>
      <c r="O384" s="8">
        <f t="shared" ref="O384:O397" si="244">IF(F384=B384, IF(J384&gt;0, 100/(J384+100), -J384/(-J384+100)), IF(I384&gt;0, 100/(I384+100), -I384/(-I384+100))) * 100</f>
        <v>30.76923076923077</v>
      </c>
      <c r="P384" s="8">
        <f t="shared" ref="P384:P397" si="245">IF(F384=B384, IF(L384&gt;0, 100/(L384+100), -L384/(-L384+100)), IF(K384&gt;0, 100/(K384+100), -K384/(-K384+100))) * 100</f>
        <v>41.152263374485599</v>
      </c>
      <c r="Q384" s="3" t="str">
        <f t="shared" ref="Q384:Q397" si="246">IF(G384&gt;M384,F384,IF(100-G384&gt;O384,IF(F384=B384,C384,B384),F384))</f>
        <v>Rockies</v>
      </c>
      <c r="R384" s="3" t="str">
        <f t="shared" ref="R384:R397" si="247">IF(H384&gt;N384,F384,IF(100-H384&gt;P384,IF(F384=B384,C384,B384),F384))</f>
        <v>Rockies</v>
      </c>
      <c r="S384" s="3" t="str">
        <f t="shared" ref="S384:S397" si="248">IF(H384&gt;50, F384, IF(F384=B384, C384, B384))</f>
        <v>Rockies</v>
      </c>
      <c r="T384" s="3" t="str">
        <f t="shared" ref="T384:T397" si="249">IF(Q384=$B384, IF($D384&gt;$E384, "W", IF($E384&gt;$D384, "L", "")), IF($E384&gt;$D384, "W", IF($D384&gt;$E384, "L", "")))</f>
        <v>L</v>
      </c>
      <c r="U384" s="3" t="str">
        <f t="shared" ref="U384:U397" si="250">IF(R384=$B384, IF(D384&gt;E384+1,"W",IF(AND(I384&gt;K384,D384&gt;E384-2),"W","L")), IF(E384&gt;D384+1, "W", IF(AND(J384&gt;L384,E384&gt;D384-2),"W","L")))</f>
        <v>L</v>
      </c>
      <c r="V384" s="3" t="str">
        <f t="shared" ref="V384:V397" si="251">IF(F384=$B384, IF($D384&gt;$E384, "W", IF($E384&gt;$D384, "L", "")), IF($E384&gt;$D384, "W", IF($D384&gt;$E384, "L", "")))</f>
        <v>W</v>
      </c>
      <c r="W384" s="3" t="str">
        <f t="shared" ref="W384:W397" si="252">IF(S384=B384, IF(D384&gt;E384+1, "W", IF(AND(I384&gt;K384, D384&gt;E384-2), "W", "L")), IF(E384&gt;D384+1, "W", IF(AND(J384&gt;L384, E384&gt;D384-2), "W","L")))</f>
        <v>L</v>
      </c>
      <c r="X384" s="3">
        <f t="shared" ref="X384:X397" si="253">IF(Q384=$B384, IF(I384&gt;0, 10, -I384/10), IF(J384&gt;0, 10, -J384/10))</f>
        <v>10</v>
      </c>
      <c r="Y384" s="3">
        <f t="shared" ref="Y384:Y397" si="254">IF(R384=$B384, IF(K384&gt;0, 10, -K384/10), IF(L384&gt;0, 10, -L384/10))</f>
        <v>10</v>
      </c>
      <c r="Z384" s="3">
        <f t="shared" ref="Z384:Z397" si="255">IF(F384=B384, IF(I384&gt;0, 10, -I384/10), IF(J384&gt;0, 10, -J384/10))</f>
        <v>24.5</v>
      </c>
      <c r="AA384" s="3">
        <f t="shared" ref="AA384:AA397" si="256">IF(S384=B384, IF(K384&gt;0, 10, -K384/10), IF(L384&gt;0,10,-L384/10))</f>
        <v>10</v>
      </c>
      <c r="AB384" s="3">
        <f t="shared" ref="AB384:AB397" si="257">IF(Q384=$B384, IF(I384&gt;0, I384/10, 10), IF(J384&gt;0, J384/10, 10))</f>
        <v>22.5</v>
      </c>
      <c r="AC384" s="3">
        <f t="shared" ref="AC384:AC397" si="258">IF(R384=$B384, IF(K384&gt;0, K384/10, 10), IF(L384&gt;0, L384/10, 10))</f>
        <v>14.3</v>
      </c>
      <c r="AD384" s="3">
        <f t="shared" ref="AD384:AD397" si="259">IF(F384=B384, IF(I384&lt;0, 10, I384/10), IF(J384&lt;0, 10, J384/10))</f>
        <v>10</v>
      </c>
      <c r="AE384" s="3">
        <f t="shared" ref="AE384:AE397" si="260">IF(S384=B384, IF(K384&lt;0, 10, K384/10), IF(L384&lt;0, 10, L384/10))</f>
        <v>14.3</v>
      </c>
      <c r="AF384" s="3">
        <f t="shared" ref="AF384:AF397" si="261">IF(T384="W", AB384, -X384)</f>
        <v>-10</v>
      </c>
      <c r="AG384" s="3">
        <f t="shared" ref="AG384:AG397" si="262">IF(U384="W", AC384, -Y384)</f>
        <v>-10</v>
      </c>
      <c r="AH384" s="3">
        <f t="shared" ref="AH384:AH397" si="263">IF(V384="W", AD384, -Z384)</f>
        <v>10</v>
      </c>
      <c r="AI384" s="3">
        <f t="shared" ref="AI384:AI397" si="264">IF(W384="W", AE384, -AA384)</f>
        <v>-10</v>
      </c>
      <c r="AP384" s="8"/>
    </row>
    <row r="385" spans="1:42" s="3" customFormat="1" x14ac:dyDescent="0.25">
      <c r="A385" s="11">
        <v>43666</v>
      </c>
      <c r="B385" s="3" t="s">
        <v>30</v>
      </c>
      <c r="C385" s="3" t="s">
        <v>11</v>
      </c>
      <c r="D385" s="5">
        <v>6</v>
      </c>
      <c r="E385" s="5">
        <v>5</v>
      </c>
      <c r="F385" s="3" t="s">
        <v>30</v>
      </c>
      <c r="G385" s="8">
        <v>54.47</v>
      </c>
      <c r="H385" s="8">
        <v>43.37</v>
      </c>
      <c r="I385" s="5">
        <v>-134</v>
      </c>
      <c r="J385" s="5">
        <v>124</v>
      </c>
      <c r="K385" s="5">
        <v>133</v>
      </c>
      <c r="L385" s="5">
        <v>-153</v>
      </c>
      <c r="M385" s="8">
        <f t="shared" si="242"/>
        <v>57.26495726495726</v>
      </c>
      <c r="N385" s="8">
        <f t="shared" si="243"/>
        <v>42.918454935622321</v>
      </c>
      <c r="O385" s="8">
        <f t="shared" si="244"/>
        <v>44.642857142857146</v>
      </c>
      <c r="P385" s="8">
        <f t="shared" si="245"/>
        <v>60.474308300395251</v>
      </c>
      <c r="Q385" s="3" t="str">
        <f t="shared" si="246"/>
        <v>Padres</v>
      </c>
      <c r="R385" s="3" t="str">
        <f t="shared" si="247"/>
        <v>Cubs</v>
      </c>
      <c r="S385" s="3" t="str">
        <f t="shared" si="248"/>
        <v>Padres</v>
      </c>
      <c r="T385" s="3" t="str">
        <f t="shared" si="249"/>
        <v>L</v>
      </c>
      <c r="U385" s="3" t="str">
        <f t="shared" si="250"/>
        <v>L</v>
      </c>
      <c r="V385" s="3" t="str">
        <f t="shared" si="251"/>
        <v>W</v>
      </c>
      <c r="W385" s="3" t="str">
        <f t="shared" si="252"/>
        <v>W</v>
      </c>
      <c r="X385" s="3">
        <f t="shared" si="253"/>
        <v>10</v>
      </c>
      <c r="Y385" s="3">
        <f t="shared" si="254"/>
        <v>10</v>
      </c>
      <c r="Z385" s="3">
        <f t="shared" si="255"/>
        <v>13.4</v>
      </c>
      <c r="AA385" s="3">
        <f t="shared" si="256"/>
        <v>15.3</v>
      </c>
      <c r="AB385" s="3">
        <f t="shared" si="257"/>
        <v>12.4</v>
      </c>
      <c r="AC385" s="3">
        <f t="shared" si="258"/>
        <v>13.3</v>
      </c>
      <c r="AD385" s="3">
        <f t="shared" si="259"/>
        <v>10</v>
      </c>
      <c r="AE385" s="3">
        <f t="shared" si="260"/>
        <v>10</v>
      </c>
      <c r="AF385" s="3">
        <f t="shared" si="261"/>
        <v>-10</v>
      </c>
      <c r="AG385" s="3">
        <f t="shared" si="262"/>
        <v>-10</v>
      </c>
      <c r="AH385" s="3">
        <f t="shared" si="263"/>
        <v>10</v>
      </c>
      <c r="AI385" s="3">
        <f t="shared" si="264"/>
        <v>10</v>
      </c>
      <c r="AP385" s="8"/>
    </row>
    <row r="386" spans="1:42" s="3" customFormat="1" x14ac:dyDescent="0.25">
      <c r="A386" s="11">
        <v>43666</v>
      </c>
      <c r="B386" s="3" t="s">
        <v>32</v>
      </c>
      <c r="C386" s="3" t="s">
        <v>18</v>
      </c>
      <c r="D386" s="5">
        <v>4</v>
      </c>
      <c r="E386" s="5">
        <v>11</v>
      </c>
      <c r="F386" s="3" t="s">
        <v>18</v>
      </c>
      <c r="G386" s="8">
        <v>51.34</v>
      </c>
      <c r="H386" s="8">
        <v>59.98</v>
      </c>
      <c r="I386" s="5">
        <v>-153</v>
      </c>
      <c r="J386" s="5">
        <v>143</v>
      </c>
      <c r="K386" s="5">
        <v>129</v>
      </c>
      <c r="L386" s="5">
        <v>-149</v>
      </c>
      <c r="M386" s="8">
        <f t="shared" si="242"/>
        <v>41.152263374485599</v>
      </c>
      <c r="N386" s="8">
        <f t="shared" si="243"/>
        <v>59.839357429718874</v>
      </c>
      <c r="O386" s="8">
        <f t="shared" si="244"/>
        <v>60.474308300395251</v>
      </c>
      <c r="P386" s="8">
        <f t="shared" si="245"/>
        <v>43.668122270742359</v>
      </c>
      <c r="Q386" s="3" t="str">
        <f t="shared" si="246"/>
        <v>Mets</v>
      </c>
      <c r="R386" s="3" t="str">
        <f t="shared" si="247"/>
        <v>Mets</v>
      </c>
      <c r="S386" s="3" t="str">
        <f t="shared" si="248"/>
        <v>Mets</v>
      </c>
      <c r="T386" s="3" t="str">
        <f t="shared" si="249"/>
        <v>W</v>
      </c>
      <c r="U386" s="3" t="str">
        <f t="shared" si="250"/>
        <v>W</v>
      </c>
      <c r="V386" s="3" t="str">
        <f t="shared" si="251"/>
        <v>W</v>
      </c>
      <c r="W386" s="3" t="str">
        <f t="shared" si="252"/>
        <v>W</v>
      </c>
      <c r="X386" s="3">
        <f t="shared" si="253"/>
        <v>10</v>
      </c>
      <c r="Y386" s="3">
        <f t="shared" si="254"/>
        <v>14.9</v>
      </c>
      <c r="Z386" s="3">
        <f t="shared" si="255"/>
        <v>10</v>
      </c>
      <c r="AA386" s="3">
        <f t="shared" si="256"/>
        <v>14.9</v>
      </c>
      <c r="AB386" s="3">
        <f t="shared" si="257"/>
        <v>14.3</v>
      </c>
      <c r="AC386" s="3">
        <f t="shared" si="258"/>
        <v>10</v>
      </c>
      <c r="AD386" s="3">
        <f t="shared" si="259"/>
        <v>14.3</v>
      </c>
      <c r="AE386" s="3">
        <f t="shared" si="260"/>
        <v>10</v>
      </c>
      <c r="AF386" s="3">
        <f t="shared" si="261"/>
        <v>14.3</v>
      </c>
      <c r="AG386" s="3">
        <f t="shared" si="262"/>
        <v>10</v>
      </c>
      <c r="AH386" s="3">
        <f t="shared" si="263"/>
        <v>14.3</v>
      </c>
      <c r="AI386" s="3">
        <f t="shared" si="264"/>
        <v>10</v>
      </c>
      <c r="AP386" s="8"/>
    </row>
    <row r="387" spans="1:42" s="3" customFormat="1" x14ac:dyDescent="0.25">
      <c r="A387" s="11">
        <v>43666</v>
      </c>
      <c r="B387" s="3" t="s">
        <v>14</v>
      </c>
      <c r="C387" s="3" t="s">
        <v>16</v>
      </c>
      <c r="D387" s="5">
        <v>1</v>
      </c>
      <c r="E387" s="5">
        <v>2</v>
      </c>
      <c r="F387" s="3" t="s">
        <v>16</v>
      </c>
      <c r="G387" s="8">
        <v>57.25</v>
      </c>
      <c r="H387" s="8">
        <v>68.290000000000006</v>
      </c>
      <c r="I387" s="5">
        <v>-153</v>
      </c>
      <c r="J387" s="5">
        <v>143</v>
      </c>
      <c r="K387" s="5">
        <v>132</v>
      </c>
      <c r="L387" s="5">
        <v>-152</v>
      </c>
      <c r="M387" s="8">
        <f t="shared" si="242"/>
        <v>41.152263374485599</v>
      </c>
      <c r="N387" s="8">
        <f t="shared" si="243"/>
        <v>60.317460317460316</v>
      </c>
      <c r="O387" s="8">
        <f t="shared" si="244"/>
        <v>60.474308300395251</v>
      </c>
      <c r="P387" s="8">
        <f t="shared" si="245"/>
        <v>43.103448275862064</v>
      </c>
      <c r="Q387" s="3" t="str">
        <f t="shared" si="246"/>
        <v>White Sox</v>
      </c>
      <c r="R387" s="3" t="str">
        <f t="shared" si="247"/>
        <v>White Sox</v>
      </c>
      <c r="S387" s="3" t="str">
        <f t="shared" si="248"/>
        <v>White Sox</v>
      </c>
      <c r="T387" s="3" t="str">
        <f t="shared" si="249"/>
        <v>W</v>
      </c>
      <c r="U387" s="3" t="str">
        <f t="shared" si="250"/>
        <v>W</v>
      </c>
      <c r="V387" s="3" t="str">
        <f t="shared" si="251"/>
        <v>W</v>
      </c>
      <c r="W387" s="3" t="str">
        <f t="shared" si="252"/>
        <v>W</v>
      </c>
      <c r="X387" s="3">
        <f t="shared" si="253"/>
        <v>10</v>
      </c>
      <c r="Y387" s="3">
        <f t="shared" si="254"/>
        <v>15.2</v>
      </c>
      <c r="Z387" s="3">
        <f t="shared" si="255"/>
        <v>10</v>
      </c>
      <c r="AA387" s="3">
        <f t="shared" si="256"/>
        <v>15.2</v>
      </c>
      <c r="AB387" s="3">
        <f t="shared" si="257"/>
        <v>14.3</v>
      </c>
      <c r="AC387" s="3">
        <f t="shared" si="258"/>
        <v>10</v>
      </c>
      <c r="AD387" s="3">
        <f t="shared" si="259"/>
        <v>14.3</v>
      </c>
      <c r="AE387" s="3">
        <f t="shared" si="260"/>
        <v>10</v>
      </c>
      <c r="AF387" s="3">
        <f t="shared" si="261"/>
        <v>14.3</v>
      </c>
      <c r="AG387" s="3">
        <f t="shared" si="262"/>
        <v>10</v>
      </c>
      <c r="AH387" s="3">
        <f t="shared" si="263"/>
        <v>14.3</v>
      </c>
      <c r="AI387" s="3">
        <f t="shared" si="264"/>
        <v>10</v>
      </c>
      <c r="AP387" s="8"/>
    </row>
    <row r="388" spans="1:42" s="3" customFormat="1" x14ac:dyDescent="0.25">
      <c r="A388" s="11">
        <v>43666</v>
      </c>
      <c r="B388" s="3" t="s">
        <v>17</v>
      </c>
      <c r="C388" s="3" t="s">
        <v>13</v>
      </c>
      <c r="D388" s="5">
        <v>5</v>
      </c>
      <c r="E388" s="5">
        <v>7</v>
      </c>
      <c r="F388" s="3" t="s">
        <v>13</v>
      </c>
      <c r="G388" s="8">
        <v>57.22</v>
      </c>
      <c r="H388" s="8">
        <v>46.46</v>
      </c>
      <c r="I388" s="5">
        <v>112</v>
      </c>
      <c r="J388" s="5">
        <v>-122</v>
      </c>
      <c r="K388" s="5">
        <v>-138</v>
      </c>
      <c r="L388" s="5">
        <v>118</v>
      </c>
      <c r="M388" s="8">
        <f t="shared" si="242"/>
        <v>54.954954954954957</v>
      </c>
      <c r="N388" s="8">
        <f t="shared" si="243"/>
        <v>45.871559633027523</v>
      </c>
      <c r="O388" s="8">
        <f t="shared" si="244"/>
        <v>47.169811320754718</v>
      </c>
      <c r="P388" s="8">
        <f t="shared" si="245"/>
        <v>57.983193277310932</v>
      </c>
      <c r="Q388" s="3" t="str">
        <f t="shared" si="246"/>
        <v>Blue Jays</v>
      </c>
      <c r="R388" s="3" t="str">
        <f t="shared" si="247"/>
        <v>Blue Jays</v>
      </c>
      <c r="S388" s="3" t="str">
        <f t="shared" si="248"/>
        <v>Tigers</v>
      </c>
      <c r="T388" s="3" t="str">
        <f t="shared" si="249"/>
        <v>W</v>
      </c>
      <c r="U388" s="3" t="str">
        <f t="shared" si="250"/>
        <v>W</v>
      </c>
      <c r="V388" s="3" t="str">
        <f t="shared" si="251"/>
        <v>W</v>
      </c>
      <c r="W388" s="3" t="str">
        <f t="shared" si="252"/>
        <v>L</v>
      </c>
      <c r="X388" s="3">
        <f t="shared" si="253"/>
        <v>12.2</v>
      </c>
      <c r="Y388" s="3">
        <f t="shared" si="254"/>
        <v>10</v>
      </c>
      <c r="Z388" s="3">
        <f t="shared" si="255"/>
        <v>12.2</v>
      </c>
      <c r="AA388" s="3">
        <f t="shared" si="256"/>
        <v>13.8</v>
      </c>
      <c r="AB388" s="3">
        <f t="shared" si="257"/>
        <v>10</v>
      </c>
      <c r="AC388" s="3">
        <f t="shared" si="258"/>
        <v>11.8</v>
      </c>
      <c r="AD388" s="3">
        <f t="shared" si="259"/>
        <v>10</v>
      </c>
      <c r="AE388" s="3">
        <f t="shared" si="260"/>
        <v>10</v>
      </c>
      <c r="AF388" s="3">
        <f t="shared" si="261"/>
        <v>10</v>
      </c>
      <c r="AG388" s="3">
        <f t="shared" si="262"/>
        <v>11.8</v>
      </c>
      <c r="AH388" s="3">
        <f t="shared" si="263"/>
        <v>10</v>
      </c>
      <c r="AI388" s="3">
        <f t="shared" si="264"/>
        <v>-13.8</v>
      </c>
      <c r="AP388" s="8"/>
    </row>
    <row r="389" spans="1:42" s="3" customFormat="1" x14ac:dyDescent="0.25">
      <c r="A389" s="11">
        <v>43666</v>
      </c>
      <c r="B389" s="3" t="s">
        <v>51</v>
      </c>
      <c r="C389" s="3" t="s">
        <v>15</v>
      </c>
      <c r="D389" s="5">
        <v>6</v>
      </c>
      <c r="E389" s="5">
        <v>17</v>
      </c>
      <c r="F389" s="3" t="s">
        <v>15</v>
      </c>
      <c r="G389" s="8">
        <v>55.25</v>
      </c>
      <c r="H389" s="8">
        <v>43.71</v>
      </c>
      <c r="I389" s="5">
        <v>199</v>
      </c>
      <c r="J389" s="5">
        <v>-215</v>
      </c>
      <c r="K389" s="5">
        <v>133</v>
      </c>
      <c r="L389" s="5">
        <v>-153</v>
      </c>
      <c r="M389" s="8">
        <f t="shared" si="242"/>
        <v>68.253968253968253</v>
      </c>
      <c r="N389" s="8">
        <f t="shared" si="243"/>
        <v>60.474308300395251</v>
      </c>
      <c r="O389" s="8">
        <f t="shared" si="244"/>
        <v>33.444816053511708</v>
      </c>
      <c r="P389" s="8">
        <f t="shared" si="245"/>
        <v>42.918454935622321</v>
      </c>
      <c r="Q389" s="3" t="str">
        <f t="shared" si="246"/>
        <v>Orioles</v>
      </c>
      <c r="R389" s="3" t="str">
        <f t="shared" si="247"/>
        <v>Orioles</v>
      </c>
      <c r="S389" s="3" t="str">
        <f t="shared" si="248"/>
        <v>Orioles</v>
      </c>
      <c r="T389" s="3" t="str">
        <f t="shared" si="249"/>
        <v>L</v>
      </c>
      <c r="U389" s="3" t="str">
        <f t="shared" si="250"/>
        <v>L</v>
      </c>
      <c r="V389" s="3" t="str">
        <f t="shared" si="251"/>
        <v>W</v>
      </c>
      <c r="W389" s="3" t="str">
        <f t="shared" si="252"/>
        <v>L</v>
      </c>
      <c r="X389" s="3">
        <f t="shared" si="253"/>
        <v>10</v>
      </c>
      <c r="Y389" s="3">
        <f t="shared" si="254"/>
        <v>10</v>
      </c>
      <c r="Z389" s="3">
        <f t="shared" si="255"/>
        <v>21.5</v>
      </c>
      <c r="AA389" s="3">
        <f t="shared" si="256"/>
        <v>10</v>
      </c>
      <c r="AB389" s="3">
        <f t="shared" si="257"/>
        <v>19.899999999999999</v>
      </c>
      <c r="AC389" s="3">
        <f t="shared" si="258"/>
        <v>13.3</v>
      </c>
      <c r="AD389" s="3">
        <f t="shared" si="259"/>
        <v>10</v>
      </c>
      <c r="AE389" s="3">
        <f t="shared" si="260"/>
        <v>13.3</v>
      </c>
      <c r="AF389" s="3">
        <f t="shared" si="261"/>
        <v>-10</v>
      </c>
      <c r="AG389" s="3">
        <f t="shared" si="262"/>
        <v>-10</v>
      </c>
      <c r="AH389" s="3">
        <f t="shared" si="263"/>
        <v>10</v>
      </c>
      <c r="AI389" s="3">
        <f t="shared" si="264"/>
        <v>-10</v>
      </c>
      <c r="AP389" s="8"/>
    </row>
    <row r="390" spans="1:42" s="3" customFormat="1" x14ac:dyDescent="0.25">
      <c r="A390" s="11">
        <v>43666</v>
      </c>
      <c r="B390" s="3" t="s">
        <v>12</v>
      </c>
      <c r="C390" s="3" t="s">
        <v>27</v>
      </c>
      <c r="D390" s="5">
        <v>1</v>
      </c>
      <c r="E390" s="5">
        <v>5</v>
      </c>
      <c r="F390" s="3" t="s">
        <v>27</v>
      </c>
      <c r="G390" s="8">
        <v>57.45</v>
      </c>
      <c r="H390" s="8">
        <v>68.489999999999995</v>
      </c>
      <c r="I390" s="5">
        <v>-127</v>
      </c>
      <c r="J390" s="5">
        <v>117</v>
      </c>
      <c r="K390" s="5">
        <v>146</v>
      </c>
      <c r="L390" s="5">
        <v>-166</v>
      </c>
      <c r="M390" s="8">
        <f t="shared" si="242"/>
        <v>46.082949308755758</v>
      </c>
      <c r="N390" s="8">
        <f t="shared" si="243"/>
        <v>62.406015037593988</v>
      </c>
      <c r="O390" s="8">
        <f t="shared" si="244"/>
        <v>55.947136563876654</v>
      </c>
      <c r="P390" s="8">
        <f t="shared" si="245"/>
        <v>40.650406504065039</v>
      </c>
      <c r="Q390" s="3" t="str">
        <f t="shared" si="246"/>
        <v>Pirates</v>
      </c>
      <c r="R390" s="3" t="str">
        <f t="shared" si="247"/>
        <v>Pirates</v>
      </c>
      <c r="S390" s="3" t="str">
        <f t="shared" si="248"/>
        <v>Pirates</v>
      </c>
      <c r="T390" s="3" t="str">
        <f t="shared" si="249"/>
        <v>W</v>
      </c>
      <c r="U390" s="3" t="str">
        <f t="shared" si="250"/>
        <v>W</v>
      </c>
      <c r="V390" s="3" t="str">
        <f t="shared" si="251"/>
        <v>W</v>
      </c>
      <c r="W390" s="3" t="str">
        <f t="shared" si="252"/>
        <v>W</v>
      </c>
      <c r="X390" s="3">
        <f t="shared" si="253"/>
        <v>10</v>
      </c>
      <c r="Y390" s="3">
        <f t="shared" si="254"/>
        <v>16.600000000000001</v>
      </c>
      <c r="Z390" s="3">
        <f t="shared" si="255"/>
        <v>10</v>
      </c>
      <c r="AA390" s="3">
        <f t="shared" si="256"/>
        <v>16.600000000000001</v>
      </c>
      <c r="AB390" s="3">
        <f t="shared" si="257"/>
        <v>11.7</v>
      </c>
      <c r="AC390" s="3">
        <f t="shared" si="258"/>
        <v>10</v>
      </c>
      <c r="AD390" s="3">
        <f t="shared" si="259"/>
        <v>11.7</v>
      </c>
      <c r="AE390" s="3">
        <f t="shared" si="260"/>
        <v>10</v>
      </c>
      <c r="AF390" s="3">
        <f t="shared" si="261"/>
        <v>11.7</v>
      </c>
      <c r="AG390" s="3">
        <f t="shared" si="262"/>
        <v>10</v>
      </c>
      <c r="AH390" s="3">
        <f t="shared" si="263"/>
        <v>11.7</v>
      </c>
      <c r="AI390" s="3">
        <f t="shared" si="264"/>
        <v>10</v>
      </c>
      <c r="AP390" s="8"/>
    </row>
    <row r="391" spans="1:42" s="3" customFormat="1" x14ac:dyDescent="0.25">
      <c r="A391" s="11">
        <v>43666</v>
      </c>
      <c r="B391" s="3" t="s">
        <v>29</v>
      </c>
      <c r="C391" s="3" t="s">
        <v>28</v>
      </c>
      <c r="D391" s="5">
        <v>0</v>
      </c>
      <c r="E391" s="5">
        <v>1</v>
      </c>
      <c r="F391" s="3" t="s">
        <v>28</v>
      </c>
      <c r="G391" s="8">
        <v>56.88</v>
      </c>
      <c r="H391" s="8">
        <v>67.319999999999993</v>
      </c>
      <c r="I391" s="5">
        <v>-171</v>
      </c>
      <c r="J391" s="5">
        <v>161</v>
      </c>
      <c r="K391" s="5">
        <v>-105</v>
      </c>
      <c r="L391" s="5">
        <v>-115</v>
      </c>
      <c r="M391" s="8">
        <f t="shared" si="242"/>
        <v>38.314176245210732</v>
      </c>
      <c r="N391" s="8">
        <f t="shared" si="243"/>
        <v>53.488372093023251</v>
      </c>
      <c r="O391" s="8">
        <f t="shared" si="244"/>
        <v>63.099630996309962</v>
      </c>
      <c r="P391" s="8">
        <f t="shared" si="245"/>
        <v>51.219512195121951</v>
      </c>
      <c r="Q391" s="3" t="str">
        <f t="shared" si="246"/>
        <v>Royals</v>
      </c>
      <c r="R391" s="3" t="str">
        <f t="shared" si="247"/>
        <v>Royals</v>
      </c>
      <c r="S391" s="3" t="str">
        <f t="shared" si="248"/>
        <v>Royals</v>
      </c>
      <c r="T391" s="3" t="str">
        <f t="shared" si="249"/>
        <v>W</v>
      </c>
      <c r="U391" s="3" t="str">
        <f t="shared" si="250"/>
        <v>W</v>
      </c>
      <c r="V391" s="3" t="str">
        <f t="shared" si="251"/>
        <v>W</v>
      </c>
      <c r="W391" s="3" t="str">
        <f t="shared" si="252"/>
        <v>W</v>
      </c>
      <c r="X391" s="3">
        <f t="shared" si="253"/>
        <v>10</v>
      </c>
      <c r="Y391" s="3">
        <f t="shared" si="254"/>
        <v>11.5</v>
      </c>
      <c r="Z391" s="3">
        <f t="shared" si="255"/>
        <v>10</v>
      </c>
      <c r="AA391" s="3">
        <f t="shared" si="256"/>
        <v>11.5</v>
      </c>
      <c r="AB391" s="3">
        <f t="shared" si="257"/>
        <v>16.100000000000001</v>
      </c>
      <c r="AC391" s="3">
        <f t="shared" si="258"/>
        <v>10</v>
      </c>
      <c r="AD391" s="3">
        <f t="shared" si="259"/>
        <v>16.100000000000001</v>
      </c>
      <c r="AE391" s="3">
        <f t="shared" si="260"/>
        <v>10</v>
      </c>
      <c r="AF391" s="3">
        <f t="shared" si="261"/>
        <v>16.100000000000001</v>
      </c>
      <c r="AG391" s="3">
        <f t="shared" si="262"/>
        <v>10</v>
      </c>
      <c r="AH391" s="3">
        <f t="shared" si="263"/>
        <v>16.100000000000001</v>
      </c>
      <c r="AI391" s="3">
        <f t="shared" si="264"/>
        <v>10</v>
      </c>
      <c r="AP391" s="8"/>
    </row>
    <row r="392" spans="1:42" s="3" customFormat="1" x14ac:dyDescent="0.25">
      <c r="A392" s="11">
        <v>43666</v>
      </c>
      <c r="B392" s="3" t="s">
        <v>24</v>
      </c>
      <c r="C392" s="3" t="s">
        <v>25</v>
      </c>
      <c r="D392" s="5">
        <v>4</v>
      </c>
      <c r="E392" s="5">
        <v>5</v>
      </c>
      <c r="F392" s="3" t="s">
        <v>25</v>
      </c>
      <c r="G392" s="8">
        <v>55.94</v>
      </c>
      <c r="H392" s="8">
        <v>67.040000000000006</v>
      </c>
      <c r="I392" s="5">
        <v>-140</v>
      </c>
      <c r="J392" s="5">
        <v>130</v>
      </c>
      <c r="K392" s="5">
        <v>125</v>
      </c>
      <c r="L392" s="5">
        <v>-145</v>
      </c>
      <c r="M392" s="8">
        <f t="shared" si="242"/>
        <v>43.478260869565219</v>
      </c>
      <c r="N392" s="8">
        <f t="shared" si="243"/>
        <v>59.183673469387756</v>
      </c>
      <c r="O392" s="8">
        <f t="shared" si="244"/>
        <v>58.333333333333336</v>
      </c>
      <c r="P392" s="8">
        <f t="shared" si="245"/>
        <v>44.444444444444443</v>
      </c>
      <c r="Q392" s="3" t="str">
        <f t="shared" si="246"/>
        <v>Athletics</v>
      </c>
      <c r="R392" s="3" t="str">
        <f t="shared" si="247"/>
        <v>Athletics</v>
      </c>
      <c r="S392" s="3" t="str">
        <f t="shared" si="248"/>
        <v>Athletics</v>
      </c>
      <c r="T392" s="3" t="str">
        <f t="shared" si="249"/>
        <v>W</v>
      </c>
      <c r="U392" s="3" t="str">
        <f t="shared" si="250"/>
        <v>W</v>
      </c>
      <c r="V392" s="3" t="str">
        <f t="shared" si="251"/>
        <v>W</v>
      </c>
      <c r="W392" s="3" t="str">
        <f t="shared" si="252"/>
        <v>W</v>
      </c>
      <c r="X392" s="3">
        <f t="shared" si="253"/>
        <v>10</v>
      </c>
      <c r="Y392" s="3">
        <f t="shared" si="254"/>
        <v>14.5</v>
      </c>
      <c r="Z392" s="3">
        <f t="shared" si="255"/>
        <v>10</v>
      </c>
      <c r="AA392" s="3">
        <f t="shared" si="256"/>
        <v>14.5</v>
      </c>
      <c r="AB392" s="3">
        <f t="shared" si="257"/>
        <v>13</v>
      </c>
      <c r="AC392" s="3">
        <f t="shared" si="258"/>
        <v>10</v>
      </c>
      <c r="AD392" s="3">
        <f t="shared" si="259"/>
        <v>13</v>
      </c>
      <c r="AE392" s="3">
        <f t="shared" si="260"/>
        <v>10</v>
      </c>
      <c r="AF392" s="3">
        <f t="shared" si="261"/>
        <v>13</v>
      </c>
      <c r="AG392" s="3">
        <f t="shared" si="262"/>
        <v>10</v>
      </c>
      <c r="AH392" s="3">
        <f t="shared" si="263"/>
        <v>13</v>
      </c>
      <c r="AI392" s="3">
        <f t="shared" si="264"/>
        <v>10</v>
      </c>
      <c r="AP392" s="8"/>
    </row>
    <row r="393" spans="1:42" s="3" customFormat="1" x14ac:dyDescent="0.25">
      <c r="A393" s="11">
        <v>43666</v>
      </c>
      <c r="B393" s="3" t="s">
        <v>31</v>
      </c>
      <c r="C393" s="3" t="s">
        <v>5</v>
      </c>
      <c r="D393" s="5">
        <v>3</v>
      </c>
      <c r="E393" s="5">
        <v>2</v>
      </c>
      <c r="F393" s="3" t="s">
        <v>5</v>
      </c>
      <c r="G393" s="8">
        <v>59.88</v>
      </c>
      <c r="H393" s="8">
        <v>71.86</v>
      </c>
      <c r="I393" s="5">
        <v>-131</v>
      </c>
      <c r="J393" s="5">
        <v>121</v>
      </c>
      <c r="K393" s="5">
        <v>145</v>
      </c>
      <c r="L393" s="5">
        <v>-165</v>
      </c>
      <c r="M393" s="8">
        <f t="shared" si="242"/>
        <v>45.248868778280546</v>
      </c>
      <c r="N393" s="8">
        <f t="shared" si="243"/>
        <v>62.264150943396224</v>
      </c>
      <c r="O393" s="8">
        <f t="shared" si="244"/>
        <v>56.709956709956714</v>
      </c>
      <c r="P393" s="8">
        <f t="shared" si="245"/>
        <v>40.816326530612244</v>
      </c>
      <c r="Q393" s="3" t="str">
        <f t="shared" si="246"/>
        <v>Cardinals</v>
      </c>
      <c r="R393" s="3" t="str">
        <f t="shared" si="247"/>
        <v>Cardinals</v>
      </c>
      <c r="S393" s="3" t="str">
        <f t="shared" si="248"/>
        <v>Cardinals</v>
      </c>
      <c r="T393" s="3" t="str">
        <f t="shared" si="249"/>
        <v>L</v>
      </c>
      <c r="U393" s="3" t="str">
        <f t="shared" si="250"/>
        <v>W</v>
      </c>
      <c r="V393" s="3" t="str">
        <f t="shared" si="251"/>
        <v>L</v>
      </c>
      <c r="W393" s="3" t="str">
        <f t="shared" si="252"/>
        <v>W</v>
      </c>
      <c r="X393" s="3">
        <f t="shared" si="253"/>
        <v>10</v>
      </c>
      <c r="Y393" s="3">
        <f t="shared" si="254"/>
        <v>16.5</v>
      </c>
      <c r="Z393" s="3">
        <f t="shared" si="255"/>
        <v>10</v>
      </c>
      <c r="AA393" s="3">
        <f t="shared" si="256"/>
        <v>16.5</v>
      </c>
      <c r="AB393" s="3">
        <f t="shared" si="257"/>
        <v>12.1</v>
      </c>
      <c r="AC393" s="3">
        <f t="shared" si="258"/>
        <v>10</v>
      </c>
      <c r="AD393" s="3">
        <f t="shared" si="259"/>
        <v>12.1</v>
      </c>
      <c r="AE393" s="3">
        <f t="shared" si="260"/>
        <v>10</v>
      </c>
      <c r="AF393" s="3">
        <f t="shared" si="261"/>
        <v>-10</v>
      </c>
      <c r="AG393" s="3">
        <f t="shared" si="262"/>
        <v>10</v>
      </c>
      <c r="AH393" s="3">
        <f t="shared" si="263"/>
        <v>-10</v>
      </c>
      <c r="AI393" s="3">
        <f t="shared" si="264"/>
        <v>10</v>
      </c>
      <c r="AP393" s="8"/>
    </row>
    <row r="394" spans="1:42" s="3" customFormat="1" x14ac:dyDescent="0.25">
      <c r="A394" s="11">
        <v>43666</v>
      </c>
      <c r="B394" s="3" t="s">
        <v>7</v>
      </c>
      <c r="C394" s="3" t="s">
        <v>33</v>
      </c>
      <c r="D394" s="5">
        <v>6</v>
      </c>
      <c r="E394" s="5">
        <v>1</v>
      </c>
      <c r="F394" s="3" t="s">
        <v>7</v>
      </c>
      <c r="G394" s="8">
        <v>58.13</v>
      </c>
      <c r="H394" s="8">
        <v>46.19</v>
      </c>
      <c r="I394" s="5">
        <v>-190</v>
      </c>
      <c r="J394" s="5">
        <v>178</v>
      </c>
      <c r="K394" s="5">
        <v>-108</v>
      </c>
      <c r="L394" s="5">
        <v>-112</v>
      </c>
      <c r="M394" s="8">
        <f t="shared" si="242"/>
        <v>65.517241379310349</v>
      </c>
      <c r="N394" s="8">
        <f t="shared" si="243"/>
        <v>51.923076923076927</v>
      </c>
      <c r="O394" s="8">
        <f t="shared" si="244"/>
        <v>35.97122302158273</v>
      </c>
      <c r="P394" s="8">
        <f t="shared" si="245"/>
        <v>52.830188679245282</v>
      </c>
      <c r="Q394" s="3" t="str">
        <f t="shared" si="246"/>
        <v>Rangers</v>
      </c>
      <c r="R394" s="3" t="str">
        <f t="shared" si="247"/>
        <v>Rangers</v>
      </c>
      <c r="S394" s="3" t="str">
        <f t="shared" si="248"/>
        <v>Rangers</v>
      </c>
      <c r="T394" s="3" t="str">
        <f t="shared" si="249"/>
        <v>L</v>
      </c>
      <c r="U394" s="3" t="str">
        <f t="shared" si="250"/>
        <v>L</v>
      </c>
      <c r="V394" s="3" t="str">
        <f t="shared" si="251"/>
        <v>W</v>
      </c>
      <c r="W394" s="3" t="str">
        <f t="shared" si="252"/>
        <v>L</v>
      </c>
      <c r="X394" s="3">
        <f t="shared" si="253"/>
        <v>10</v>
      </c>
      <c r="Y394" s="3">
        <f t="shared" si="254"/>
        <v>11.2</v>
      </c>
      <c r="Z394" s="3">
        <f t="shared" si="255"/>
        <v>19</v>
      </c>
      <c r="AA394" s="3">
        <f t="shared" si="256"/>
        <v>11.2</v>
      </c>
      <c r="AB394" s="3">
        <f t="shared" si="257"/>
        <v>17.8</v>
      </c>
      <c r="AC394" s="3">
        <f t="shared" si="258"/>
        <v>10</v>
      </c>
      <c r="AD394" s="3">
        <f t="shared" si="259"/>
        <v>10</v>
      </c>
      <c r="AE394" s="3">
        <f t="shared" si="260"/>
        <v>10</v>
      </c>
      <c r="AF394" s="3">
        <f t="shared" si="261"/>
        <v>-10</v>
      </c>
      <c r="AG394" s="3">
        <f t="shared" si="262"/>
        <v>-11.2</v>
      </c>
      <c r="AH394" s="3">
        <f t="shared" si="263"/>
        <v>10</v>
      </c>
      <c r="AI394" s="3">
        <f t="shared" si="264"/>
        <v>-11.2</v>
      </c>
      <c r="AP394" s="8"/>
    </row>
    <row r="395" spans="1:42" s="3" customFormat="1" x14ac:dyDescent="0.25">
      <c r="A395" s="11">
        <v>43666</v>
      </c>
      <c r="B395" s="3" t="s">
        <v>23</v>
      </c>
      <c r="C395" s="3" t="s">
        <v>19</v>
      </c>
      <c r="D395" s="5">
        <v>3</v>
      </c>
      <c r="E395" s="5">
        <v>5</v>
      </c>
      <c r="F395" s="3" t="s">
        <v>23</v>
      </c>
      <c r="G395" s="8">
        <v>62.83</v>
      </c>
      <c r="H395" s="8">
        <v>51.52</v>
      </c>
      <c r="I395" s="5">
        <v>-167</v>
      </c>
      <c r="J395" s="5">
        <v>157</v>
      </c>
      <c r="K395" s="5">
        <v>100</v>
      </c>
      <c r="L395" s="5">
        <v>-120</v>
      </c>
      <c r="M395" s="8">
        <f t="shared" si="242"/>
        <v>62.546816479400746</v>
      </c>
      <c r="N395" s="8">
        <f t="shared" si="243"/>
        <v>50</v>
      </c>
      <c r="O395" s="8">
        <f t="shared" si="244"/>
        <v>38.910505836575879</v>
      </c>
      <c r="P395" s="8">
        <f t="shared" si="245"/>
        <v>54.54545454545454</v>
      </c>
      <c r="Q395" s="3" t="str">
        <f t="shared" si="246"/>
        <v>Braves</v>
      </c>
      <c r="R395" s="3" t="str">
        <f t="shared" si="247"/>
        <v>Braves</v>
      </c>
      <c r="S395" s="3" t="str">
        <f t="shared" si="248"/>
        <v>Braves</v>
      </c>
      <c r="T395" s="3" t="str">
        <f t="shared" si="249"/>
        <v>L</v>
      </c>
      <c r="U395" s="3" t="str">
        <f t="shared" si="250"/>
        <v>L</v>
      </c>
      <c r="V395" s="3" t="str">
        <f t="shared" si="251"/>
        <v>L</v>
      </c>
      <c r="W395" s="3" t="str">
        <f t="shared" si="252"/>
        <v>L</v>
      </c>
      <c r="X395" s="3">
        <f t="shared" si="253"/>
        <v>16.7</v>
      </c>
      <c r="Y395" s="3">
        <f t="shared" si="254"/>
        <v>10</v>
      </c>
      <c r="Z395" s="3">
        <f t="shared" si="255"/>
        <v>16.7</v>
      </c>
      <c r="AA395" s="3">
        <f t="shared" si="256"/>
        <v>10</v>
      </c>
      <c r="AB395" s="3">
        <f t="shared" si="257"/>
        <v>10</v>
      </c>
      <c r="AC395" s="3">
        <f t="shared" si="258"/>
        <v>10</v>
      </c>
      <c r="AD395" s="3">
        <f t="shared" si="259"/>
        <v>10</v>
      </c>
      <c r="AE395" s="3">
        <f t="shared" si="260"/>
        <v>10</v>
      </c>
      <c r="AF395" s="3">
        <f t="shared" si="261"/>
        <v>-16.7</v>
      </c>
      <c r="AG395" s="3">
        <f t="shared" si="262"/>
        <v>-10</v>
      </c>
      <c r="AH395" s="3">
        <f t="shared" si="263"/>
        <v>-16.7</v>
      </c>
      <c r="AI395" s="3">
        <f t="shared" si="264"/>
        <v>-10</v>
      </c>
      <c r="AP395" s="8"/>
    </row>
    <row r="396" spans="1:42" s="3" customFormat="1" x14ac:dyDescent="0.25">
      <c r="A396" s="11">
        <v>43666</v>
      </c>
      <c r="B396" s="3" t="s">
        <v>2</v>
      </c>
      <c r="C396" s="3" t="s">
        <v>26</v>
      </c>
      <c r="D396" s="5">
        <v>3</v>
      </c>
      <c r="E396" s="5">
        <v>8</v>
      </c>
      <c r="F396" s="3" t="s">
        <v>2</v>
      </c>
      <c r="G396" s="8">
        <v>56.88</v>
      </c>
      <c r="H396" s="8">
        <v>43.74</v>
      </c>
      <c r="I396" s="5">
        <v>-141</v>
      </c>
      <c r="J396" s="5">
        <v>131</v>
      </c>
      <c r="K396" s="5">
        <v>135</v>
      </c>
      <c r="L396" s="5">
        <v>-155</v>
      </c>
      <c r="M396" s="8">
        <f t="shared" si="242"/>
        <v>58.506224066390047</v>
      </c>
      <c r="N396" s="8">
        <f t="shared" si="243"/>
        <v>42.553191489361701</v>
      </c>
      <c r="O396" s="8">
        <f t="shared" si="244"/>
        <v>43.290043290043286</v>
      </c>
      <c r="P396" s="8">
        <f t="shared" si="245"/>
        <v>60.784313725490193</v>
      </c>
      <c r="Q396" s="3" t="str">
        <f t="shared" si="246"/>
        <v>Diamondbacks</v>
      </c>
      <c r="R396" s="3" t="str">
        <f t="shared" si="247"/>
        <v>Diamondbacks</v>
      </c>
      <c r="S396" s="3" t="str">
        <f t="shared" si="248"/>
        <v>Brewers</v>
      </c>
      <c r="T396" s="3" t="str">
        <f t="shared" si="249"/>
        <v>L</v>
      </c>
      <c r="U396" s="3" t="str">
        <f t="shared" si="250"/>
        <v>L</v>
      </c>
      <c r="V396" s="3" t="str">
        <f t="shared" si="251"/>
        <v>L</v>
      </c>
      <c r="W396" s="3" t="str">
        <f t="shared" si="252"/>
        <v>W</v>
      </c>
      <c r="X396" s="3">
        <f t="shared" si="253"/>
        <v>14.1</v>
      </c>
      <c r="Y396" s="3">
        <f t="shared" si="254"/>
        <v>10</v>
      </c>
      <c r="Z396" s="3">
        <f t="shared" si="255"/>
        <v>14.1</v>
      </c>
      <c r="AA396" s="3">
        <f t="shared" si="256"/>
        <v>15.5</v>
      </c>
      <c r="AB396" s="3">
        <f t="shared" si="257"/>
        <v>10</v>
      </c>
      <c r="AC396" s="3">
        <f t="shared" si="258"/>
        <v>13.5</v>
      </c>
      <c r="AD396" s="3">
        <f t="shared" si="259"/>
        <v>10</v>
      </c>
      <c r="AE396" s="3">
        <f t="shared" si="260"/>
        <v>10</v>
      </c>
      <c r="AF396" s="3">
        <f t="shared" si="261"/>
        <v>-14.1</v>
      </c>
      <c r="AG396" s="3">
        <f t="shared" si="262"/>
        <v>-10</v>
      </c>
      <c r="AH396" s="3">
        <f t="shared" si="263"/>
        <v>-14.1</v>
      </c>
      <c r="AI396" s="3">
        <f t="shared" si="264"/>
        <v>10</v>
      </c>
      <c r="AP396" s="8"/>
    </row>
    <row r="397" spans="1:42" s="3" customFormat="1" x14ac:dyDescent="0.25">
      <c r="A397" s="11">
        <v>43666</v>
      </c>
      <c r="B397" s="3" t="s">
        <v>10</v>
      </c>
      <c r="C397" s="3" t="s">
        <v>22</v>
      </c>
      <c r="D397" s="5">
        <v>9</v>
      </c>
      <c r="E397" s="5">
        <v>6</v>
      </c>
      <c r="F397" s="3" t="s">
        <v>10</v>
      </c>
      <c r="G397" s="8">
        <v>58.12</v>
      </c>
      <c r="H397" s="8">
        <v>46.89</v>
      </c>
      <c r="I397" s="5">
        <v>-305</v>
      </c>
      <c r="J397" s="5">
        <v>270</v>
      </c>
      <c r="K397" s="5">
        <v>-154</v>
      </c>
      <c r="L397" s="5">
        <v>134</v>
      </c>
      <c r="M397" s="8">
        <f t="shared" si="242"/>
        <v>75.308641975308646</v>
      </c>
      <c r="N397" s="8">
        <f t="shared" si="243"/>
        <v>60.629921259842526</v>
      </c>
      <c r="O397" s="8">
        <f t="shared" si="244"/>
        <v>27.027027027027028</v>
      </c>
      <c r="P397" s="8">
        <f t="shared" si="245"/>
        <v>42.735042735042732</v>
      </c>
      <c r="Q397" s="3" t="str">
        <f t="shared" si="246"/>
        <v>Marlins</v>
      </c>
      <c r="R397" s="3" t="str">
        <f t="shared" si="247"/>
        <v>Marlins</v>
      </c>
      <c r="S397" s="3" t="str">
        <f t="shared" si="248"/>
        <v>Marlins</v>
      </c>
      <c r="T397" s="3" t="str">
        <f t="shared" si="249"/>
        <v>L</v>
      </c>
      <c r="U397" s="3" t="str">
        <f t="shared" si="250"/>
        <v>L</v>
      </c>
      <c r="V397" s="3" t="str">
        <f t="shared" si="251"/>
        <v>W</v>
      </c>
      <c r="W397" s="3" t="str">
        <f t="shared" si="252"/>
        <v>L</v>
      </c>
      <c r="X397" s="3">
        <f t="shared" si="253"/>
        <v>10</v>
      </c>
      <c r="Y397" s="3">
        <f t="shared" si="254"/>
        <v>10</v>
      </c>
      <c r="Z397" s="3">
        <f t="shared" si="255"/>
        <v>30.5</v>
      </c>
      <c r="AA397" s="3">
        <f t="shared" si="256"/>
        <v>10</v>
      </c>
      <c r="AB397" s="3">
        <f t="shared" si="257"/>
        <v>27</v>
      </c>
      <c r="AC397" s="3">
        <f t="shared" si="258"/>
        <v>13.4</v>
      </c>
      <c r="AD397" s="3">
        <f t="shared" si="259"/>
        <v>10</v>
      </c>
      <c r="AE397" s="3">
        <f t="shared" si="260"/>
        <v>13.4</v>
      </c>
      <c r="AF397" s="3">
        <f t="shared" si="261"/>
        <v>-10</v>
      </c>
      <c r="AG397" s="3">
        <f t="shared" si="262"/>
        <v>-10</v>
      </c>
      <c r="AH397" s="3">
        <f t="shared" si="263"/>
        <v>10</v>
      </c>
      <c r="AI397" s="3">
        <f t="shared" si="264"/>
        <v>-10</v>
      </c>
      <c r="AP397" s="8"/>
    </row>
    <row r="398" spans="1:42" s="3" customFormat="1" x14ac:dyDescent="0.25">
      <c r="A398" s="11">
        <v>43666</v>
      </c>
      <c r="B398" s="3" t="s">
        <v>3</v>
      </c>
      <c r="C398" s="3" t="s">
        <v>6</v>
      </c>
      <c r="D398" s="5">
        <v>2</v>
      </c>
      <c r="E398" s="5">
        <v>6</v>
      </c>
      <c r="F398" s="3" t="s">
        <v>6</v>
      </c>
      <c r="G398" s="8">
        <v>54.72</v>
      </c>
      <c r="H398" s="8">
        <v>44.22</v>
      </c>
      <c r="I398" s="5">
        <v>115</v>
      </c>
      <c r="J398" s="5">
        <v>-125</v>
      </c>
      <c r="K398" s="5">
        <v>-139</v>
      </c>
      <c r="L398" s="5">
        <v>119</v>
      </c>
      <c r="M398" s="8">
        <f t="shared" ref="M398" si="265">IF(F398=B398, IF(I398&gt;0, 100/(I398+100), -I398/(-I398+100)), IF(J398&gt;0, 100/(J398+100), -J398/(-J398+100))) * 100</f>
        <v>55.555555555555557</v>
      </c>
      <c r="N398" s="8">
        <f t="shared" ref="N398" si="266">IF(F398=B398, IF(K398&gt;0, 100/(K398+100), -K398/(-K398+100)), IF(L398&gt;0, 100/(L398+100), -L398/(-L398+100))) * 100</f>
        <v>45.662100456621005</v>
      </c>
      <c r="O398" s="8">
        <f t="shared" ref="O398" si="267">IF(F398=B398, IF(J398&gt;0, 100/(J398+100), -J398/(-J398+100)), IF(I398&gt;0, 100/(I398+100), -I398/(-I398+100))) * 100</f>
        <v>46.511627906976742</v>
      </c>
      <c r="P398" s="8">
        <f t="shared" ref="P398" si="268">IF(F398=B398, IF(L398&gt;0, 100/(L398+100), -L398/(-L398+100)), IF(K398&gt;0, 100/(K398+100), -K398/(-K398+100))) * 100</f>
        <v>58.158995815899587</v>
      </c>
      <c r="Q398" s="3" t="str">
        <f t="shared" ref="Q398" si="269">IF(G398&gt;M398,F398,IF(100-G398&gt;O398,IF(F398=B398,C398,B398),F398))</f>
        <v>Angels</v>
      </c>
      <c r="R398" s="3" t="str">
        <f t="shared" ref="R398" si="270">IF(H398&gt;N398,F398,IF(100-H398&gt;P398,IF(F398=B398,C398,B398),F398))</f>
        <v>Angels</v>
      </c>
      <c r="S398" s="3" t="str">
        <f t="shared" ref="S398" si="271">IF(H398&gt;50, F398, IF(F398=B398, C398, B398))</f>
        <v>Mariners</v>
      </c>
      <c r="T398" s="3" t="str">
        <f t="shared" ref="T398" si="272">IF(Q398=$B398, IF($D398&gt;$E398, "W", IF($E398&gt;$D398, "L", "")), IF($E398&gt;$D398, "W", IF($D398&gt;$E398, "L", "")))</f>
        <v>W</v>
      </c>
      <c r="U398" s="3" t="str">
        <f t="shared" ref="U398" si="273">IF(R398=$B398, IF(D398&gt;E398+1,"W",IF(AND(I398&gt;K398,D398&gt;E398-2),"W","L")), IF(E398&gt;D398+1, "W", IF(AND(J398&gt;L398,E398&gt;D398-2),"W","L")))</f>
        <v>W</v>
      </c>
      <c r="V398" s="3" t="str">
        <f t="shared" ref="V398" si="274">IF(F398=$B398, IF($D398&gt;$E398, "W", IF($E398&gt;$D398, "L", "")), IF($E398&gt;$D398, "W", IF($D398&gt;$E398, "L", "")))</f>
        <v>W</v>
      </c>
      <c r="W398" s="3" t="str">
        <f t="shared" ref="W398" si="275">IF(S398=B398, IF(D398&gt;E398+1, "W", IF(AND(I398&gt;K398, D398&gt;E398-2), "W", "L")), IF(E398&gt;D398+1, "W", IF(AND(J398&gt;L398, E398&gt;D398-2), "W","L")))</f>
        <v>L</v>
      </c>
      <c r="X398" s="3">
        <f t="shared" ref="X398" si="276">IF(Q398=$B398, IF(I398&gt;0, 10, -I398/10), IF(J398&gt;0, 10, -J398/10))</f>
        <v>12.5</v>
      </c>
      <c r="Y398" s="3">
        <f t="shared" ref="Y398" si="277">IF(R398=$B398, IF(K398&gt;0, 10, -K398/10), IF(L398&gt;0, 10, -L398/10))</f>
        <v>10</v>
      </c>
      <c r="Z398" s="3">
        <f t="shared" ref="Z398" si="278">IF(F398=B398, IF(I398&gt;0, 10, -I398/10), IF(J398&gt;0, 10, -J398/10))</f>
        <v>12.5</v>
      </c>
      <c r="AA398" s="3">
        <f t="shared" ref="AA398" si="279">IF(S398=B398, IF(K398&gt;0, 10, -K398/10), IF(L398&gt;0,10,-L398/10))</f>
        <v>13.9</v>
      </c>
      <c r="AB398" s="3">
        <f t="shared" ref="AB398" si="280">IF(Q398=$B398, IF(I398&gt;0, I398/10, 10), IF(J398&gt;0, J398/10, 10))</f>
        <v>10</v>
      </c>
      <c r="AC398" s="3">
        <f t="shared" ref="AC398" si="281">IF(R398=$B398, IF(K398&gt;0, K398/10, 10), IF(L398&gt;0, L398/10, 10))</f>
        <v>11.9</v>
      </c>
      <c r="AD398" s="3">
        <f t="shared" ref="AD398" si="282">IF(F398=B398, IF(I398&lt;0, 10, I398/10), IF(J398&lt;0, 10, J398/10))</f>
        <v>10</v>
      </c>
      <c r="AE398" s="3">
        <f t="shared" ref="AE398" si="283">IF(S398=B398, IF(K398&lt;0, 10, K398/10), IF(L398&lt;0, 10, L398/10))</f>
        <v>10</v>
      </c>
      <c r="AF398" s="3">
        <f t="shared" ref="AF398" si="284">IF(T398="W", AB398, -X398)</f>
        <v>10</v>
      </c>
      <c r="AG398" s="3">
        <f t="shared" ref="AG398" si="285">IF(U398="W", AC398, -Y398)</f>
        <v>11.9</v>
      </c>
      <c r="AH398" s="3">
        <f t="shared" ref="AH398" si="286">IF(V398="W", AD398, -Z398)</f>
        <v>10</v>
      </c>
      <c r="AI398" s="3">
        <f t="shared" ref="AI398" si="287">IF(W398="W", AE398, -AA398)</f>
        <v>-13.9</v>
      </c>
      <c r="AJ398" s="3">
        <f>SUM(AF384:AF398)</f>
        <v>-1.3999999999999932</v>
      </c>
      <c r="AK398" s="3">
        <f>SUM(AG384:AG398)</f>
        <v>12.499999999999998</v>
      </c>
      <c r="AL398" s="3">
        <f>SUM(AH384:AH398)</f>
        <v>98.600000000000009</v>
      </c>
      <c r="AM398" s="3">
        <f>SUM(AI384:AI398)</f>
        <v>1.1000000000000032</v>
      </c>
      <c r="AP398" s="8"/>
    </row>
    <row r="399" spans="1:42" s="3" customFormat="1" x14ac:dyDescent="0.25">
      <c r="A399" s="11">
        <v>43667</v>
      </c>
      <c r="B399" s="3" t="s">
        <v>51</v>
      </c>
      <c r="C399" s="3" t="s">
        <v>15</v>
      </c>
      <c r="D399" s="5">
        <v>5</v>
      </c>
      <c r="E399" s="5">
        <v>0</v>
      </c>
      <c r="F399" s="3" t="s">
        <v>15</v>
      </c>
      <c r="G399" s="8">
        <v>62.5</v>
      </c>
      <c r="H399" s="8">
        <v>51.1</v>
      </c>
      <c r="I399" s="5">
        <v>199</v>
      </c>
      <c r="J399" s="5">
        <v>-215</v>
      </c>
      <c r="K399" s="5">
        <v>131</v>
      </c>
      <c r="L399" s="5">
        <v>-151</v>
      </c>
      <c r="M399" s="8">
        <f t="shared" ref="M399:M410" si="288">IF(F399=B399, IF(I399&gt;0, 100/(I399+100), -I399/(-I399+100)), IF(J399&gt;0, 100/(J399+100), -J399/(-J399+100))) * 100</f>
        <v>68.253968253968253</v>
      </c>
      <c r="N399" s="8">
        <f t="shared" ref="N399:N410" si="289">IF(F399=B399, IF(K399&gt;0, 100/(K399+100), -K399/(-K399+100)), IF(L399&gt;0, 100/(L399+100), -L399/(-L399+100))) * 100</f>
        <v>60.159362549800797</v>
      </c>
      <c r="O399" s="8">
        <f t="shared" ref="O399:O410" si="290">IF(F399=B399, IF(J399&gt;0, 100/(J399+100), -J399/(-J399+100)), IF(I399&gt;0, 100/(I399+100), -I399/(-I399+100))) * 100</f>
        <v>33.444816053511708</v>
      </c>
      <c r="P399" s="8">
        <f t="shared" ref="P399:P410" si="291">IF(F399=B399, IF(L399&gt;0, 100/(L399+100), -L399/(-L399+100)), IF(K399&gt;0, 100/(K399+100), -K399/(-K399+100))) * 100</f>
        <v>43.290043290043286</v>
      </c>
      <c r="Q399" s="3" t="str">
        <f t="shared" ref="Q399:Q410" si="292">IF(G399&gt;M399,F399,IF(100-G399&gt;O399,IF(F399=B399,C399,B399),F399))</f>
        <v>Orioles</v>
      </c>
      <c r="R399" s="3" t="str">
        <f t="shared" ref="R399:R410" si="293">IF(H399&gt;N399,F399,IF(100-H399&gt;P399,IF(F399=B399,C399,B399),F399))</f>
        <v>Orioles</v>
      </c>
      <c r="S399" s="3" t="str">
        <f t="shared" ref="S399:S410" si="294">IF(H399&gt;50, F399, IF(F399=B399, C399, B399))</f>
        <v>Red Sox</v>
      </c>
      <c r="T399" s="3" t="str">
        <f t="shared" ref="T399:T410" si="295">IF(Q399=$B399, IF($D399&gt;$E399, "W", IF($E399&gt;$D399, "L", "")), IF($E399&gt;$D399, "W", IF($D399&gt;$E399, "L", "")))</f>
        <v>W</v>
      </c>
      <c r="U399" s="3" t="str">
        <f t="shared" ref="U399:U410" si="296">IF(R399=$B399, IF(D399&gt;E399+1,"W",IF(AND(I399&gt;K399,D399&gt;E399-2),"W","L")), IF(E399&gt;D399+1, "W", IF(AND(J399&gt;L399,E399&gt;D399-2),"W","L")))</f>
        <v>W</v>
      </c>
      <c r="V399" s="3" t="str">
        <f t="shared" ref="V399:V410" si="297">IF(F399=$B399, IF($D399&gt;$E399, "W", IF($E399&gt;$D399, "L", "")), IF($E399&gt;$D399, "W", IF($D399&gt;$E399, "L", "")))</f>
        <v>L</v>
      </c>
      <c r="W399" s="3" t="str">
        <f t="shared" ref="W399:W410" si="298">IF(S399=B399, IF(D399&gt;E399+1, "W", IF(AND(I399&gt;K399, D399&gt;E399-2), "W", "L")), IF(E399&gt;D399+1, "W", IF(AND(J399&gt;L399, E399&gt;D399-2), "W","L")))</f>
        <v>L</v>
      </c>
      <c r="X399" s="3">
        <f t="shared" ref="X399:X410" si="299">IF(Q399=$B399, IF(I399&gt;0, 10, -I399/10), IF(J399&gt;0, 10, -J399/10))</f>
        <v>10</v>
      </c>
      <c r="Y399" s="3">
        <f t="shared" ref="Y399:Y410" si="300">IF(R399=$B399, IF(K399&gt;0, 10, -K399/10), IF(L399&gt;0, 10, -L399/10))</f>
        <v>10</v>
      </c>
      <c r="Z399" s="3">
        <f t="shared" ref="Z399:Z410" si="301">IF(F399=B399, IF(I399&gt;0, 10, -I399/10), IF(J399&gt;0, 10, -J399/10))</f>
        <v>21.5</v>
      </c>
      <c r="AA399" s="3">
        <f t="shared" ref="AA399:AA410" si="302">IF(S399=B399, IF(K399&gt;0, 10, -K399/10), IF(L399&gt;0,10,-L399/10))</f>
        <v>15.1</v>
      </c>
      <c r="AB399" s="3">
        <f t="shared" ref="AB399:AB410" si="303">IF(Q399=$B399, IF(I399&gt;0, I399/10, 10), IF(J399&gt;0, J399/10, 10))</f>
        <v>19.899999999999999</v>
      </c>
      <c r="AC399" s="3">
        <f t="shared" ref="AC399:AC410" si="304">IF(R399=$B399, IF(K399&gt;0, K399/10, 10), IF(L399&gt;0, L399/10, 10))</f>
        <v>13.1</v>
      </c>
      <c r="AD399" s="3">
        <f t="shared" ref="AD399:AD410" si="305">IF(F399=B399, IF(I399&lt;0, 10, I399/10), IF(J399&lt;0, 10, J399/10))</f>
        <v>10</v>
      </c>
      <c r="AE399" s="3">
        <f t="shared" ref="AE399:AE410" si="306">IF(S399=B399, IF(K399&lt;0, 10, K399/10), IF(L399&lt;0, 10, L399/10))</f>
        <v>10</v>
      </c>
      <c r="AF399" s="3">
        <f t="shared" ref="AF399:AF410" si="307">IF(T399="W", AB399, -X399)</f>
        <v>19.899999999999999</v>
      </c>
      <c r="AG399" s="3">
        <f t="shared" ref="AG399:AG410" si="308">IF(U399="W", AC399, -Y399)</f>
        <v>13.1</v>
      </c>
      <c r="AH399" s="3">
        <f t="shared" ref="AH399:AH410" si="309">IF(V399="W", AD399, -Z399)</f>
        <v>-21.5</v>
      </c>
      <c r="AI399" s="3">
        <f t="shared" ref="AI399:AI410" si="310">IF(W399="W", AE399, -AA399)</f>
        <v>-15.1</v>
      </c>
      <c r="AP399" s="8"/>
    </row>
    <row r="400" spans="1:42" s="3" customFormat="1" x14ac:dyDescent="0.25">
      <c r="A400" s="11">
        <v>43667</v>
      </c>
      <c r="B400" s="3" t="s">
        <v>50</v>
      </c>
      <c r="C400" s="3" t="s">
        <v>4</v>
      </c>
      <c r="D400" s="5">
        <v>4</v>
      </c>
      <c r="E400" s="5">
        <v>8</v>
      </c>
      <c r="F400" s="3" t="s">
        <v>50</v>
      </c>
      <c r="G400" s="8">
        <v>57.78</v>
      </c>
      <c r="H400" s="8">
        <v>46.78</v>
      </c>
      <c r="I400" s="5">
        <v>-195</v>
      </c>
      <c r="J400" s="5">
        <v>182</v>
      </c>
      <c r="K400" s="5">
        <v>-125</v>
      </c>
      <c r="L400" s="5">
        <v>105</v>
      </c>
      <c r="M400" s="8">
        <f t="shared" si="288"/>
        <v>66.101694915254242</v>
      </c>
      <c r="N400" s="8">
        <f t="shared" si="289"/>
        <v>55.555555555555557</v>
      </c>
      <c r="O400" s="8">
        <f t="shared" si="290"/>
        <v>35.460992907801419</v>
      </c>
      <c r="P400" s="8">
        <f t="shared" si="291"/>
        <v>48.780487804878049</v>
      </c>
      <c r="Q400" s="3" t="str">
        <f t="shared" si="292"/>
        <v>Rockies</v>
      </c>
      <c r="R400" s="3" t="str">
        <f t="shared" si="293"/>
        <v>Rockies</v>
      </c>
      <c r="S400" s="3" t="str">
        <f t="shared" si="294"/>
        <v>Rockies</v>
      </c>
      <c r="T400" s="3" t="str">
        <f t="shared" si="295"/>
        <v>W</v>
      </c>
      <c r="U400" s="3" t="str">
        <f t="shared" si="296"/>
        <v>W</v>
      </c>
      <c r="V400" s="3" t="str">
        <f t="shared" si="297"/>
        <v>L</v>
      </c>
      <c r="W400" s="3" t="str">
        <f t="shared" si="298"/>
        <v>W</v>
      </c>
      <c r="X400" s="3">
        <f t="shared" si="299"/>
        <v>10</v>
      </c>
      <c r="Y400" s="3">
        <f t="shared" si="300"/>
        <v>10</v>
      </c>
      <c r="Z400" s="3">
        <f t="shared" si="301"/>
        <v>19.5</v>
      </c>
      <c r="AA400" s="3">
        <f t="shared" si="302"/>
        <v>10</v>
      </c>
      <c r="AB400" s="3">
        <f t="shared" si="303"/>
        <v>18.2</v>
      </c>
      <c r="AC400" s="3">
        <f t="shared" si="304"/>
        <v>10.5</v>
      </c>
      <c r="AD400" s="3">
        <f t="shared" si="305"/>
        <v>10</v>
      </c>
      <c r="AE400" s="3">
        <f t="shared" si="306"/>
        <v>10.5</v>
      </c>
      <c r="AF400" s="3">
        <f t="shared" si="307"/>
        <v>18.2</v>
      </c>
      <c r="AG400" s="3">
        <f t="shared" si="308"/>
        <v>10.5</v>
      </c>
      <c r="AH400" s="3">
        <f t="shared" si="309"/>
        <v>-19.5</v>
      </c>
      <c r="AI400" s="3">
        <f t="shared" si="310"/>
        <v>10.5</v>
      </c>
      <c r="AP400" s="8"/>
    </row>
    <row r="401" spans="1:42" s="3" customFormat="1" x14ac:dyDescent="0.25">
      <c r="A401" s="11">
        <v>43667</v>
      </c>
      <c r="B401" s="3" t="s">
        <v>14</v>
      </c>
      <c r="C401" s="3" t="s">
        <v>16</v>
      </c>
      <c r="D401" s="5">
        <v>4</v>
      </c>
      <c r="E401" s="5">
        <v>2</v>
      </c>
      <c r="F401" s="3" t="s">
        <v>14</v>
      </c>
      <c r="G401" s="8">
        <v>59.5</v>
      </c>
      <c r="H401" s="8">
        <v>47.74</v>
      </c>
      <c r="I401" s="5">
        <v>-270</v>
      </c>
      <c r="J401" s="5">
        <v>245</v>
      </c>
      <c r="K401" s="5">
        <v>-123</v>
      </c>
      <c r="L401" s="5">
        <v>103</v>
      </c>
      <c r="M401" s="8">
        <f t="shared" si="288"/>
        <v>72.972972972972968</v>
      </c>
      <c r="N401" s="8">
        <f t="shared" si="289"/>
        <v>55.156950672645742</v>
      </c>
      <c r="O401" s="8">
        <f t="shared" si="290"/>
        <v>28.985507246376812</v>
      </c>
      <c r="P401" s="8">
        <f t="shared" si="291"/>
        <v>49.261083743842363</v>
      </c>
      <c r="Q401" s="3" t="str">
        <f t="shared" si="292"/>
        <v>White Sox</v>
      </c>
      <c r="R401" s="3" t="str">
        <f t="shared" si="293"/>
        <v>White Sox</v>
      </c>
      <c r="S401" s="3" t="str">
        <f t="shared" si="294"/>
        <v>White Sox</v>
      </c>
      <c r="T401" s="3" t="str">
        <f t="shared" si="295"/>
        <v>L</v>
      </c>
      <c r="U401" s="3" t="str">
        <f t="shared" si="296"/>
        <v>L</v>
      </c>
      <c r="V401" s="3" t="str">
        <f t="shared" si="297"/>
        <v>W</v>
      </c>
      <c r="W401" s="3" t="str">
        <f t="shared" si="298"/>
        <v>L</v>
      </c>
      <c r="X401" s="3">
        <f t="shared" si="299"/>
        <v>10</v>
      </c>
      <c r="Y401" s="3">
        <f t="shared" si="300"/>
        <v>10</v>
      </c>
      <c r="Z401" s="3">
        <f t="shared" si="301"/>
        <v>27</v>
      </c>
      <c r="AA401" s="3">
        <f t="shared" si="302"/>
        <v>10</v>
      </c>
      <c r="AB401" s="3">
        <f t="shared" si="303"/>
        <v>24.5</v>
      </c>
      <c r="AC401" s="3">
        <f t="shared" si="304"/>
        <v>10.3</v>
      </c>
      <c r="AD401" s="3">
        <f t="shared" si="305"/>
        <v>10</v>
      </c>
      <c r="AE401" s="3">
        <f t="shared" si="306"/>
        <v>10.3</v>
      </c>
      <c r="AF401" s="3">
        <f t="shared" si="307"/>
        <v>-10</v>
      </c>
      <c r="AG401" s="3">
        <f t="shared" si="308"/>
        <v>-10</v>
      </c>
      <c r="AH401" s="3">
        <f t="shared" si="309"/>
        <v>10</v>
      </c>
      <c r="AI401" s="3">
        <f t="shared" si="310"/>
        <v>-10</v>
      </c>
      <c r="AP401" s="8"/>
    </row>
    <row r="402" spans="1:42" s="3" customFormat="1" x14ac:dyDescent="0.25">
      <c r="A402" s="11">
        <v>43667</v>
      </c>
      <c r="B402" s="3" t="s">
        <v>29</v>
      </c>
      <c r="C402" s="3" t="s">
        <v>28</v>
      </c>
      <c r="D402" s="5">
        <v>5</v>
      </c>
      <c r="E402" s="5">
        <v>4</v>
      </c>
      <c r="F402" s="3" t="s">
        <v>29</v>
      </c>
      <c r="G402" s="8">
        <v>61.39</v>
      </c>
      <c r="H402" s="8">
        <v>49.87</v>
      </c>
      <c r="I402" s="5">
        <v>-220</v>
      </c>
      <c r="J402" s="5">
        <v>203</v>
      </c>
      <c r="K402" s="5">
        <v>-131</v>
      </c>
      <c r="L402" s="5">
        <v>111</v>
      </c>
      <c r="M402" s="8">
        <f t="shared" si="288"/>
        <v>68.75</v>
      </c>
      <c r="N402" s="8">
        <f t="shared" si="289"/>
        <v>56.709956709956714</v>
      </c>
      <c r="O402" s="8">
        <f t="shared" si="290"/>
        <v>33.003300330032999</v>
      </c>
      <c r="P402" s="8">
        <f t="shared" si="291"/>
        <v>47.393364928909953</v>
      </c>
      <c r="Q402" s="3" t="str">
        <f t="shared" si="292"/>
        <v>Royals</v>
      </c>
      <c r="R402" s="3" t="str">
        <f t="shared" si="293"/>
        <v>Royals</v>
      </c>
      <c r="S402" s="3" t="str">
        <f t="shared" si="294"/>
        <v>Royals</v>
      </c>
      <c r="T402" s="3" t="str">
        <f t="shared" si="295"/>
        <v>L</v>
      </c>
      <c r="U402" s="3" t="str">
        <f t="shared" si="296"/>
        <v>W</v>
      </c>
      <c r="V402" s="3" t="str">
        <f t="shared" si="297"/>
        <v>W</v>
      </c>
      <c r="W402" s="3" t="str">
        <f t="shared" si="298"/>
        <v>W</v>
      </c>
      <c r="X402" s="3">
        <f t="shared" si="299"/>
        <v>10</v>
      </c>
      <c r="Y402" s="3">
        <f t="shared" si="300"/>
        <v>10</v>
      </c>
      <c r="Z402" s="3">
        <f t="shared" si="301"/>
        <v>22</v>
      </c>
      <c r="AA402" s="3">
        <f t="shared" si="302"/>
        <v>10</v>
      </c>
      <c r="AB402" s="3">
        <f t="shared" si="303"/>
        <v>20.3</v>
      </c>
      <c r="AC402" s="3">
        <f t="shared" si="304"/>
        <v>11.1</v>
      </c>
      <c r="AD402" s="3">
        <f t="shared" si="305"/>
        <v>10</v>
      </c>
      <c r="AE402" s="3">
        <f t="shared" si="306"/>
        <v>11.1</v>
      </c>
      <c r="AF402" s="3">
        <f t="shared" si="307"/>
        <v>-10</v>
      </c>
      <c r="AG402" s="3">
        <f t="shared" si="308"/>
        <v>11.1</v>
      </c>
      <c r="AH402" s="3">
        <f t="shared" si="309"/>
        <v>10</v>
      </c>
      <c r="AI402" s="3">
        <f t="shared" si="310"/>
        <v>11.1</v>
      </c>
      <c r="AP402" s="8"/>
    </row>
    <row r="403" spans="1:42" s="3" customFormat="1" x14ac:dyDescent="0.25">
      <c r="A403" s="11">
        <v>43667</v>
      </c>
      <c r="B403" s="3" t="s">
        <v>31</v>
      </c>
      <c r="C403" s="3" t="s">
        <v>5</v>
      </c>
      <c r="D403" s="5">
        <v>1</v>
      </c>
      <c r="E403" s="5">
        <v>3</v>
      </c>
      <c r="F403" s="3" t="s">
        <v>5</v>
      </c>
      <c r="G403" s="8">
        <v>55.99</v>
      </c>
      <c r="H403" s="8">
        <v>67.400000000000006</v>
      </c>
      <c r="I403" s="5">
        <v>-105</v>
      </c>
      <c r="J403" s="5">
        <v>-105</v>
      </c>
      <c r="K403" s="5">
        <v>175</v>
      </c>
      <c r="L403" s="5">
        <v>-205</v>
      </c>
      <c r="M403" s="8">
        <f t="shared" si="288"/>
        <v>51.219512195121951</v>
      </c>
      <c r="N403" s="8">
        <f t="shared" si="289"/>
        <v>67.213114754098356</v>
      </c>
      <c r="O403" s="8">
        <f t="shared" si="290"/>
        <v>51.219512195121951</v>
      </c>
      <c r="P403" s="8">
        <f t="shared" si="291"/>
        <v>36.363636363636367</v>
      </c>
      <c r="Q403" s="3" t="str">
        <f t="shared" si="292"/>
        <v>Cardinals</v>
      </c>
      <c r="R403" s="3" t="str">
        <f t="shared" si="293"/>
        <v>Cardinals</v>
      </c>
      <c r="S403" s="3" t="str">
        <f t="shared" si="294"/>
        <v>Cardinals</v>
      </c>
      <c r="T403" s="3" t="str">
        <f t="shared" si="295"/>
        <v>W</v>
      </c>
      <c r="U403" s="3" t="str">
        <f t="shared" si="296"/>
        <v>W</v>
      </c>
      <c r="V403" s="3" t="str">
        <f t="shared" si="297"/>
        <v>W</v>
      </c>
      <c r="W403" s="3" t="str">
        <f t="shared" si="298"/>
        <v>W</v>
      </c>
      <c r="X403" s="3">
        <f t="shared" si="299"/>
        <v>10.5</v>
      </c>
      <c r="Y403" s="3">
        <f t="shared" si="300"/>
        <v>20.5</v>
      </c>
      <c r="Z403" s="3">
        <f t="shared" si="301"/>
        <v>10.5</v>
      </c>
      <c r="AA403" s="3">
        <f t="shared" si="302"/>
        <v>20.5</v>
      </c>
      <c r="AB403" s="3">
        <f t="shared" si="303"/>
        <v>10</v>
      </c>
      <c r="AC403" s="3">
        <f t="shared" si="304"/>
        <v>10</v>
      </c>
      <c r="AD403" s="3">
        <f t="shared" si="305"/>
        <v>10</v>
      </c>
      <c r="AE403" s="3">
        <f t="shared" si="306"/>
        <v>10</v>
      </c>
      <c r="AF403" s="3">
        <f t="shared" si="307"/>
        <v>10</v>
      </c>
      <c r="AG403" s="3">
        <f t="shared" si="308"/>
        <v>10</v>
      </c>
      <c r="AH403" s="3">
        <f t="shared" si="309"/>
        <v>10</v>
      </c>
      <c r="AI403" s="3">
        <f t="shared" si="310"/>
        <v>10</v>
      </c>
      <c r="AP403" s="8"/>
    </row>
    <row r="404" spans="1:42" s="3" customFormat="1" x14ac:dyDescent="0.25">
      <c r="A404" s="11">
        <v>43667</v>
      </c>
      <c r="B404" s="3" t="s">
        <v>27</v>
      </c>
      <c r="C404" s="3" t="s">
        <v>12</v>
      </c>
      <c r="D404" s="5">
        <v>1</v>
      </c>
      <c r="E404" s="5">
        <v>2</v>
      </c>
      <c r="F404" s="3" t="s">
        <v>27</v>
      </c>
      <c r="G404" s="8">
        <v>66.98</v>
      </c>
      <c r="H404" s="8">
        <v>55.92</v>
      </c>
      <c r="I404" s="5">
        <v>-135</v>
      </c>
      <c r="J404" s="5">
        <v>125</v>
      </c>
      <c r="K404" s="5">
        <v>122</v>
      </c>
      <c r="L404" s="5">
        <v>-142</v>
      </c>
      <c r="M404" s="8">
        <f t="shared" si="288"/>
        <v>57.446808510638306</v>
      </c>
      <c r="N404" s="8">
        <f t="shared" si="289"/>
        <v>45.045045045045043</v>
      </c>
      <c r="O404" s="8">
        <f t="shared" si="290"/>
        <v>44.444444444444443</v>
      </c>
      <c r="P404" s="8">
        <f t="shared" si="291"/>
        <v>58.677685950413228</v>
      </c>
      <c r="Q404" s="3" t="str">
        <f t="shared" si="292"/>
        <v>Pirates</v>
      </c>
      <c r="R404" s="3" t="str">
        <f t="shared" si="293"/>
        <v>Pirates</v>
      </c>
      <c r="S404" s="3" t="str">
        <f t="shared" si="294"/>
        <v>Pirates</v>
      </c>
      <c r="T404" s="3" t="str">
        <f t="shared" si="295"/>
        <v>L</v>
      </c>
      <c r="U404" s="3" t="str">
        <f t="shared" si="296"/>
        <v>L</v>
      </c>
      <c r="V404" s="3" t="str">
        <f t="shared" si="297"/>
        <v>L</v>
      </c>
      <c r="W404" s="3" t="str">
        <f t="shared" si="298"/>
        <v>L</v>
      </c>
      <c r="X404" s="3">
        <f t="shared" si="299"/>
        <v>13.5</v>
      </c>
      <c r="Y404" s="3">
        <f t="shared" si="300"/>
        <v>10</v>
      </c>
      <c r="Z404" s="3">
        <f t="shared" si="301"/>
        <v>13.5</v>
      </c>
      <c r="AA404" s="3">
        <f t="shared" si="302"/>
        <v>10</v>
      </c>
      <c r="AB404" s="3">
        <f t="shared" si="303"/>
        <v>10</v>
      </c>
      <c r="AC404" s="3">
        <f t="shared" si="304"/>
        <v>12.2</v>
      </c>
      <c r="AD404" s="3">
        <f t="shared" si="305"/>
        <v>10</v>
      </c>
      <c r="AE404" s="3">
        <f t="shared" si="306"/>
        <v>12.2</v>
      </c>
      <c r="AF404" s="3">
        <f t="shared" si="307"/>
        <v>-13.5</v>
      </c>
      <c r="AG404" s="3">
        <f t="shared" si="308"/>
        <v>-10</v>
      </c>
      <c r="AH404" s="3">
        <f t="shared" si="309"/>
        <v>-13.5</v>
      </c>
      <c r="AI404" s="3">
        <f t="shared" si="310"/>
        <v>-10</v>
      </c>
      <c r="AP404" s="8"/>
    </row>
    <row r="405" spans="1:42" s="3" customFormat="1" x14ac:dyDescent="0.25">
      <c r="A405" s="11">
        <v>43667</v>
      </c>
      <c r="B405" s="3" t="s">
        <v>24</v>
      </c>
      <c r="C405" s="3" t="s">
        <v>25</v>
      </c>
      <c r="D405" s="5">
        <v>7</v>
      </c>
      <c r="E405" s="5">
        <v>6</v>
      </c>
      <c r="F405" s="3" t="s">
        <v>25</v>
      </c>
      <c r="G405" s="8">
        <v>62.02</v>
      </c>
      <c r="H405" s="8">
        <v>72.38</v>
      </c>
      <c r="I405" s="5">
        <v>-135</v>
      </c>
      <c r="J405" s="5">
        <v>125</v>
      </c>
      <c r="K405" s="5">
        <v>133</v>
      </c>
      <c r="L405" s="5">
        <v>-153</v>
      </c>
      <c r="M405" s="8">
        <f t="shared" si="288"/>
        <v>44.444444444444443</v>
      </c>
      <c r="N405" s="8">
        <f t="shared" si="289"/>
        <v>60.474308300395251</v>
      </c>
      <c r="O405" s="8">
        <f t="shared" si="290"/>
        <v>57.446808510638306</v>
      </c>
      <c r="P405" s="8">
        <f t="shared" si="291"/>
        <v>42.918454935622321</v>
      </c>
      <c r="Q405" s="3" t="str">
        <f t="shared" si="292"/>
        <v>Athletics</v>
      </c>
      <c r="R405" s="3" t="str">
        <f t="shared" si="293"/>
        <v>Athletics</v>
      </c>
      <c r="S405" s="3" t="str">
        <f t="shared" si="294"/>
        <v>Athletics</v>
      </c>
      <c r="T405" s="3" t="str">
        <f t="shared" si="295"/>
        <v>L</v>
      </c>
      <c r="U405" s="3" t="str">
        <f t="shared" si="296"/>
        <v>W</v>
      </c>
      <c r="V405" s="3" t="str">
        <f t="shared" si="297"/>
        <v>L</v>
      </c>
      <c r="W405" s="3" t="str">
        <f t="shared" si="298"/>
        <v>W</v>
      </c>
      <c r="X405" s="3">
        <f t="shared" si="299"/>
        <v>10</v>
      </c>
      <c r="Y405" s="3">
        <f t="shared" si="300"/>
        <v>15.3</v>
      </c>
      <c r="Z405" s="3">
        <f t="shared" si="301"/>
        <v>10</v>
      </c>
      <c r="AA405" s="3">
        <f t="shared" si="302"/>
        <v>15.3</v>
      </c>
      <c r="AB405" s="3">
        <f t="shared" si="303"/>
        <v>12.5</v>
      </c>
      <c r="AC405" s="3">
        <f t="shared" si="304"/>
        <v>10</v>
      </c>
      <c r="AD405" s="3">
        <f t="shared" si="305"/>
        <v>12.5</v>
      </c>
      <c r="AE405" s="3">
        <f t="shared" si="306"/>
        <v>10</v>
      </c>
      <c r="AF405" s="3">
        <f t="shared" si="307"/>
        <v>-10</v>
      </c>
      <c r="AG405" s="3">
        <f t="shared" si="308"/>
        <v>10</v>
      </c>
      <c r="AH405" s="3">
        <f t="shared" si="309"/>
        <v>-10</v>
      </c>
      <c r="AI405" s="3">
        <f t="shared" si="310"/>
        <v>10</v>
      </c>
      <c r="AP405" s="8"/>
    </row>
    <row r="406" spans="1:42" s="3" customFormat="1" x14ac:dyDescent="0.25">
      <c r="A406" s="11">
        <v>43667</v>
      </c>
      <c r="B406" s="3" t="s">
        <v>7</v>
      </c>
      <c r="C406" s="3" t="s">
        <v>33</v>
      </c>
      <c r="D406" s="5">
        <v>5</v>
      </c>
      <c r="E406" s="5">
        <v>3</v>
      </c>
      <c r="F406" s="3" t="s">
        <v>7</v>
      </c>
      <c r="G406" s="8">
        <v>55.47</v>
      </c>
      <c r="H406" s="8">
        <v>44.1</v>
      </c>
      <c r="I406" s="5">
        <v>-135</v>
      </c>
      <c r="J406" s="5">
        <v>125</v>
      </c>
      <c r="K406" s="5">
        <v>137</v>
      </c>
      <c r="L406" s="5">
        <v>-157</v>
      </c>
      <c r="M406" s="8">
        <f t="shared" si="288"/>
        <v>57.446808510638306</v>
      </c>
      <c r="N406" s="8">
        <f t="shared" si="289"/>
        <v>42.194092827004219</v>
      </c>
      <c r="O406" s="8">
        <f t="shared" si="290"/>
        <v>44.444444444444443</v>
      </c>
      <c r="P406" s="8">
        <f t="shared" si="291"/>
        <v>61.089494163424128</v>
      </c>
      <c r="Q406" s="3" t="str">
        <f t="shared" si="292"/>
        <v>Rangers</v>
      </c>
      <c r="R406" s="3" t="str">
        <f t="shared" si="293"/>
        <v>Astros</v>
      </c>
      <c r="S406" s="3" t="str">
        <f t="shared" si="294"/>
        <v>Rangers</v>
      </c>
      <c r="T406" s="3" t="str">
        <f t="shared" si="295"/>
        <v>L</v>
      </c>
      <c r="U406" s="3" t="str">
        <f t="shared" si="296"/>
        <v>W</v>
      </c>
      <c r="V406" s="3" t="str">
        <f t="shared" si="297"/>
        <v>W</v>
      </c>
      <c r="W406" s="3" t="str">
        <f t="shared" si="298"/>
        <v>L</v>
      </c>
      <c r="X406" s="3">
        <f t="shared" si="299"/>
        <v>10</v>
      </c>
      <c r="Y406" s="3">
        <f t="shared" si="300"/>
        <v>10</v>
      </c>
      <c r="Z406" s="3">
        <f t="shared" si="301"/>
        <v>13.5</v>
      </c>
      <c r="AA406" s="3">
        <f t="shared" si="302"/>
        <v>15.7</v>
      </c>
      <c r="AB406" s="3">
        <f t="shared" si="303"/>
        <v>12.5</v>
      </c>
      <c r="AC406" s="3">
        <f t="shared" si="304"/>
        <v>13.7</v>
      </c>
      <c r="AD406" s="3">
        <f t="shared" si="305"/>
        <v>10</v>
      </c>
      <c r="AE406" s="3">
        <f t="shared" si="306"/>
        <v>10</v>
      </c>
      <c r="AF406" s="3">
        <f t="shared" si="307"/>
        <v>-10</v>
      </c>
      <c r="AG406" s="3">
        <f t="shared" si="308"/>
        <v>13.7</v>
      </c>
      <c r="AH406" s="3">
        <f t="shared" si="309"/>
        <v>10</v>
      </c>
      <c r="AI406" s="3">
        <f t="shared" si="310"/>
        <v>-15.7</v>
      </c>
      <c r="AP406" s="8"/>
    </row>
    <row r="407" spans="1:42" s="3" customFormat="1" x14ac:dyDescent="0.25">
      <c r="A407" s="11">
        <v>43667</v>
      </c>
      <c r="B407" s="3" t="s">
        <v>3</v>
      </c>
      <c r="C407" s="3" t="s">
        <v>6</v>
      </c>
      <c r="D407" s="5">
        <v>3</v>
      </c>
      <c r="E407" s="5">
        <v>9</v>
      </c>
      <c r="F407" s="3" t="s">
        <v>6</v>
      </c>
      <c r="G407" s="8">
        <v>57.27</v>
      </c>
      <c r="H407" s="8">
        <v>47</v>
      </c>
      <c r="I407" s="5">
        <v>119</v>
      </c>
      <c r="J407" s="5">
        <v>-129</v>
      </c>
      <c r="K407" s="5">
        <v>-139</v>
      </c>
      <c r="L407" s="5">
        <v>119</v>
      </c>
      <c r="M407" s="8">
        <f t="shared" si="288"/>
        <v>56.331877729257641</v>
      </c>
      <c r="N407" s="8">
        <f t="shared" si="289"/>
        <v>45.662100456621005</v>
      </c>
      <c r="O407" s="8">
        <f t="shared" si="290"/>
        <v>45.662100456621005</v>
      </c>
      <c r="P407" s="8">
        <f t="shared" si="291"/>
        <v>58.158995815899587</v>
      </c>
      <c r="Q407" s="3" t="str">
        <f t="shared" si="292"/>
        <v>Angels</v>
      </c>
      <c r="R407" s="3" t="str">
        <f t="shared" si="293"/>
        <v>Angels</v>
      </c>
      <c r="S407" s="3" t="str">
        <f t="shared" si="294"/>
        <v>Mariners</v>
      </c>
      <c r="T407" s="3" t="str">
        <f t="shared" si="295"/>
        <v>W</v>
      </c>
      <c r="U407" s="3" t="str">
        <f t="shared" si="296"/>
        <v>W</v>
      </c>
      <c r="V407" s="3" t="str">
        <f t="shared" si="297"/>
        <v>W</v>
      </c>
      <c r="W407" s="3" t="str">
        <f t="shared" si="298"/>
        <v>L</v>
      </c>
      <c r="X407" s="3">
        <f t="shared" si="299"/>
        <v>12.9</v>
      </c>
      <c r="Y407" s="3">
        <f t="shared" si="300"/>
        <v>10</v>
      </c>
      <c r="Z407" s="3">
        <f t="shared" si="301"/>
        <v>12.9</v>
      </c>
      <c r="AA407" s="3">
        <f t="shared" si="302"/>
        <v>13.9</v>
      </c>
      <c r="AB407" s="3">
        <f t="shared" si="303"/>
        <v>10</v>
      </c>
      <c r="AC407" s="3">
        <f t="shared" si="304"/>
        <v>11.9</v>
      </c>
      <c r="AD407" s="3">
        <f t="shared" si="305"/>
        <v>10</v>
      </c>
      <c r="AE407" s="3">
        <f t="shared" si="306"/>
        <v>10</v>
      </c>
      <c r="AF407" s="3">
        <f t="shared" si="307"/>
        <v>10</v>
      </c>
      <c r="AG407" s="3">
        <f t="shared" si="308"/>
        <v>11.9</v>
      </c>
      <c r="AH407" s="3">
        <f t="shared" si="309"/>
        <v>10</v>
      </c>
      <c r="AI407" s="3">
        <f t="shared" si="310"/>
        <v>-13.9</v>
      </c>
      <c r="AP407" s="8"/>
    </row>
    <row r="408" spans="1:42" s="3" customFormat="1" x14ac:dyDescent="0.25">
      <c r="A408" s="11">
        <v>43667</v>
      </c>
      <c r="B408" s="3" t="s">
        <v>10</v>
      </c>
      <c r="C408" s="3" t="s">
        <v>22</v>
      </c>
      <c r="D408" s="5">
        <v>9</v>
      </c>
      <c r="E408" s="5">
        <v>0</v>
      </c>
      <c r="F408" s="3" t="s">
        <v>22</v>
      </c>
      <c r="G408" s="8">
        <v>58.22</v>
      </c>
      <c r="H408" s="8">
        <v>70.349999999999994</v>
      </c>
      <c r="I408" s="5">
        <v>-307</v>
      </c>
      <c r="J408" s="5">
        <v>272</v>
      </c>
      <c r="K408" s="5">
        <v>-152</v>
      </c>
      <c r="L408" s="5">
        <v>132</v>
      </c>
      <c r="M408" s="8">
        <f t="shared" si="288"/>
        <v>26.881720430107524</v>
      </c>
      <c r="N408" s="8">
        <f t="shared" si="289"/>
        <v>43.103448275862064</v>
      </c>
      <c r="O408" s="8">
        <f t="shared" si="290"/>
        <v>75.429975429975428</v>
      </c>
      <c r="P408" s="8">
        <f t="shared" si="291"/>
        <v>60.317460317460316</v>
      </c>
      <c r="Q408" s="3" t="str">
        <f t="shared" si="292"/>
        <v>Marlins</v>
      </c>
      <c r="R408" s="3" t="str">
        <f t="shared" si="293"/>
        <v>Marlins</v>
      </c>
      <c r="S408" s="3" t="str">
        <f t="shared" si="294"/>
        <v>Marlins</v>
      </c>
      <c r="T408" s="3" t="str">
        <f t="shared" si="295"/>
        <v>L</v>
      </c>
      <c r="U408" s="3" t="str">
        <f t="shared" si="296"/>
        <v>L</v>
      </c>
      <c r="V408" s="3" t="str">
        <f t="shared" si="297"/>
        <v>L</v>
      </c>
      <c r="W408" s="3" t="str">
        <f t="shared" si="298"/>
        <v>L</v>
      </c>
      <c r="X408" s="3">
        <f t="shared" si="299"/>
        <v>10</v>
      </c>
      <c r="Y408" s="3">
        <f t="shared" si="300"/>
        <v>10</v>
      </c>
      <c r="Z408" s="3">
        <f t="shared" si="301"/>
        <v>10</v>
      </c>
      <c r="AA408" s="3">
        <f t="shared" si="302"/>
        <v>10</v>
      </c>
      <c r="AB408" s="3">
        <f t="shared" si="303"/>
        <v>27.2</v>
      </c>
      <c r="AC408" s="3">
        <f t="shared" si="304"/>
        <v>13.2</v>
      </c>
      <c r="AD408" s="3">
        <f t="shared" si="305"/>
        <v>27.2</v>
      </c>
      <c r="AE408" s="3">
        <f t="shared" si="306"/>
        <v>13.2</v>
      </c>
      <c r="AF408" s="3">
        <f t="shared" si="307"/>
        <v>-10</v>
      </c>
      <c r="AG408" s="3">
        <f t="shared" si="308"/>
        <v>-10</v>
      </c>
      <c r="AH408" s="3">
        <f t="shared" si="309"/>
        <v>-10</v>
      </c>
      <c r="AI408" s="3">
        <f t="shared" si="310"/>
        <v>-10</v>
      </c>
      <c r="AP408" s="8"/>
    </row>
    <row r="409" spans="1:42" s="3" customFormat="1" x14ac:dyDescent="0.25">
      <c r="A409" s="11">
        <v>43667</v>
      </c>
      <c r="B409" s="3" t="s">
        <v>2</v>
      </c>
      <c r="C409" s="3" t="s">
        <v>26</v>
      </c>
      <c r="D409" s="5">
        <v>4</v>
      </c>
      <c r="E409" s="5">
        <v>7</v>
      </c>
      <c r="F409" s="3" t="s">
        <v>2</v>
      </c>
      <c r="G409" s="8">
        <v>56.54</v>
      </c>
      <c r="H409" s="8">
        <v>69.010000000000005</v>
      </c>
      <c r="I409" s="5">
        <v>132</v>
      </c>
      <c r="J409" s="5">
        <v>-142</v>
      </c>
      <c r="K409" s="5">
        <v>-128</v>
      </c>
      <c r="L409" s="5">
        <v>108</v>
      </c>
      <c r="M409" s="8">
        <f t="shared" si="288"/>
        <v>43.103448275862064</v>
      </c>
      <c r="N409" s="8">
        <f t="shared" si="289"/>
        <v>56.140350877192979</v>
      </c>
      <c r="O409" s="8">
        <f t="shared" si="290"/>
        <v>58.677685950413228</v>
      </c>
      <c r="P409" s="8">
        <f t="shared" si="291"/>
        <v>48.07692307692308</v>
      </c>
      <c r="Q409" s="3" t="str">
        <f t="shared" si="292"/>
        <v>Diamondbacks</v>
      </c>
      <c r="R409" s="3" t="str">
        <f t="shared" si="293"/>
        <v>Diamondbacks</v>
      </c>
      <c r="S409" s="3" t="str">
        <f t="shared" si="294"/>
        <v>Diamondbacks</v>
      </c>
      <c r="T409" s="3" t="str">
        <f t="shared" si="295"/>
        <v>L</v>
      </c>
      <c r="U409" s="3" t="str">
        <f t="shared" si="296"/>
        <v>L</v>
      </c>
      <c r="V409" s="3" t="str">
        <f t="shared" si="297"/>
        <v>L</v>
      </c>
      <c r="W409" s="3" t="str">
        <f t="shared" si="298"/>
        <v>L</v>
      </c>
      <c r="X409" s="3">
        <f t="shared" si="299"/>
        <v>10</v>
      </c>
      <c r="Y409" s="3">
        <f t="shared" si="300"/>
        <v>12.8</v>
      </c>
      <c r="Z409" s="3">
        <f t="shared" si="301"/>
        <v>10</v>
      </c>
      <c r="AA409" s="3">
        <f t="shared" si="302"/>
        <v>12.8</v>
      </c>
      <c r="AB409" s="3">
        <f t="shared" si="303"/>
        <v>13.2</v>
      </c>
      <c r="AC409" s="3">
        <f t="shared" si="304"/>
        <v>10</v>
      </c>
      <c r="AD409" s="3">
        <f t="shared" si="305"/>
        <v>13.2</v>
      </c>
      <c r="AE409" s="3">
        <f t="shared" si="306"/>
        <v>10</v>
      </c>
      <c r="AF409" s="3">
        <f t="shared" si="307"/>
        <v>-10</v>
      </c>
      <c r="AG409" s="3">
        <f t="shared" si="308"/>
        <v>-12.8</v>
      </c>
      <c r="AH409" s="3">
        <f t="shared" si="309"/>
        <v>-10</v>
      </c>
      <c r="AI409" s="3">
        <f t="shared" si="310"/>
        <v>-12.8</v>
      </c>
      <c r="AP409" s="8"/>
    </row>
    <row r="410" spans="1:42" s="3" customFormat="1" x14ac:dyDescent="0.25">
      <c r="A410" s="11">
        <v>43667</v>
      </c>
      <c r="B410" s="3" t="s">
        <v>23</v>
      </c>
      <c r="C410" s="3" t="s">
        <v>19</v>
      </c>
      <c r="D410" s="5">
        <v>7</v>
      </c>
      <c r="E410" s="5">
        <v>1</v>
      </c>
      <c r="F410" s="3" t="s">
        <v>23</v>
      </c>
      <c r="G410" s="8">
        <v>52.53</v>
      </c>
      <c r="H410" s="8">
        <v>42.17</v>
      </c>
      <c r="I410" s="5">
        <v>-144</v>
      </c>
      <c r="J410" s="5">
        <v>134</v>
      </c>
      <c r="K410" s="5">
        <v>122</v>
      </c>
      <c r="L410" s="5">
        <v>-142</v>
      </c>
      <c r="M410" s="8">
        <f t="shared" si="288"/>
        <v>59.016393442622949</v>
      </c>
      <c r="N410" s="8">
        <f t="shared" si="289"/>
        <v>45.045045045045043</v>
      </c>
      <c r="O410" s="8">
        <f t="shared" si="290"/>
        <v>42.735042735042732</v>
      </c>
      <c r="P410" s="8">
        <f t="shared" si="291"/>
        <v>58.677685950413228</v>
      </c>
      <c r="Q410" s="3" t="str">
        <f t="shared" si="292"/>
        <v>Nationals</v>
      </c>
      <c r="R410" s="3" t="str">
        <f t="shared" si="293"/>
        <v>Braves</v>
      </c>
      <c r="S410" s="3" t="str">
        <f t="shared" si="294"/>
        <v>Nationals</v>
      </c>
      <c r="T410" s="3" t="str">
        <f t="shared" si="295"/>
        <v>L</v>
      </c>
      <c r="U410" s="3" t="str">
        <f t="shared" si="296"/>
        <v>W</v>
      </c>
      <c r="V410" s="3" t="str">
        <f t="shared" si="297"/>
        <v>W</v>
      </c>
      <c r="W410" s="3" t="str">
        <f t="shared" si="298"/>
        <v>L</v>
      </c>
      <c r="X410" s="3">
        <f t="shared" si="299"/>
        <v>10</v>
      </c>
      <c r="Y410" s="3">
        <f t="shared" si="300"/>
        <v>10</v>
      </c>
      <c r="Z410" s="3">
        <f t="shared" si="301"/>
        <v>14.4</v>
      </c>
      <c r="AA410" s="3">
        <f t="shared" si="302"/>
        <v>14.2</v>
      </c>
      <c r="AB410" s="3">
        <f t="shared" si="303"/>
        <v>13.4</v>
      </c>
      <c r="AC410" s="3">
        <f t="shared" si="304"/>
        <v>12.2</v>
      </c>
      <c r="AD410" s="3">
        <f t="shared" si="305"/>
        <v>10</v>
      </c>
      <c r="AE410" s="3">
        <f t="shared" si="306"/>
        <v>10</v>
      </c>
      <c r="AF410" s="3">
        <f t="shared" si="307"/>
        <v>-10</v>
      </c>
      <c r="AG410" s="3">
        <f t="shared" si="308"/>
        <v>12.2</v>
      </c>
      <c r="AH410" s="3">
        <f t="shared" si="309"/>
        <v>10</v>
      </c>
      <c r="AI410" s="3">
        <f t="shared" si="310"/>
        <v>-14.2</v>
      </c>
      <c r="AJ410" s="3">
        <f>SUM(AF399:AF410)</f>
        <v>-25.400000000000006</v>
      </c>
      <c r="AK410" s="3">
        <f>SUM(AG399:AG410)</f>
        <v>49.7</v>
      </c>
      <c r="AL410" s="3">
        <f>SUM(AH399:AH410)</f>
        <v>-24.5</v>
      </c>
      <c r="AM410" s="3">
        <f>SUM(AI399:AI410)</f>
        <v>-60.100000000000009</v>
      </c>
      <c r="AP410" s="8"/>
    </row>
    <row r="411" spans="1:42" s="3" customFormat="1" x14ac:dyDescent="0.25">
      <c r="A411" s="11">
        <v>43668</v>
      </c>
      <c r="B411" s="3" t="s">
        <v>27</v>
      </c>
      <c r="C411" s="3" t="s">
        <v>5</v>
      </c>
      <c r="D411" s="5">
        <v>5</v>
      </c>
      <c r="E411" s="5">
        <v>6</v>
      </c>
      <c r="F411" s="3" t="s">
        <v>5</v>
      </c>
      <c r="G411" s="8">
        <v>62.43</v>
      </c>
      <c r="H411" s="8">
        <v>48.58</v>
      </c>
      <c r="I411" s="5">
        <v>-101</v>
      </c>
      <c r="J411" s="5">
        <v>-109</v>
      </c>
      <c r="K411" s="5">
        <v>-163</v>
      </c>
      <c r="L411" s="5">
        <v>143</v>
      </c>
      <c r="M411" s="8">
        <f t="shared" ref="M411:M418" si="311">IF(F411=B411, IF(I411&gt;0, 100/(I411+100), -I411/(-I411+100)), IF(J411&gt;0, 100/(J411+100), -J411/(-J411+100))) * 100</f>
        <v>52.153110047846887</v>
      </c>
      <c r="N411" s="8">
        <f t="shared" ref="N411:N418" si="312">IF(F411=B411, IF(K411&gt;0, 100/(K411+100), -K411/(-K411+100)), IF(L411&gt;0, 100/(L411+100), -L411/(-L411+100))) * 100</f>
        <v>41.152263374485599</v>
      </c>
      <c r="O411" s="8">
        <f t="shared" ref="O411:O418" si="313">IF(F411=B411, IF(J411&gt;0, 100/(J411+100), -J411/(-J411+100)), IF(I411&gt;0, 100/(I411+100), -I411/(-I411+100))) * 100</f>
        <v>50.248756218905477</v>
      </c>
      <c r="P411" s="8">
        <f t="shared" ref="P411:P418" si="314">IF(F411=B411, IF(L411&gt;0, 100/(L411+100), -L411/(-L411+100)), IF(K411&gt;0, 100/(K411+100), -K411/(-K411+100))) * 100</f>
        <v>61.977186311787072</v>
      </c>
      <c r="Q411" s="3" t="str">
        <f t="shared" ref="Q411:Q418" si="315">IF(G411&gt;M411,F411,IF(100-G411&gt;O411,IF(F411=B411,C411,B411),F411))</f>
        <v>Cardinals</v>
      </c>
      <c r="R411" s="3" t="str">
        <f t="shared" ref="R411:R418" si="316">IF(H411&gt;N411,F411,IF(100-H411&gt;P411,IF(F411=B411,C411,B411),F411))</f>
        <v>Cardinals</v>
      </c>
      <c r="S411" s="3" t="str">
        <f t="shared" ref="S411:S418" si="317">IF(H411&gt;50, F411, IF(F411=B411, C411, B411))</f>
        <v>Pirates</v>
      </c>
      <c r="T411" s="3" t="str">
        <f t="shared" ref="T411:T418" si="318">IF(Q411=$B411, IF($D411&gt;$E411, "W", IF($E411&gt;$D411, "L", "")), IF($E411&gt;$D411, "W", IF($D411&gt;$E411, "L", "")))</f>
        <v>W</v>
      </c>
      <c r="U411" s="3" t="str">
        <f t="shared" ref="U411:U418" si="319">IF(R411=$B411, IF(D411&gt;E411+1,"W",IF(AND(I411&gt;K411,D411&gt;E411-2),"W","L")), IF(E411&gt;D411+1, "W", IF(AND(J411&gt;L411,E411&gt;D411-2),"W","L")))</f>
        <v>L</v>
      </c>
      <c r="V411" s="3" t="str">
        <f t="shared" ref="V411:V418" si="320">IF(F411=$B411, IF($D411&gt;$E411, "W", IF($E411&gt;$D411, "L", "")), IF($E411&gt;$D411, "W", IF($D411&gt;$E411, "L", "")))</f>
        <v>W</v>
      </c>
      <c r="W411" s="3" t="str">
        <f t="shared" ref="W411:W418" si="321">IF(S411=B411, IF(D411&gt;E411+1, "W", IF(AND(I411&gt;K411, D411&gt;E411-2), "W", "L")), IF(E411&gt;D411+1, "W", IF(AND(J411&gt;L411, E411&gt;D411-2), "W","L")))</f>
        <v>W</v>
      </c>
      <c r="X411" s="3">
        <f t="shared" ref="X411:X418" si="322">IF(Q411=$B411, IF(I411&gt;0, 10, -I411/10), IF(J411&gt;0, 10, -J411/10))</f>
        <v>10.9</v>
      </c>
      <c r="Y411" s="3">
        <f t="shared" ref="Y411:Y418" si="323">IF(R411=$B411, IF(K411&gt;0, 10, -K411/10), IF(L411&gt;0, 10, -L411/10))</f>
        <v>10</v>
      </c>
      <c r="Z411" s="3">
        <f t="shared" ref="Z411:Z418" si="324">IF(F411=B411, IF(I411&gt;0, 10, -I411/10), IF(J411&gt;0, 10, -J411/10))</f>
        <v>10.9</v>
      </c>
      <c r="AA411" s="3">
        <f t="shared" ref="AA411:AA418" si="325">IF(S411=B411, IF(K411&gt;0, 10, -K411/10), IF(L411&gt;0,10,-L411/10))</f>
        <v>16.3</v>
      </c>
      <c r="AB411" s="3">
        <f t="shared" ref="AB411:AB418" si="326">IF(Q411=$B411, IF(I411&gt;0, I411/10, 10), IF(J411&gt;0, J411/10, 10))</f>
        <v>10</v>
      </c>
      <c r="AC411" s="3">
        <f t="shared" ref="AC411:AC418" si="327">IF(R411=$B411, IF(K411&gt;0, K411/10, 10), IF(L411&gt;0, L411/10, 10))</f>
        <v>14.3</v>
      </c>
      <c r="AD411" s="3">
        <f t="shared" ref="AD411:AD418" si="328">IF(F411=B411, IF(I411&lt;0, 10, I411/10), IF(J411&lt;0, 10, J411/10))</f>
        <v>10</v>
      </c>
      <c r="AE411" s="3">
        <f t="shared" ref="AE411:AE418" si="329">IF(S411=B411, IF(K411&lt;0, 10, K411/10), IF(L411&lt;0, 10, L411/10))</f>
        <v>10</v>
      </c>
      <c r="AF411" s="3">
        <f t="shared" ref="AF411:AF418" si="330">IF(T411="W", AB411, -X411)</f>
        <v>10</v>
      </c>
      <c r="AG411" s="3">
        <f t="shared" ref="AG411:AG418" si="331">IF(U411="W", AC411, -Y411)</f>
        <v>-10</v>
      </c>
      <c r="AH411" s="3">
        <f t="shared" ref="AH411:AH418" si="332">IF(V411="W", AD411, -Z411)</f>
        <v>10</v>
      </c>
      <c r="AI411" s="3">
        <f t="shared" ref="AI411:AI418" si="333">IF(W411="W", AE411, -AA411)</f>
        <v>10</v>
      </c>
      <c r="AP411" s="8"/>
    </row>
    <row r="412" spans="1:42" s="3" customFormat="1" x14ac:dyDescent="0.25">
      <c r="A412" s="11">
        <v>43668</v>
      </c>
      <c r="B412" s="3" t="s">
        <v>14</v>
      </c>
      <c r="C412" s="3" t="s">
        <v>15</v>
      </c>
      <c r="D412" s="5">
        <v>4</v>
      </c>
      <c r="E412" s="5">
        <v>9</v>
      </c>
      <c r="F412" s="3" t="s">
        <v>14</v>
      </c>
      <c r="G412" s="8">
        <v>61.77</v>
      </c>
      <c r="H412" s="8">
        <v>73.459999999999994</v>
      </c>
      <c r="I412" s="5">
        <v>116</v>
      </c>
      <c r="J412" s="5">
        <v>-126</v>
      </c>
      <c r="K412" s="5">
        <v>-145</v>
      </c>
      <c r="L412" s="5">
        <v>125</v>
      </c>
      <c r="M412" s="8">
        <f t="shared" si="311"/>
        <v>46.296296296296298</v>
      </c>
      <c r="N412" s="8">
        <f t="shared" si="312"/>
        <v>59.183673469387756</v>
      </c>
      <c r="O412" s="8">
        <f t="shared" si="313"/>
        <v>55.752212389380531</v>
      </c>
      <c r="P412" s="8">
        <f t="shared" si="314"/>
        <v>44.444444444444443</v>
      </c>
      <c r="Q412" s="3" t="str">
        <f t="shared" si="315"/>
        <v>Rays</v>
      </c>
      <c r="R412" s="3" t="str">
        <f t="shared" si="316"/>
        <v>Rays</v>
      </c>
      <c r="S412" s="3" t="str">
        <f t="shared" si="317"/>
        <v>Rays</v>
      </c>
      <c r="T412" s="3" t="str">
        <f t="shared" si="318"/>
        <v>L</v>
      </c>
      <c r="U412" s="3" t="str">
        <f t="shared" si="319"/>
        <v>L</v>
      </c>
      <c r="V412" s="3" t="str">
        <f t="shared" si="320"/>
        <v>L</v>
      </c>
      <c r="W412" s="3" t="str">
        <f t="shared" si="321"/>
        <v>L</v>
      </c>
      <c r="X412" s="3">
        <f t="shared" si="322"/>
        <v>10</v>
      </c>
      <c r="Y412" s="3">
        <f t="shared" si="323"/>
        <v>14.5</v>
      </c>
      <c r="Z412" s="3">
        <f t="shared" si="324"/>
        <v>10</v>
      </c>
      <c r="AA412" s="3">
        <f t="shared" si="325"/>
        <v>14.5</v>
      </c>
      <c r="AB412" s="3">
        <f t="shared" si="326"/>
        <v>11.6</v>
      </c>
      <c r="AC412" s="3">
        <f t="shared" si="327"/>
        <v>10</v>
      </c>
      <c r="AD412" s="3">
        <f t="shared" si="328"/>
        <v>11.6</v>
      </c>
      <c r="AE412" s="3">
        <f t="shared" si="329"/>
        <v>10</v>
      </c>
      <c r="AF412" s="3">
        <f t="shared" si="330"/>
        <v>-10</v>
      </c>
      <c r="AG412" s="3">
        <f t="shared" si="331"/>
        <v>-14.5</v>
      </c>
      <c r="AH412" s="3">
        <f t="shared" si="332"/>
        <v>-10</v>
      </c>
      <c r="AI412" s="3">
        <f t="shared" si="333"/>
        <v>-14.5</v>
      </c>
      <c r="AP412" s="8"/>
    </row>
    <row r="413" spans="1:42" s="3" customFormat="1" x14ac:dyDescent="0.25">
      <c r="A413" s="11">
        <v>43668</v>
      </c>
      <c r="B413" s="3" t="s">
        <v>26</v>
      </c>
      <c r="C413" s="3" t="s">
        <v>31</v>
      </c>
      <c r="D413" s="5">
        <v>5</v>
      </c>
      <c r="E413" s="5">
        <v>6</v>
      </c>
      <c r="F413" s="3" t="s">
        <v>26</v>
      </c>
      <c r="G413" s="8">
        <v>53.67</v>
      </c>
      <c r="H413" s="8">
        <v>41.54</v>
      </c>
      <c r="I413" s="5">
        <v>-114</v>
      </c>
      <c r="J413" s="5">
        <v>104</v>
      </c>
      <c r="K413" s="5">
        <v>167</v>
      </c>
      <c r="L413" s="5">
        <v>-192</v>
      </c>
      <c r="M413" s="8">
        <f t="shared" si="311"/>
        <v>53.271028037383175</v>
      </c>
      <c r="N413" s="8">
        <f t="shared" si="312"/>
        <v>37.453183520599254</v>
      </c>
      <c r="O413" s="8">
        <f t="shared" si="313"/>
        <v>49.019607843137251</v>
      </c>
      <c r="P413" s="8">
        <f t="shared" si="314"/>
        <v>65.753424657534239</v>
      </c>
      <c r="Q413" s="3" t="str">
        <f t="shared" si="315"/>
        <v>Brewers</v>
      </c>
      <c r="R413" s="3" t="str">
        <f t="shared" si="316"/>
        <v>Brewers</v>
      </c>
      <c r="S413" s="3" t="str">
        <f t="shared" si="317"/>
        <v>Reds</v>
      </c>
      <c r="T413" s="3" t="str">
        <f t="shared" si="318"/>
        <v>L</v>
      </c>
      <c r="U413" s="3" t="str">
        <f t="shared" si="319"/>
        <v>L</v>
      </c>
      <c r="V413" s="3" t="str">
        <f t="shared" si="320"/>
        <v>L</v>
      </c>
      <c r="W413" s="3" t="str">
        <f t="shared" si="321"/>
        <v>W</v>
      </c>
      <c r="X413" s="3">
        <f t="shared" si="322"/>
        <v>11.4</v>
      </c>
      <c r="Y413" s="3">
        <f t="shared" si="323"/>
        <v>10</v>
      </c>
      <c r="Z413" s="3">
        <f t="shared" si="324"/>
        <v>11.4</v>
      </c>
      <c r="AA413" s="3">
        <f t="shared" si="325"/>
        <v>19.2</v>
      </c>
      <c r="AB413" s="3">
        <f t="shared" si="326"/>
        <v>10</v>
      </c>
      <c r="AC413" s="3">
        <f t="shared" si="327"/>
        <v>16.7</v>
      </c>
      <c r="AD413" s="3">
        <f t="shared" si="328"/>
        <v>10</v>
      </c>
      <c r="AE413" s="3">
        <f t="shared" si="329"/>
        <v>10</v>
      </c>
      <c r="AF413" s="3">
        <f t="shared" si="330"/>
        <v>-11.4</v>
      </c>
      <c r="AG413" s="3">
        <f t="shared" si="331"/>
        <v>-10</v>
      </c>
      <c r="AH413" s="3">
        <f t="shared" si="332"/>
        <v>-11.4</v>
      </c>
      <c r="AI413" s="3">
        <f t="shared" si="333"/>
        <v>10</v>
      </c>
      <c r="AP413" s="8"/>
    </row>
    <row r="414" spans="1:42" s="3" customFormat="1" x14ac:dyDescent="0.25">
      <c r="A414" s="11">
        <v>43668</v>
      </c>
      <c r="B414" s="3" t="s">
        <v>22</v>
      </c>
      <c r="C414" s="3" t="s">
        <v>16</v>
      </c>
      <c r="D414" s="5">
        <v>1</v>
      </c>
      <c r="E414" s="5">
        <v>9</v>
      </c>
      <c r="F414" s="3" t="s">
        <v>22</v>
      </c>
      <c r="G414" s="8">
        <v>52.48</v>
      </c>
      <c r="H414" s="8">
        <v>40.520000000000003</v>
      </c>
      <c r="I414" s="5">
        <v>-110</v>
      </c>
      <c r="J414" s="5">
        <v>100</v>
      </c>
      <c r="K414" s="5">
        <v>165</v>
      </c>
      <c r="L414" s="5">
        <v>-190</v>
      </c>
      <c r="M414" s="8">
        <f t="shared" si="311"/>
        <v>52.380952380952387</v>
      </c>
      <c r="N414" s="8">
        <f t="shared" si="312"/>
        <v>37.735849056603776</v>
      </c>
      <c r="O414" s="8">
        <f t="shared" si="313"/>
        <v>50</v>
      </c>
      <c r="P414" s="8">
        <f t="shared" si="314"/>
        <v>65.517241379310349</v>
      </c>
      <c r="Q414" s="3" t="str">
        <f t="shared" si="315"/>
        <v>Marlins</v>
      </c>
      <c r="R414" s="3" t="str">
        <f t="shared" si="316"/>
        <v>Marlins</v>
      </c>
      <c r="S414" s="3" t="str">
        <f t="shared" si="317"/>
        <v>White Sox</v>
      </c>
      <c r="T414" s="3" t="str">
        <f t="shared" si="318"/>
        <v>L</v>
      </c>
      <c r="U414" s="3" t="str">
        <f t="shared" si="319"/>
        <v>L</v>
      </c>
      <c r="V414" s="3" t="str">
        <f t="shared" si="320"/>
        <v>L</v>
      </c>
      <c r="W414" s="3" t="str">
        <f t="shared" si="321"/>
        <v>W</v>
      </c>
      <c r="X414" s="3">
        <f t="shared" si="322"/>
        <v>11</v>
      </c>
      <c r="Y414" s="3">
        <f t="shared" si="323"/>
        <v>10</v>
      </c>
      <c r="Z414" s="3">
        <f t="shared" si="324"/>
        <v>11</v>
      </c>
      <c r="AA414" s="3">
        <f t="shared" si="325"/>
        <v>19</v>
      </c>
      <c r="AB414" s="3">
        <f t="shared" si="326"/>
        <v>10</v>
      </c>
      <c r="AC414" s="3">
        <f t="shared" si="327"/>
        <v>16.5</v>
      </c>
      <c r="AD414" s="3">
        <f t="shared" si="328"/>
        <v>10</v>
      </c>
      <c r="AE414" s="3">
        <f t="shared" si="329"/>
        <v>10</v>
      </c>
      <c r="AF414" s="3">
        <f t="shared" si="330"/>
        <v>-11</v>
      </c>
      <c r="AG414" s="3">
        <f t="shared" si="331"/>
        <v>-10</v>
      </c>
      <c r="AH414" s="3">
        <f t="shared" si="332"/>
        <v>-11</v>
      </c>
      <c r="AI414" s="3">
        <f t="shared" si="333"/>
        <v>10</v>
      </c>
      <c r="AP414" s="8"/>
    </row>
    <row r="415" spans="1:42" s="3" customFormat="1" x14ac:dyDescent="0.25">
      <c r="A415" s="11">
        <v>43668</v>
      </c>
      <c r="B415" s="3" t="s">
        <v>24</v>
      </c>
      <c r="C415" s="3" t="s">
        <v>50</v>
      </c>
      <c r="D415" s="5">
        <v>8</v>
      </c>
      <c r="E415" s="5">
        <v>6</v>
      </c>
      <c r="F415" s="3" t="s">
        <v>50</v>
      </c>
      <c r="G415" s="8">
        <v>58.06</v>
      </c>
      <c r="H415" s="8">
        <v>47.16</v>
      </c>
      <c r="I415" s="5">
        <v>106</v>
      </c>
      <c r="J415" s="5">
        <v>-116</v>
      </c>
      <c r="K415" s="5">
        <v>-141</v>
      </c>
      <c r="L415" s="5">
        <v>121</v>
      </c>
      <c r="M415" s="8">
        <f t="shared" si="311"/>
        <v>53.703703703703709</v>
      </c>
      <c r="N415" s="8">
        <f t="shared" si="312"/>
        <v>45.248868778280546</v>
      </c>
      <c r="O415" s="8">
        <f t="shared" si="313"/>
        <v>48.543689320388353</v>
      </c>
      <c r="P415" s="8">
        <f t="shared" si="314"/>
        <v>58.506224066390047</v>
      </c>
      <c r="Q415" s="3" t="str">
        <f t="shared" si="315"/>
        <v>Yankees</v>
      </c>
      <c r="R415" s="3" t="str">
        <f t="shared" si="316"/>
        <v>Yankees</v>
      </c>
      <c r="S415" s="3" t="str">
        <f t="shared" si="317"/>
        <v>Twins</v>
      </c>
      <c r="T415" s="3" t="str">
        <f t="shared" si="318"/>
        <v>L</v>
      </c>
      <c r="U415" s="3" t="str">
        <f t="shared" si="319"/>
        <v>L</v>
      </c>
      <c r="V415" s="3" t="str">
        <f t="shared" si="320"/>
        <v>L</v>
      </c>
      <c r="W415" s="3" t="str">
        <f t="shared" si="321"/>
        <v>W</v>
      </c>
      <c r="X415" s="3">
        <f t="shared" si="322"/>
        <v>11.6</v>
      </c>
      <c r="Y415" s="3">
        <f t="shared" si="323"/>
        <v>10</v>
      </c>
      <c r="Z415" s="3">
        <f t="shared" si="324"/>
        <v>11.6</v>
      </c>
      <c r="AA415" s="3">
        <f t="shared" si="325"/>
        <v>14.1</v>
      </c>
      <c r="AB415" s="3">
        <f t="shared" si="326"/>
        <v>10</v>
      </c>
      <c r="AC415" s="3">
        <f t="shared" si="327"/>
        <v>12.1</v>
      </c>
      <c r="AD415" s="3">
        <f t="shared" si="328"/>
        <v>10</v>
      </c>
      <c r="AE415" s="3">
        <f t="shared" si="329"/>
        <v>10</v>
      </c>
      <c r="AF415" s="3">
        <f t="shared" si="330"/>
        <v>-11.6</v>
      </c>
      <c r="AG415" s="3">
        <f t="shared" si="331"/>
        <v>-10</v>
      </c>
      <c r="AH415" s="3">
        <f t="shared" si="332"/>
        <v>-11.6</v>
      </c>
      <c r="AI415" s="3">
        <f t="shared" si="333"/>
        <v>10</v>
      </c>
      <c r="AP415" s="8"/>
    </row>
    <row r="416" spans="1:42" s="3" customFormat="1" x14ac:dyDescent="0.25">
      <c r="A416" s="11">
        <v>43668</v>
      </c>
      <c r="B416" s="3" t="s">
        <v>7</v>
      </c>
      <c r="C416" s="3" t="s">
        <v>25</v>
      </c>
      <c r="D416" s="5">
        <v>11</v>
      </c>
      <c r="E416" s="5">
        <v>1</v>
      </c>
      <c r="F416" s="3" t="s">
        <v>7</v>
      </c>
      <c r="G416" s="8">
        <v>60.48</v>
      </c>
      <c r="H416" s="8">
        <v>48.88</v>
      </c>
      <c r="I416" s="5">
        <v>-257</v>
      </c>
      <c r="J416" s="5">
        <v>235</v>
      </c>
      <c r="K416" s="5">
        <v>-135</v>
      </c>
      <c r="L416" s="5">
        <v>115</v>
      </c>
      <c r="M416" s="8">
        <f t="shared" si="311"/>
        <v>71.988795518207283</v>
      </c>
      <c r="N416" s="8">
        <f t="shared" si="312"/>
        <v>57.446808510638306</v>
      </c>
      <c r="O416" s="8">
        <f t="shared" si="313"/>
        <v>29.850746268656714</v>
      </c>
      <c r="P416" s="8">
        <f t="shared" si="314"/>
        <v>46.511627906976742</v>
      </c>
      <c r="Q416" s="3" t="str">
        <f t="shared" si="315"/>
        <v>Athletics</v>
      </c>
      <c r="R416" s="3" t="str">
        <f t="shared" si="316"/>
        <v>Athletics</v>
      </c>
      <c r="S416" s="3" t="str">
        <f t="shared" si="317"/>
        <v>Athletics</v>
      </c>
      <c r="T416" s="3" t="str">
        <f t="shared" si="318"/>
        <v>L</v>
      </c>
      <c r="U416" s="3" t="str">
        <f t="shared" si="319"/>
        <v>L</v>
      </c>
      <c r="V416" s="3" t="str">
        <f t="shared" si="320"/>
        <v>W</v>
      </c>
      <c r="W416" s="3" t="str">
        <f t="shared" si="321"/>
        <v>L</v>
      </c>
      <c r="X416" s="3">
        <f t="shared" si="322"/>
        <v>10</v>
      </c>
      <c r="Y416" s="3">
        <f t="shared" si="323"/>
        <v>10</v>
      </c>
      <c r="Z416" s="3">
        <f t="shared" si="324"/>
        <v>25.7</v>
      </c>
      <c r="AA416" s="3">
        <f t="shared" si="325"/>
        <v>10</v>
      </c>
      <c r="AB416" s="3">
        <f t="shared" si="326"/>
        <v>23.5</v>
      </c>
      <c r="AC416" s="3">
        <f t="shared" si="327"/>
        <v>11.5</v>
      </c>
      <c r="AD416" s="3">
        <f t="shared" si="328"/>
        <v>10</v>
      </c>
      <c r="AE416" s="3">
        <f t="shared" si="329"/>
        <v>11.5</v>
      </c>
      <c r="AF416" s="3">
        <f t="shared" si="330"/>
        <v>-10</v>
      </c>
      <c r="AG416" s="3">
        <f t="shared" si="331"/>
        <v>-10</v>
      </c>
      <c r="AH416" s="3">
        <f t="shared" si="332"/>
        <v>10</v>
      </c>
      <c r="AI416" s="3">
        <f t="shared" si="333"/>
        <v>-10</v>
      </c>
      <c r="AP416" s="8"/>
    </row>
    <row r="417" spans="1:42" s="3" customFormat="1" x14ac:dyDescent="0.25">
      <c r="A417" s="11">
        <v>43668</v>
      </c>
      <c r="B417" s="3" t="s">
        <v>2</v>
      </c>
      <c r="C417" s="3" t="s">
        <v>51</v>
      </c>
      <c r="D417" s="5">
        <v>6</v>
      </c>
      <c r="E417" s="5">
        <v>3</v>
      </c>
      <c r="F417" s="3" t="s">
        <v>2</v>
      </c>
      <c r="G417" s="8">
        <v>55.09</v>
      </c>
      <c r="H417" s="8">
        <v>42.45</v>
      </c>
      <c r="I417" s="5">
        <v>-248</v>
      </c>
      <c r="J417" s="5">
        <v>227</v>
      </c>
      <c r="K417" s="5">
        <v>-126</v>
      </c>
      <c r="L417" s="5">
        <v>106</v>
      </c>
      <c r="M417" s="8">
        <f t="shared" si="311"/>
        <v>71.264367816091962</v>
      </c>
      <c r="N417" s="8">
        <f t="shared" si="312"/>
        <v>55.752212389380531</v>
      </c>
      <c r="O417" s="8">
        <f t="shared" si="313"/>
        <v>30.581039755351679</v>
      </c>
      <c r="P417" s="8">
        <f t="shared" si="314"/>
        <v>48.543689320388353</v>
      </c>
      <c r="Q417" s="3" t="str">
        <f t="shared" si="315"/>
        <v>Orioles</v>
      </c>
      <c r="R417" s="3" t="str">
        <f t="shared" si="316"/>
        <v>Orioles</v>
      </c>
      <c r="S417" s="3" t="str">
        <f t="shared" si="317"/>
        <v>Orioles</v>
      </c>
      <c r="T417" s="3" t="str">
        <f t="shared" si="318"/>
        <v>L</v>
      </c>
      <c r="U417" s="3" t="str">
        <f t="shared" si="319"/>
        <v>L</v>
      </c>
      <c r="V417" s="3" t="str">
        <f t="shared" si="320"/>
        <v>W</v>
      </c>
      <c r="W417" s="3" t="str">
        <f t="shared" si="321"/>
        <v>L</v>
      </c>
      <c r="X417" s="3">
        <f t="shared" si="322"/>
        <v>10</v>
      </c>
      <c r="Y417" s="3">
        <f t="shared" si="323"/>
        <v>10</v>
      </c>
      <c r="Z417" s="3">
        <f t="shared" si="324"/>
        <v>24.8</v>
      </c>
      <c r="AA417" s="3">
        <f t="shared" si="325"/>
        <v>10</v>
      </c>
      <c r="AB417" s="3">
        <f t="shared" si="326"/>
        <v>22.7</v>
      </c>
      <c r="AC417" s="3">
        <f t="shared" si="327"/>
        <v>10.6</v>
      </c>
      <c r="AD417" s="3">
        <f t="shared" si="328"/>
        <v>10</v>
      </c>
      <c r="AE417" s="3">
        <f t="shared" si="329"/>
        <v>10.6</v>
      </c>
      <c r="AF417" s="3">
        <f t="shared" si="330"/>
        <v>-10</v>
      </c>
      <c r="AG417" s="3">
        <f t="shared" si="331"/>
        <v>-10</v>
      </c>
      <c r="AH417" s="3">
        <f t="shared" si="332"/>
        <v>10</v>
      </c>
      <c r="AI417" s="3">
        <f t="shared" si="333"/>
        <v>-10</v>
      </c>
      <c r="AP417" s="8"/>
    </row>
    <row r="418" spans="1:42" s="3" customFormat="1" x14ac:dyDescent="0.25">
      <c r="A418" s="11">
        <v>43668</v>
      </c>
      <c r="B418" s="3" t="s">
        <v>3</v>
      </c>
      <c r="C418" s="3" t="s">
        <v>33</v>
      </c>
      <c r="D418" s="5">
        <v>7</v>
      </c>
      <c r="E418" s="5">
        <v>3</v>
      </c>
      <c r="F418" s="3" t="s">
        <v>3</v>
      </c>
      <c r="G418" s="8">
        <v>53.58</v>
      </c>
      <c r="H418" s="8">
        <v>42.33</v>
      </c>
      <c r="I418" s="5">
        <v>-114</v>
      </c>
      <c r="J418" s="5">
        <v>104</v>
      </c>
      <c r="K418" s="5">
        <v>159</v>
      </c>
      <c r="L418" s="5">
        <v>-179</v>
      </c>
      <c r="M418" s="8">
        <f t="shared" si="311"/>
        <v>53.271028037383175</v>
      </c>
      <c r="N418" s="8">
        <f t="shared" si="312"/>
        <v>38.610038610038607</v>
      </c>
      <c r="O418" s="8">
        <f t="shared" si="313"/>
        <v>49.019607843137251</v>
      </c>
      <c r="P418" s="8">
        <f t="shared" si="314"/>
        <v>64.157706093189958</v>
      </c>
      <c r="Q418" s="3" t="str">
        <f t="shared" si="315"/>
        <v>Mariners</v>
      </c>
      <c r="R418" s="3" t="str">
        <f t="shared" si="316"/>
        <v>Mariners</v>
      </c>
      <c r="S418" s="3" t="str">
        <f t="shared" si="317"/>
        <v>Rangers</v>
      </c>
      <c r="T418" s="3" t="str">
        <f t="shared" si="318"/>
        <v>W</v>
      </c>
      <c r="U418" s="3" t="str">
        <f t="shared" si="319"/>
        <v>W</v>
      </c>
      <c r="V418" s="3" t="str">
        <f t="shared" si="320"/>
        <v>W</v>
      </c>
      <c r="W418" s="3" t="str">
        <f t="shared" si="321"/>
        <v>L</v>
      </c>
      <c r="X418" s="3">
        <f t="shared" si="322"/>
        <v>11.4</v>
      </c>
      <c r="Y418" s="3">
        <f t="shared" si="323"/>
        <v>10</v>
      </c>
      <c r="Z418" s="3">
        <f t="shared" si="324"/>
        <v>11.4</v>
      </c>
      <c r="AA418" s="3">
        <f t="shared" si="325"/>
        <v>17.899999999999999</v>
      </c>
      <c r="AB418" s="3">
        <f t="shared" si="326"/>
        <v>10</v>
      </c>
      <c r="AC418" s="3">
        <f t="shared" si="327"/>
        <v>15.9</v>
      </c>
      <c r="AD418" s="3">
        <f t="shared" si="328"/>
        <v>10</v>
      </c>
      <c r="AE418" s="3">
        <f t="shared" si="329"/>
        <v>10</v>
      </c>
      <c r="AF418" s="3">
        <f t="shared" si="330"/>
        <v>10</v>
      </c>
      <c r="AG418" s="3">
        <f t="shared" si="331"/>
        <v>15.9</v>
      </c>
      <c r="AH418" s="3">
        <f t="shared" si="332"/>
        <v>10</v>
      </c>
      <c r="AI418" s="3">
        <f t="shared" si="333"/>
        <v>-17.899999999999999</v>
      </c>
      <c r="AJ418" s="3">
        <f>SUM(AF410:AF418)</f>
        <v>-54</v>
      </c>
      <c r="AK418" s="3">
        <f>SUM(AG410:AG418)</f>
        <v>-46.4</v>
      </c>
      <c r="AL418" s="3">
        <f>SUM(AH410:AH418)</f>
        <v>6</v>
      </c>
      <c r="AM418" s="3">
        <f>SUM(AI410:AI418)</f>
        <v>-26.599999999999998</v>
      </c>
      <c r="AP418" s="8"/>
    </row>
    <row r="419" spans="1:42" s="6" customFormat="1" x14ac:dyDescent="0.25">
      <c r="A419" s="10">
        <v>43669</v>
      </c>
      <c r="B419" s="6" t="s">
        <v>19</v>
      </c>
      <c r="C419" s="6" t="s">
        <v>4</v>
      </c>
      <c r="D419" s="4">
        <v>0</v>
      </c>
      <c r="E419" s="4">
        <v>0</v>
      </c>
      <c r="G419" s="7"/>
      <c r="H419" s="7"/>
      <c r="I419" s="4">
        <v>-218</v>
      </c>
      <c r="J419" s="4">
        <v>201</v>
      </c>
      <c r="K419" s="4">
        <v>-115</v>
      </c>
      <c r="L419" s="4">
        <v>-105</v>
      </c>
      <c r="M419" s="7">
        <f t="shared" ref="M419:M433" si="334">IF(F419=B419, IF(I419&gt;0, 100/(I419+100), -I419/(-I419+100)), IF(J419&gt;0, 100/(J419+100), -J419/(-J419+100))) * 100</f>
        <v>33.222591362126245</v>
      </c>
      <c r="N419" s="7">
        <f t="shared" ref="N419:N433" si="335">IF(F419=B419, IF(K419&gt;0, 100/(K419+100), -K419/(-K419+100)), IF(L419&gt;0, 100/(L419+100), -L419/(-L419+100))) * 100</f>
        <v>51.219512195121951</v>
      </c>
      <c r="O419" s="7">
        <f t="shared" ref="O419:O433" si="336">IF(F419=B419, IF(J419&gt;0, 100/(J419+100), -J419/(-J419+100)), IF(I419&gt;0, 100/(I419+100), -I419/(-I419+100))) * 100</f>
        <v>68.55345911949685</v>
      </c>
      <c r="P419" s="7">
        <f t="shared" ref="P419:P433" si="337">IF(F419=B419, IF(L419&gt;0, 100/(L419+100), -L419/(-L419+100)), IF(K419&gt;0, 100/(K419+100), -K419/(-K419+100))) * 100</f>
        <v>53.488372093023251</v>
      </c>
      <c r="Q419" s="6" t="str">
        <f t="shared" ref="Q419:Q433" si="338">IF(G419&gt;M419,F419,IF(100-G419&gt;O419,IF(F419=B419,C419,B419),F419))</f>
        <v>Nationals</v>
      </c>
      <c r="R419" s="6" t="str">
        <f t="shared" ref="R419:R433" si="339">IF(H419&gt;N419,F419,IF(100-H419&gt;P419,IF(F419=B419,C419,B419),F419))</f>
        <v>Nationals</v>
      </c>
      <c r="S419" s="6" t="str">
        <f t="shared" ref="S419:S433" si="340">IF(H419&gt;50, F419, IF(F419=B419, C419, B419))</f>
        <v>Nationals</v>
      </c>
      <c r="T419" s="6" t="str">
        <f t="shared" ref="T419:T433" si="341">IF(Q419=$B419, IF($D419&gt;$E419, "W", IF($E419&gt;$D419, "L", "")), IF($E419&gt;$D419, "W", IF($D419&gt;$E419, "L", "")))</f>
        <v/>
      </c>
      <c r="U419" s="6" t="str">
        <f t="shared" ref="U419:U433" si="342">IF(R419=$B419, IF(D419&gt;E419+1,"W",IF(AND(I419&gt;K419,D419&gt;E419-2),"W","L")), IF(E419&gt;D419+1, "W", IF(AND(J419&gt;L419,E419&gt;D419-2),"W","L")))</f>
        <v>L</v>
      </c>
      <c r="V419" s="6" t="str">
        <f t="shared" ref="V419:V433" si="343">IF(F419=$B419, IF($D419&gt;$E419, "W", IF($E419&gt;$D419, "L", "")), IF($E419&gt;$D419, "W", IF($D419&gt;$E419, "L", "")))</f>
        <v/>
      </c>
      <c r="W419" s="6" t="str">
        <f t="shared" ref="W419:W433" si="344">IF(S419=B419, IF(D419&gt;E419+1, "W", IF(AND(I419&gt;K419, D419&gt;E419-2), "W", "L")), IF(E419&gt;D419+1, "W", IF(AND(J419&gt;L419, E419&gt;D419-2), "W","L")))</f>
        <v>L</v>
      </c>
      <c r="X419" s="6">
        <f t="shared" ref="X419:X433" si="345">IF(Q419=$B419, IF(I419&gt;0, 10, -I419/10), IF(J419&gt;0, 10, -J419/10))</f>
        <v>21.8</v>
      </c>
      <c r="Y419" s="6">
        <f t="shared" ref="Y419:Y433" si="346">IF(R419=$B419, IF(K419&gt;0, 10, -K419/10), IF(L419&gt;0, 10, -L419/10))</f>
        <v>11.5</v>
      </c>
      <c r="Z419" s="6">
        <f t="shared" ref="Z419:Z433" si="347">IF(F419=B419, IF(I419&gt;0, 10, -I419/10), IF(J419&gt;0, 10, -J419/10))</f>
        <v>10</v>
      </c>
      <c r="AA419" s="6">
        <f t="shared" ref="AA419:AA433" si="348">IF(S419=B419, IF(K419&gt;0, 10, -K419/10), IF(L419&gt;0,10,-L419/10))</f>
        <v>11.5</v>
      </c>
      <c r="AB419" s="6">
        <f t="shared" ref="AB419:AB433" si="349">IF(Q419=$B419, IF(I419&gt;0, I419/10, 10), IF(J419&gt;0, J419/10, 10))</f>
        <v>10</v>
      </c>
      <c r="AC419" s="6">
        <f t="shared" ref="AC419:AC433" si="350">IF(R419=$B419, IF(K419&gt;0, K419/10, 10), IF(L419&gt;0, L419/10, 10))</f>
        <v>10</v>
      </c>
      <c r="AD419" s="6">
        <f t="shared" ref="AD419:AD433" si="351">IF(F419=B419, IF(I419&lt;0, 10, I419/10), IF(J419&lt;0, 10, J419/10))</f>
        <v>20.100000000000001</v>
      </c>
      <c r="AE419" s="6">
        <f t="shared" ref="AE419:AE433" si="352">IF(S419=B419, IF(K419&lt;0, 10, K419/10), IF(L419&lt;0, 10, L419/10))</f>
        <v>10</v>
      </c>
      <c r="AF419" s="6">
        <f t="shared" ref="AF419:AF433" si="353">IF(T419="W", AB419, -X419)</f>
        <v>-21.8</v>
      </c>
      <c r="AG419" s="6">
        <f t="shared" ref="AG419:AG433" si="354">IF(U419="W", AC419, -Y419)</f>
        <v>-11.5</v>
      </c>
      <c r="AH419" s="6">
        <f t="shared" ref="AH419:AH433" si="355">IF(V419="W", AD419, -Z419)</f>
        <v>-10</v>
      </c>
      <c r="AI419" s="6">
        <f t="shared" ref="AI419:AI433" si="356">IF(W419="W", AE419, -AA419)</f>
        <v>-11.5</v>
      </c>
      <c r="AP419" s="7"/>
    </row>
    <row r="420" spans="1:42" s="6" customFormat="1" x14ac:dyDescent="0.25">
      <c r="A420" s="10">
        <v>43669</v>
      </c>
      <c r="B420" s="6" t="s">
        <v>27</v>
      </c>
      <c r="C420" s="6" t="s">
        <v>5</v>
      </c>
      <c r="D420" s="4">
        <v>0</v>
      </c>
      <c r="E420" s="4">
        <v>0</v>
      </c>
      <c r="G420" s="7"/>
      <c r="H420" s="7"/>
      <c r="I420" s="4">
        <v>-128</v>
      </c>
      <c r="J420" s="4">
        <v>118</v>
      </c>
      <c r="K420" s="4">
        <v>151</v>
      </c>
      <c r="L420" s="4">
        <v>-171</v>
      </c>
      <c r="M420" s="7">
        <f t="shared" si="334"/>
        <v>45.871559633027523</v>
      </c>
      <c r="N420" s="7">
        <f t="shared" si="335"/>
        <v>63.099630996309962</v>
      </c>
      <c r="O420" s="7">
        <f t="shared" si="336"/>
        <v>56.140350877192979</v>
      </c>
      <c r="P420" s="7">
        <f t="shared" si="337"/>
        <v>39.840637450199203</v>
      </c>
      <c r="Q420" s="6" t="str">
        <f t="shared" si="338"/>
        <v>Pirates</v>
      </c>
      <c r="R420" s="6" t="str">
        <f t="shared" si="339"/>
        <v>Pirates</v>
      </c>
      <c r="S420" s="6" t="str">
        <f t="shared" si="340"/>
        <v>Pirates</v>
      </c>
      <c r="T420" s="6" t="str">
        <f t="shared" si="341"/>
        <v/>
      </c>
      <c r="U420" s="6" t="str">
        <f t="shared" si="342"/>
        <v>L</v>
      </c>
      <c r="V420" s="6" t="str">
        <f t="shared" si="343"/>
        <v/>
      </c>
      <c r="W420" s="6" t="str">
        <f t="shared" si="344"/>
        <v>L</v>
      </c>
      <c r="X420" s="6">
        <f t="shared" si="345"/>
        <v>12.8</v>
      </c>
      <c r="Y420" s="6">
        <f t="shared" si="346"/>
        <v>10</v>
      </c>
      <c r="Z420" s="6">
        <f t="shared" si="347"/>
        <v>10</v>
      </c>
      <c r="AA420" s="6">
        <f t="shared" si="348"/>
        <v>10</v>
      </c>
      <c r="AB420" s="6">
        <f t="shared" si="349"/>
        <v>10</v>
      </c>
      <c r="AC420" s="6">
        <f t="shared" si="350"/>
        <v>15.1</v>
      </c>
      <c r="AD420" s="6">
        <f t="shared" si="351"/>
        <v>11.8</v>
      </c>
      <c r="AE420" s="6">
        <f t="shared" si="352"/>
        <v>15.1</v>
      </c>
      <c r="AF420" s="6">
        <f t="shared" si="353"/>
        <v>-12.8</v>
      </c>
      <c r="AG420" s="6">
        <f t="shared" si="354"/>
        <v>-10</v>
      </c>
      <c r="AH420" s="6">
        <f t="shared" si="355"/>
        <v>-10</v>
      </c>
      <c r="AI420" s="6">
        <f t="shared" si="356"/>
        <v>-10</v>
      </c>
      <c r="AP420" s="7"/>
    </row>
    <row r="421" spans="1:42" s="6" customFormat="1" x14ac:dyDescent="0.25">
      <c r="A421" s="10">
        <v>43669</v>
      </c>
      <c r="B421" s="6" t="s">
        <v>13</v>
      </c>
      <c r="C421" s="6" t="s">
        <v>29</v>
      </c>
      <c r="D421" s="4">
        <v>0</v>
      </c>
      <c r="E421" s="4">
        <v>0</v>
      </c>
      <c r="G421" s="7"/>
      <c r="H421" s="7"/>
      <c r="I421" s="4">
        <v>155</v>
      </c>
      <c r="J421" s="4">
        <v>-165</v>
      </c>
      <c r="K421" s="4">
        <v>-105</v>
      </c>
      <c r="L421" s="4">
        <v>-115</v>
      </c>
      <c r="M421" s="7">
        <f t="shared" si="334"/>
        <v>62.264150943396224</v>
      </c>
      <c r="N421" s="7">
        <f t="shared" si="335"/>
        <v>53.488372093023251</v>
      </c>
      <c r="O421" s="7">
        <f t="shared" si="336"/>
        <v>39.215686274509807</v>
      </c>
      <c r="P421" s="7">
        <f t="shared" si="337"/>
        <v>51.219512195121951</v>
      </c>
      <c r="Q421" s="6" t="str">
        <f t="shared" si="338"/>
        <v>Blue Jays</v>
      </c>
      <c r="R421" s="6" t="str">
        <f t="shared" si="339"/>
        <v>Blue Jays</v>
      </c>
      <c r="S421" s="6" t="str">
        <f t="shared" si="340"/>
        <v>Blue Jays</v>
      </c>
      <c r="T421" s="6" t="str">
        <f t="shared" si="341"/>
        <v/>
      </c>
      <c r="U421" s="6" t="str">
        <f t="shared" si="342"/>
        <v>W</v>
      </c>
      <c r="V421" s="6" t="str">
        <f t="shared" si="343"/>
        <v/>
      </c>
      <c r="W421" s="6" t="str">
        <f t="shared" si="344"/>
        <v>W</v>
      </c>
      <c r="X421" s="6">
        <f t="shared" si="345"/>
        <v>10</v>
      </c>
      <c r="Y421" s="6">
        <f t="shared" si="346"/>
        <v>10.5</v>
      </c>
      <c r="Z421" s="6">
        <f t="shared" si="347"/>
        <v>16.5</v>
      </c>
      <c r="AA421" s="6">
        <f t="shared" si="348"/>
        <v>10.5</v>
      </c>
      <c r="AB421" s="6">
        <f t="shared" si="349"/>
        <v>15.5</v>
      </c>
      <c r="AC421" s="6">
        <f t="shared" si="350"/>
        <v>10</v>
      </c>
      <c r="AD421" s="6">
        <f t="shared" si="351"/>
        <v>10</v>
      </c>
      <c r="AE421" s="6">
        <f t="shared" si="352"/>
        <v>10</v>
      </c>
      <c r="AF421" s="6">
        <f t="shared" si="353"/>
        <v>-10</v>
      </c>
      <c r="AG421" s="6">
        <f t="shared" si="354"/>
        <v>10</v>
      </c>
      <c r="AH421" s="6">
        <f t="shared" si="355"/>
        <v>-16.5</v>
      </c>
      <c r="AI421" s="6">
        <f t="shared" si="356"/>
        <v>10</v>
      </c>
      <c r="AP421" s="7"/>
    </row>
    <row r="422" spans="1:42" s="6" customFormat="1" x14ac:dyDescent="0.25">
      <c r="A422" s="10">
        <v>43669</v>
      </c>
      <c r="B422" s="6" t="s">
        <v>14</v>
      </c>
      <c r="C422" s="6" t="s">
        <v>15</v>
      </c>
      <c r="D422" s="4">
        <v>0</v>
      </c>
      <c r="E422" s="4">
        <v>0</v>
      </c>
      <c r="G422" s="7"/>
      <c r="H422" s="7"/>
      <c r="I422" s="4">
        <v>154</v>
      </c>
      <c r="J422" s="4">
        <v>-164</v>
      </c>
      <c r="K422" s="4">
        <v>-115</v>
      </c>
      <c r="L422" s="4">
        <v>-105</v>
      </c>
      <c r="M422" s="7">
        <f t="shared" si="334"/>
        <v>62.121212121212125</v>
      </c>
      <c r="N422" s="7">
        <f t="shared" si="335"/>
        <v>51.219512195121951</v>
      </c>
      <c r="O422" s="7">
        <f t="shared" si="336"/>
        <v>39.370078740157481</v>
      </c>
      <c r="P422" s="7">
        <f t="shared" si="337"/>
        <v>53.488372093023251</v>
      </c>
      <c r="Q422" s="6" t="str">
        <f t="shared" si="338"/>
        <v>Rays</v>
      </c>
      <c r="R422" s="6" t="str">
        <f t="shared" si="339"/>
        <v>Rays</v>
      </c>
      <c r="S422" s="6" t="str">
        <f t="shared" si="340"/>
        <v>Rays</v>
      </c>
      <c r="T422" s="6" t="str">
        <f t="shared" si="341"/>
        <v/>
      </c>
      <c r="U422" s="6" t="str">
        <f t="shared" si="342"/>
        <v>W</v>
      </c>
      <c r="V422" s="6" t="str">
        <f t="shared" si="343"/>
        <v/>
      </c>
      <c r="W422" s="6" t="str">
        <f t="shared" si="344"/>
        <v>W</v>
      </c>
      <c r="X422" s="6">
        <f t="shared" si="345"/>
        <v>10</v>
      </c>
      <c r="Y422" s="6">
        <f t="shared" si="346"/>
        <v>11.5</v>
      </c>
      <c r="Z422" s="6">
        <f t="shared" si="347"/>
        <v>16.399999999999999</v>
      </c>
      <c r="AA422" s="6">
        <f t="shared" si="348"/>
        <v>11.5</v>
      </c>
      <c r="AB422" s="6">
        <f t="shared" si="349"/>
        <v>15.4</v>
      </c>
      <c r="AC422" s="6">
        <f t="shared" si="350"/>
        <v>10</v>
      </c>
      <c r="AD422" s="6">
        <f t="shared" si="351"/>
        <v>10</v>
      </c>
      <c r="AE422" s="6">
        <f t="shared" si="352"/>
        <v>10</v>
      </c>
      <c r="AF422" s="6">
        <f t="shared" si="353"/>
        <v>-10</v>
      </c>
      <c r="AG422" s="6">
        <f t="shared" si="354"/>
        <v>10</v>
      </c>
      <c r="AH422" s="6">
        <f t="shared" si="355"/>
        <v>-16.399999999999999</v>
      </c>
      <c r="AI422" s="6">
        <f t="shared" si="356"/>
        <v>10</v>
      </c>
      <c r="AP422" s="7"/>
    </row>
    <row r="423" spans="1:42" s="6" customFormat="1" x14ac:dyDescent="0.25">
      <c r="A423" s="10">
        <v>43669</v>
      </c>
      <c r="B423" s="6" t="s">
        <v>17</v>
      </c>
      <c r="C423" s="6" t="s">
        <v>12</v>
      </c>
      <c r="D423" s="4">
        <v>0</v>
      </c>
      <c r="E423" s="4">
        <v>0</v>
      </c>
      <c r="G423" s="7"/>
      <c r="H423" s="7"/>
      <c r="I423" s="4">
        <v>130</v>
      </c>
      <c r="J423" s="4">
        <v>-140</v>
      </c>
      <c r="K423" s="4">
        <v>-128</v>
      </c>
      <c r="L423" s="4">
        <v>108</v>
      </c>
      <c r="M423" s="7">
        <f t="shared" si="334"/>
        <v>58.333333333333336</v>
      </c>
      <c r="N423" s="7">
        <f t="shared" si="335"/>
        <v>48.07692307692308</v>
      </c>
      <c r="O423" s="7">
        <f t="shared" si="336"/>
        <v>43.478260869565219</v>
      </c>
      <c r="P423" s="7">
        <f t="shared" si="337"/>
        <v>56.140350877192979</v>
      </c>
      <c r="Q423" s="6" t="str">
        <f t="shared" si="338"/>
        <v>Tigers</v>
      </c>
      <c r="R423" s="6" t="str">
        <f t="shared" si="339"/>
        <v>Tigers</v>
      </c>
      <c r="S423" s="6" t="str">
        <f t="shared" si="340"/>
        <v>Tigers</v>
      </c>
      <c r="T423" s="6" t="str">
        <f t="shared" si="341"/>
        <v/>
      </c>
      <c r="U423" s="6" t="str">
        <f t="shared" si="342"/>
        <v>W</v>
      </c>
      <c r="V423" s="6" t="str">
        <f t="shared" si="343"/>
        <v/>
      </c>
      <c r="W423" s="6" t="str">
        <f t="shared" si="344"/>
        <v>W</v>
      </c>
      <c r="X423" s="6">
        <f t="shared" si="345"/>
        <v>10</v>
      </c>
      <c r="Y423" s="6">
        <f t="shared" si="346"/>
        <v>12.8</v>
      </c>
      <c r="Z423" s="6">
        <f t="shared" si="347"/>
        <v>14</v>
      </c>
      <c r="AA423" s="6">
        <f t="shared" si="348"/>
        <v>12.8</v>
      </c>
      <c r="AB423" s="6">
        <f t="shared" si="349"/>
        <v>13</v>
      </c>
      <c r="AC423" s="6">
        <f t="shared" si="350"/>
        <v>10</v>
      </c>
      <c r="AD423" s="6">
        <f t="shared" si="351"/>
        <v>10</v>
      </c>
      <c r="AE423" s="6">
        <f t="shared" si="352"/>
        <v>10</v>
      </c>
      <c r="AF423" s="6">
        <f t="shared" si="353"/>
        <v>-10</v>
      </c>
      <c r="AG423" s="6">
        <f t="shared" si="354"/>
        <v>10</v>
      </c>
      <c r="AH423" s="6">
        <f t="shared" si="355"/>
        <v>-14</v>
      </c>
      <c r="AI423" s="6">
        <f t="shared" si="356"/>
        <v>10</v>
      </c>
      <c r="AP423" s="7"/>
    </row>
    <row r="424" spans="1:42" s="6" customFormat="1" x14ac:dyDescent="0.25">
      <c r="A424" s="10">
        <v>43669</v>
      </c>
      <c r="B424" s="6" t="s">
        <v>18</v>
      </c>
      <c r="C424" s="6" t="s">
        <v>11</v>
      </c>
      <c r="D424" s="4">
        <v>0</v>
      </c>
      <c r="E424" s="4">
        <v>0</v>
      </c>
      <c r="G424" s="7"/>
      <c r="H424" s="7"/>
      <c r="I424" s="4">
        <v>121</v>
      </c>
      <c r="J424" s="4">
        <v>-131</v>
      </c>
      <c r="K424" s="4">
        <v>-145</v>
      </c>
      <c r="L424" s="4">
        <v>125</v>
      </c>
      <c r="M424" s="7">
        <f t="shared" si="334"/>
        <v>56.709956709956714</v>
      </c>
      <c r="N424" s="7">
        <f t="shared" si="335"/>
        <v>44.444444444444443</v>
      </c>
      <c r="O424" s="7">
        <f t="shared" si="336"/>
        <v>45.248868778280546</v>
      </c>
      <c r="P424" s="7">
        <f t="shared" si="337"/>
        <v>59.183673469387756</v>
      </c>
      <c r="Q424" s="6" t="str">
        <f t="shared" si="338"/>
        <v>Mets</v>
      </c>
      <c r="R424" s="6" t="str">
        <f t="shared" si="339"/>
        <v>Mets</v>
      </c>
      <c r="S424" s="6" t="str">
        <f t="shared" si="340"/>
        <v>Mets</v>
      </c>
      <c r="T424" s="6" t="str">
        <f t="shared" si="341"/>
        <v/>
      </c>
      <c r="U424" s="6" t="str">
        <f t="shared" si="342"/>
        <v>W</v>
      </c>
      <c r="V424" s="6" t="str">
        <f t="shared" si="343"/>
        <v/>
      </c>
      <c r="W424" s="6" t="str">
        <f t="shared" si="344"/>
        <v>W</v>
      </c>
      <c r="X424" s="6">
        <f t="shared" si="345"/>
        <v>10</v>
      </c>
      <c r="Y424" s="6">
        <f t="shared" si="346"/>
        <v>14.5</v>
      </c>
      <c r="Z424" s="6">
        <f t="shared" si="347"/>
        <v>13.1</v>
      </c>
      <c r="AA424" s="6">
        <f t="shared" si="348"/>
        <v>14.5</v>
      </c>
      <c r="AB424" s="6">
        <f t="shared" si="349"/>
        <v>12.1</v>
      </c>
      <c r="AC424" s="6">
        <f t="shared" si="350"/>
        <v>10</v>
      </c>
      <c r="AD424" s="6">
        <f t="shared" si="351"/>
        <v>10</v>
      </c>
      <c r="AE424" s="6">
        <f t="shared" si="352"/>
        <v>10</v>
      </c>
      <c r="AF424" s="6">
        <f t="shared" si="353"/>
        <v>-10</v>
      </c>
      <c r="AG424" s="6">
        <f t="shared" si="354"/>
        <v>10</v>
      </c>
      <c r="AH424" s="6">
        <f t="shared" si="355"/>
        <v>-13.1</v>
      </c>
      <c r="AI424" s="6">
        <f t="shared" si="356"/>
        <v>10</v>
      </c>
      <c r="AP424" s="7"/>
    </row>
    <row r="425" spans="1:42" s="6" customFormat="1" x14ac:dyDescent="0.25">
      <c r="A425" s="10">
        <v>43669</v>
      </c>
      <c r="B425" s="6" t="s">
        <v>23</v>
      </c>
      <c r="C425" s="6" t="s">
        <v>28</v>
      </c>
      <c r="D425" s="4">
        <v>0</v>
      </c>
      <c r="E425" s="4">
        <v>0</v>
      </c>
      <c r="G425" s="7"/>
      <c r="H425" s="7"/>
      <c r="I425" s="4">
        <v>-216</v>
      </c>
      <c r="J425" s="4">
        <v>200</v>
      </c>
      <c r="K425" s="4">
        <v>-118</v>
      </c>
      <c r="L425" s="4">
        <v>-102</v>
      </c>
      <c r="M425" s="7">
        <f t="shared" si="334"/>
        <v>33.333333333333329</v>
      </c>
      <c r="N425" s="7">
        <f t="shared" si="335"/>
        <v>50.495049504950494</v>
      </c>
      <c r="O425" s="7">
        <f t="shared" si="336"/>
        <v>68.35443037974683</v>
      </c>
      <c r="P425" s="7">
        <f t="shared" si="337"/>
        <v>54.128440366972477</v>
      </c>
      <c r="Q425" s="6" t="str">
        <f t="shared" si="338"/>
        <v>Braves</v>
      </c>
      <c r="R425" s="6" t="str">
        <f t="shared" si="339"/>
        <v>Braves</v>
      </c>
      <c r="S425" s="6" t="str">
        <f t="shared" si="340"/>
        <v>Braves</v>
      </c>
      <c r="T425" s="6" t="str">
        <f t="shared" si="341"/>
        <v/>
      </c>
      <c r="U425" s="6" t="str">
        <f t="shared" si="342"/>
        <v>L</v>
      </c>
      <c r="V425" s="6" t="str">
        <f t="shared" si="343"/>
        <v/>
      </c>
      <c r="W425" s="6" t="str">
        <f t="shared" si="344"/>
        <v>L</v>
      </c>
      <c r="X425" s="6">
        <f t="shared" si="345"/>
        <v>21.6</v>
      </c>
      <c r="Y425" s="6">
        <f t="shared" si="346"/>
        <v>11.8</v>
      </c>
      <c r="Z425" s="6">
        <f t="shared" si="347"/>
        <v>10</v>
      </c>
      <c r="AA425" s="6">
        <f t="shared" si="348"/>
        <v>11.8</v>
      </c>
      <c r="AB425" s="6">
        <f t="shared" si="349"/>
        <v>10</v>
      </c>
      <c r="AC425" s="6">
        <f t="shared" si="350"/>
        <v>10</v>
      </c>
      <c r="AD425" s="6">
        <f t="shared" si="351"/>
        <v>20</v>
      </c>
      <c r="AE425" s="6">
        <f t="shared" si="352"/>
        <v>10</v>
      </c>
      <c r="AF425" s="6">
        <f t="shared" si="353"/>
        <v>-21.6</v>
      </c>
      <c r="AG425" s="6">
        <f t="shared" si="354"/>
        <v>-11.8</v>
      </c>
      <c r="AH425" s="6">
        <f t="shared" si="355"/>
        <v>-10</v>
      </c>
      <c r="AI425" s="6">
        <f t="shared" si="356"/>
        <v>-11.8</v>
      </c>
      <c r="AP425" s="7"/>
    </row>
    <row r="426" spans="1:42" s="6" customFormat="1" x14ac:dyDescent="0.25">
      <c r="A426" s="10">
        <v>43669</v>
      </c>
      <c r="B426" s="6" t="s">
        <v>26</v>
      </c>
      <c r="C426" s="6" t="s">
        <v>31</v>
      </c>
      <c r="D426" s="4">
        <v>0</v>
      </c>
      <c r="E426" s="4">
        <v>0</v>
      </c>
      <c r="G426" s="7"/>
      <c r="H426" s="7"/>
      <c r="I426" s="4">
        <v>-132</v>
      </c>
      <c r="J426" s="4">
        <v>122</v>
      </c>
      <c r="K426" s="4">
        <v>132</v>
      </c>
      <c r="L426" s="4">
        <v>-152</v>
      </c>
      <c r="M426" s="7">
        <f t="shared" si="334"/>
        <v>45.045045045045043</v>
      </c>
      <c r="N426" s="7">
        <f t="shared" si="335"/>
        <v>60.317460317460316</v>
      </c>
      <c r="O426" s="7">
        <f t="shared" si="336"/>
        <v>56.896551724137936</v>
      </c>
      <c r="P426" s="7">
        <f t="shared" si="337"/>
        <v>43.103448275862064</v>
      </c>
      <c r="Q426" s="6" t="str">
        <f t="shared" si="338"/>
        <v>Brewers</v>
      </c>
      <c r="R426" s="6" t="str">
        <f t="shared" si="339"/>
        <v>Brewers</v>
      </c>
      <c r="S426" s="6" t="str">
        <f t="shared" si="340"/>
        <v>Brewers</v>
      </c>
      <c r="T426" s="6" t="str">
        <f t="shared" si="341"/>
        <v/>
      </c>
      <c r="U426" s="6" t="str">
        <f t="shared" si="342"/>
        <v>L</v>
      </c>
      <c r="V426" s="6" t="str">
        <f t="shared" si="343"/>
        <v/>
      </c>
      <c r="W426" s="6" t="str">
        <f t="shared" si="344"/>
        <v>L</v>
      </c>
      <c r="X426" s="6">
        <f t="shared" si="345"/>
        <v>13.2</v>
      </c>
      <c r="Y426" s="6">
        <f t="shared" si="346"/>
        <v>10</v>
      </c>
      <c r="Z426" s="6">
        <f t="shared" si="347"/>
        <v>10</v>
      </c>
      <c r="AA426" s="6">
        <f t="shared" si="348"/>
        <v>10</v>
      </c>
      <c r="AB426" s="6">
        <f t="shared" si="349"/>
        <v>10</v>
      </c>
      <c r="AC426" s="6">
        <f t="shared" si="350"/>
        <v>13.2</v>
      </c>
      <c r="AD426" s="6">
        <f t="shared" si="351"/>
        <v>12.2</v>
      </c>
      <c r="AE426" s="6">
        <f t="shared" si="352"/>
        <v>13.2</v>
      </c>
      <c r="AF426" s="6">
        <f t="shared" si="353"/>
        <v>-13.2</v>
      </c>
      <c r="AG426" s="6">
        <f t="shared" si="354"/>
        <v>-10</v>
      </c>
      <c r="AH426" s="6">
        <f t="shared" si="355"/>
        <v>-10</v>
      </c>
      <c r="AI426" s="6">
        <f t="shared" si="356"/>
        <v>-10</v>
      </c>
      <c r="AP426" s="7"/>
    </row>
    <row r="427" spans="1:42" s="6" customFormat="1" x14ac:dyDescent="0.25">
      <c r="A427" s="10">
        <v>43669</v>
      </c>
      <c r="B427" s="6" t="s">
        <v>16</v>
      </c>
      <c r="C427" s="6" t="s">
        <v>22</v>
      </c>
      <c r="D427" s="4">
        <v>0</v>
      </c>
      <c r="E427" s="4">
        <v>0</v>
      </c>
      <c r="G427" s="7"/>
      <c r="H427" s="7"/>
      <c r="I427" s="4">
        <v>106</v>
      </c>
      <c r="J427" s="4">
        <v>-116</v>
      </c>
      <c r="K427" s="4">
        <v>-147</v>
      </c>
      <c r="L427" s="4">
        <v>127</v>
      </c>
      <c r="M427" s="7">
        <f t="shared" si="334"/>
        <v>53.703703703703709</v>
      </c>
      <c r="N427" s="7">
        <f t="shared" si="335"/>
        <v>44.052863436123346</v>
      </c>
      <c r="O427" s="7">
        <f t="shared" si="336"/>
        <v>48.543689320388353</v>
      </c>
      <c r="P427" s="7">
        <f t="shared" si="337"/>
        <v>59.514170040485823</v>
      </c>
      <c r="Q427" s="6" t="str">
        <f t="shared" si="338"/>
        <v>White Sox</v>
      </c>
      <c r="R427" s="6" t="str">
        <f t="shared" si="339"/>
        <v>White Sox</v>
      </c>
      <c r="S427" s="6" t="str">
        <f t="shared" si="340"/>
        <v>White Sox</v>
      </c>
      <c r="T427" s="6" t="str">
        <f t="shared" si="341"/>
        <v/>
      </c>
      <c r="U427" s="6" t="str">
        <f t="shared" si="342"/>
        <v>W</v>
      </c>
      <c r="V427" s="6" t="str">
        <f t="shared" si="343"/>
        <v/>
      </c>
      <c r="W427" s="6" t="str">
        <f t="shared" si="344"/>
        <v>W</v>
      </c>
      <c r="X427" s="6">
        <f t="shared" si="345"/>
        <v>10</v>
      </c>
      <c r="Y427" s="6">
        <f t="shared" si="346"/>
        <v>14.7</v>
      </c>
      <c r="Z427" s="6">
        <f t="shared" si="347"/>
        <v>11.6</v>
      </c>
      <c r="AA427" s="6">
        <f t="shared" si="348"/>
        <v>14.7</v>
      </c>
      <c r="AB427" s="6">
        <f t="shared" si="349"/>
        <v>10.6</v>
      </c>
      <c r="AC427" s="6">
        <f t="shared" si="350"/>
        <v>10</v>
      </c>
      <c r="AD427" s="6">
        <f t="shared" si="351"/>
        <v>10</v>
      </c>
      <c r="AE427" s="6">
        <f t="shared" si="352"/>
        <v>10</v>
      </c>
      <c r="AF427" s="6">
        <f t="shared" si="353"/>
        <v>-10</v>
      </c>
      <c r="AG427" s="6">
        <f t="shared" si="354"/>
        <v>10</v>
      </c>
      <c r="AH427" s="6">
        <f t="shared" si="355"/>
        <v>-11.6</v>
      </c>
      <c r="AI427" s="6">
        <f t="shared" si="356"/>
        <v>10</v>
      </c>
      <c r="AP427" s="7"/>
    </row>
    <row r="428" spans="1:42" s="6" customFormat="1" x14ac:dyDescent="0.25">
      <c r="A428" s="10">
        <v>43669</v>
      </c>
      <c r="B428" s="6" t="s">
        <v>24</v>
      </c>
      <c r="C428" s="6" t="s">
        <v>50</v>
      </c>
      <c r="D428" s="4">
        <v>0</v>
      </c>
      <c r="E428" s="4">
        <v>0</v>
      </c>
      <c r="G428" s="7"/>
      <c r="H428" s="7"/>
      <c r="I428" s="4">
        <v>112</v>
      </c>
      <c r="J428" s="4">
        <v>-122</v>
      </c>
      <c r="K428" s="4">
        <v>-140</v>
      </c>
      <c r="L428" s="4">
        <v>120</v>
      </c>
      <c r="M428" s="7">
        <f t="shared" si="334"/>
        <v>54.954954954954957</v>
      </c>
      <c r="N428" s="7">
        <f t="shared" si="335"/>
        <v>45.454545454545453</v>
      </c>
      <c r="O428" s="7">
        <f t="shared" si="336"/>
        <v>47.169811320754718</v>
      </c>
      <c r="P428" s="7">
        <f t="shared" si="337"/>
        <v>58.333333333333336</v>
      </c>
      <c r="Q428" s="6" t="str">
        <f t="shared" si="338"/>
        <v>Twins</v>
      </c>
      <c r="R428" s="6" t="str">
        <f t="shared" si="339"/>
        <v>Twins</v>
      </c>
      <c r="S428" s="6" t="str">
        <f t="shared" si="340"/>
        <v>Twins</v>
      </c>
      <c r="T428" s="6" t="str">
        <f t="shared" si="341"/>
        <v/>
      </c>
      <c r="U428" s="6" t="str">
        <f t="shared" si="342"/>
        <v>W</v>
      </c>
      <c r="V428" s="6" t="str">
        <f t="shared" si="343"/>
        <v/>
      </c>
      <c r="W428" s="6" t="str">
        <f t="shared" si="344"/>
        <v>W</v>
      </c>
      <c r="X428" s="6">
        <f t="shared" si="345"/>
        <v>10</v>
      </c>
      <c r="Y428" s="6">
        <f t="shared" si="346"/>
        <v>14</v>
      </c>
      <c r="Z428" s="6">
        <f t="shared" si="347"/>
        <v>12.2</v>
      </c>
      <c r="AA428" s="6">
        <f t="shared" si="348"/>
        <v>14</v>
      </c>
      <c r="AB428" s="6">
        <f t="shared" si="349"/>
        <v>11.2</v>
      </c>
      <c r="AC428" s="6">
        <f t="shared" si="350"/>
        <v>10</v>
      </c>
      <c r="AD428" s="6">
        <f t="shared" si="351"/>
        <v>10</v>
      </c>
      <c r="AE428" s="6">
        <f t="shared" si="352"/>
        <v>10</v>
      </c>
      <c r="AF428" s="6">
        <f t="shared" si="353"/>
        <v>-10</v>
      </c>
      <c r="AG428" s="6">
        <f t="shared" si="354"/>
        <v>10</v>
      </c>
      <c r="AH428" s="6">
        <f t="shared" si="355"/>
        <v>-12.2</v>
      </c>
      <c r="AI428" s="6">
        <f t="shared" si="356"/>
        <v>10</v>
      </c>
      <c r="AP428" s="7"/>
    </row>
    <row r="429" spans="1:42" s="6" customFormat="1" x14ac:dyDescent="0.25">
      <c r="A429" s="10">
        <v>43669</v>
      </c>
      <c r="B429" s="6" t="s">
        <v>7</v>
      </c>
      <c r="C429" s="6" t="s">
        <v>25</v>
      </c>
      <c r="D429" s="4">
        <v>0</v>
      </c>
      <c r="E429" s="4">
        <v>0</v>
      </c>
      <c r="G429" s="7"/>
      <c r="H429" s="7"/>
      <c r="I429" s="4">
        <v>-152</v>
      </c>
      <c r="J429" s="4">
        <v>142</v>
      </c>
      <c r="K429" s="4">
        <v>113</v>
      </c>
      <c r="L429" s="4">
        <v>-133</v>
      </c>
      <c r="M429" s="7">
        <f t="shared" si="334"/>
        <v>41.32231404958678</v>
      </c>
      <c r="N429" s="7">
        <f t="shared" si="335"/>
        <v>57.081545064377679</v>
      </c>
      <c r="O429" s="7">
        <f t="shared" si="336"/>
        <v>60.317460317460316</v>
      </c>
      <c r="P429" s="7">
        <f t="shared" si="337"/>
        <v>46.948356807511736</v>
      </c>
      <c r="Q429" s="6" t="str">
        <f t="shared" si="338"/>
        <v>Astros</v>
      </c>
      <c r="R429" s="6" t="str">
        <f t="shared" si="339"/>
        <v>Astros</v>
      </c>
      <c r="S429" s="6" t="str">
        <f t="shared" si="340"/>
        <v>Astros</v>
      </c>
      <c r="T429" s="6" t="str">
        <f t="shared" si="341"/>
        <v/>
      </c>
      <c r="U429" s="6" t="str">
        <f t="shared" si="342"/>
        <v>L</v>
      </c>
      <c r="V429" s="6" t="str">
        <f t="shared" si="343"/>
        <v/>
      </c>
      <c r="W429" s="6" t="str">
        <f t="shared" si="344"/>
        <v>L</v>
      </c>
      <c r="X429" s="6">
        <f t="shared" si="345"/>
        <v>15.2</v>
      </c>
      <c r="Y429" s="6">
        <f t="shared" si="346"/>
        <v>10</v>
      </c>
      <c r="Z429" s="6">
        <f t="shared" si="347"/>
        <v>10</v>
      </c>
      <c r="AA429" s="6">
        <f t="shared" si="348"/>
        <v>10</v>
      </c>
      <c r="AB429" s="6">
        <f t="shared" si="349"/>
        <v>10</v>
      </c>
      <c r="AC429" s="6">
        <f t="shared" si="350"/>
        <v>11.3</v>
      </c>
      <c r="AD429" s="6">
        <f t="shared" si="351"/>
        <v>14.2</v>
      </c>
      <c r="AE429" s="6">
        <f t="shared" si="352"/>
        <v>11.3</v>
      </c>
      <c r="AF429" s="6">
        <f t="shared" si="353"/>
        <v>-15.2</v>
      </c>
      <c r="AG429" s="6">
        <f t="shared" si="354"/>
        <v>-10</v>
      </c>
      <c r="AH429" s="6">
        <f t="shared" si="355"/>
        <v>-10</v>
      </c>
      <c r="AI429" s="6">
        <f t="shared" si="356"/>
        <v>-10</v>
      </c>
      <c r="AP429" s="7"/>
    </row>
    <row r="430" spans="1:42" s="6" customFormat="1" x14ac:dyDescent="0.25">
      <c r="A430" s="10">
        <v>43669</v>
      </c>
      <c r="B430" s="6" t="s">
        <v>2</v>
      </c>
      <c r="C430" s="6" t="s">
        <v>51</v>
      </c>
      <c r="D430" s="4">
        <v>0</v>
      </c>
      <c r="E430" s="4">
        <v>0</v>
      </c>
      <c r="G430" s="7"/>
      <c r="H430" s="7"/>
      <c r="I430" s="4">
        <v>-185</v>
      </c>
      <c r="J430" s="4">
        <v>174</v>
      </c>
      <c r="K430" s="4">
        <v>100</v>
      </c>
      <c r="L430" s="4">
        <v>-120</v>
      </c>
      <c r="M430" s="7">
        <f t="shared" si="334"/>
        <v>36.496350364963504</v>
      </c>
      <c r="N430" s="7">
        <f t="shared" si="335"/>
        <v>54.54545454545454</v>
      </c>
      <c r="O430" s="7">
        <f t="shared" si="336"/>
        <v>64.912280701754383</v>
      </c>
      <c r="P430" s="7">
        <f t="shared" si="337"/>
        <v>50</v>
      </c>
      <c r="Q430" s="6" t="str">
        <f t="shared" si="338"/>
        <v>Diamondbacks</v>
      </c>
      <c r="R430" s="6" t="str">
        <f t="shared" si="339"/>
        <v>Diamondbacks</v>
      </c>
      <c r="S430" s="6" t="str">
        <f t="shared" si="340"/>
        <v>Diamondbacks</v>
      </c>
      <c r="T430" s="6" t="str">
        <f t="shared" si="341"/>
        <v/>
      </c>
      <c r="U430" s="6" t="str">
        <f t="shared" si="342"/>
        <v>L</v>
      </c>
      <c r="V430" s="6" t="str">
        <f t="shared" si="343"/>
        <v/>
      </c>
      <c r="W430" s="6" t="str">
        <f t="shared" si="344"/>
        <v>L</v>
      </c>
      <c r="X430" s="6">
        <f t="shared" si="345"/>
        <v>18.5</v>
      </c>
      <c r="Y430" s="6">
        <f t="shared" si="346"/>
        <v>10</v>
      </c>
      <c r="Z430" s="6">
        <f t="shared" si="347"/>
        <v>10</v>
      </c>
      <c r="AA430" s="6">
        <f t="shared" si="348"/>
        <v>10</v>
      </c>
      <c r="AB430" s="6">
        <f t="shared" si="349"/>
        <v>10</v>
      </c>
      <c r="AC430" s="6">
        <f t="shared" si="350"/>
        <v>10</v>
      </c>
      <c r="AD430" s="6">
        <f t="shared" si="351"/>
        <v>17.399999999999999</v>
      </c>
      <c r="AE430" s="6">
        <f t="shared" si="352"/>
        <v>10</v>
      </c>
      <c r="AF430" s="6">
        <f t="shared" si="353"/>
        <v>-18.5</v>
      </c>
      <c r="AG430" s="6">
        <f t="shared" si="354"/>
        <v>-10</v>
      </c>
      <c r="AH430" s="6">
        <f t="shared" si="355"/>
        <v>-10</v>
      </c>
      <c r="AI430" s="6">
        <f t="shared" si="356"/>
        <v>-10</v>
      </c>
      <c r="AP430" s="7"/>
    </row>
    <row r="431" spans="1:42" s="6" customFormat="1" x14ac:dyDescent="0.25">
      <c r="A431" s="10">
        <v>43669</v>
      </c>
      <c r="B431" s="6" t="s">
        <v>32</v>
      </c>
      <c r="C431" s="6" t="s">
        <v>30</v>
      </c>
      <c r="D431" s="4">
        <v>0</v>
      </c>
      <c r="E431" s="4">
        <v>0</v>
      </c>
      <c r="G431" s="7"/>
      <c r="H431" s="7"/>
      <c r="I431" s="4">
        <v>104</v>
      </c>
      <c r="J431" s="4">
        <v>-114</v>
      </c>
      <c r="K431" s="4">
        <v>-175</v>
      </c>
      <c r="L431" s="4">
        <v>155</v>
      </c>
      <c r="M431" s="7">
        <f t="shared" si="334"/>
        <v>53.271028037383175</v>
      </c>
      <c r="N431" s="7">
        <f t="shared" si="335"/>
        <v>39.215686274509807</v>
      </c>
      <c r="O431" s="7">
        <f t="shared" si="336"/>
        <v>49.019607843137251</v>
      </c>
      <c r="P431" s="7">
        <f t="shared" si="337"/>
        <v>63.636363636363633</v>
      </c>
      <c r="Q431" s="6" t="str">
        <f t="shared" si="338"/>
        <v>Giants</v>
      </c>
      <c r="R431" s="6" t="str">
        <f t="shared" si="339"/>
        <v>Giants</v>
      </c>
      <c r="S431" s="6" t="str">
        <f t="shared" si="340"/>
        <v>Giants</v>
      </c>
      <c r="T431" s="6" t="str">
        <f t="shared" si="341"/>
        <v/>
      </c>
      <c r="U431" s="6" t="str">
        <f t="shared" si="342"/>
        <v>W</v>
      </c>
      <c r="V431" s="6" t="str">
        <f t="shared" si="343"/>
        <v/>
      </c>
      <c r="W431" s="6" t="str">
        <f t="shared" si="344"/>
        <v>W</v>
      </c>
      <c r="X431" s="6">
        <f t="shared" si="345"/>
        <v>10</v>
      </c>
      <c r="Y431" s="6">
        <f t="shared" si="346"/>
        <v>17.5</v>
      </c>
      <c r="Z431" s="6">
        <f t="shared" si="347"/>
        <v>11.4</v>
      </c>
      <c r="AA431" s="6">
        <f t="shared" si="348"/>
        <v>17.5</v>
      </c>
      <c r="AB431" s="6">
        <f t="shared" si="349"/>
        <v>10.4</v>
      </c>
      <c r="AC431" s="6">
        <f t="shared" si="350"/>
        <v>10</v>
      </c>
      <c r="AD431" s="6">
        <f t="shared" si="351"/>
        <v>10</v>
      </c>
      <c r="AE431" s="6">
        <f t="shared" si="352"/>
        <v>10</v>
      </c>
      <c r="AF431" s="6">
        <f t="shared" si="353"/>
        <v>-10</v>
      </c>
      <c r="AG431" s="6">
        <f t="shared" si="354"/>
        <v>10</v>
      </c>
      <c r="AH431" s="6">
        <f t="shared" si="355"/>
        <v>-11.4</v>
      </c>
      <c r="AI431" s="6">
        <f t="shared" si="356"/>
        <v>10</v>
      </c>
      <c r="AP431" s="7"/>
    </row>
    <row r="432" spans="1:42" s="6" customFormat="1" x14ac:dyDescent="0.25">
      <c r="A432" s="10">
        <v>43669</v>
      </c>
      <c r="B432" s="6" t="s">
        <v>10</v>
      </c>
      <c r="C432" s="6" t="s">
        <v>6</v>
      </c>
      <c r="D432" s="4">
        <v>0</v>
      </c>
      <c r="E432" s="4">
        <v>0</v>
      </c>
      <c r="G432" s="7"/>
      <c r="H432" s="7"/>
      <c r="I432" s="4">
        <v>-177</v>
      </c>
      <c r="J432" s="4">
        <v>167</v>
      </c>
      <c r="K432" s="4">
        <v>-102</v>
      </c>
      <c r="L432" s="4">
        <v>-118</v>
      </c>
      <c r="M432" s="7">
        <f t="shared" si="334"/>
        <v>37.453183520599254</v>
      </c>
      <c r="N432" s="7">
        <f t="shared" si="335"/>
        <v>54.128440366972477</v>
      </c>
      <c r="O432" s="7">
        <f t="shared" si="336"/>
        <v>63.898916967509024</v>
      </c>
      <c r="P432" s="7">
        <f t="shared" si="337"/>
        <v>50.495049504950494</v>
      </c>
      <c r="Q432" s="6" t="str">
        <f t="shared" si="338"/>
        <v>Dodgers</v>
      </c>
      <c r="R432" s="6" t="str">
        <f t="shared" si="339"/>
        <v>Dodgers</v>
      </c>
      <c r="S432" s="6" t="str">
        <f t="shared" si="340"/>
        <v>Dodgers</v>
      </c>
      <c r="T432" s="6" t="str">
        <f t="shared" si="341"/>
        <v/>
      </c>
      <c r="U432" s="6" t="str">
        <f t="shared" si="342"/>
        <v>L</v>
      </c>
      <c r="V432" s="6" t="str">
        <f t="shared" si="343"/>
        <v/>
      </c>
      <c r="W432" s="6" t="str">
        <f t="shared" si="344"/>
        <v>L</v>
      </c>
      <c r="X432" s="6">
        <f t="shared" si="345"/>
        <v>17.7</v>
      </c>
      <c r="Y432" s="6">
        <f t="shared" si="346"/>
        <v>10.199999999999999</v>
      </c>
      <c r="Z432" s="6">
        <f t="shared" si="347"/>
        <v>10</v>
      </c>
      <c r="AA432" s="6">
        <f t="shared" si="348"/>
        <v>10.199999999999999</v>
      </c>
      <c r="AB432" s="6">
        <f t="shared" si="349"/>
        <v>10</v>
      </c>
      <c r="AC432" s="6">
        <f t="shared" si="350"/>
        <v>10</v>
      </c>
      <c r="AD432" s="6">
        <f t="shared" si="351"/>
        <v>16.7</v>
      </c>
      <c r="AE432" s="6">
        <f t="shared" si="352"/>
        <v>10</v>
      </c>
      <c r="AF432" s="6">
        <f t="shared" si="353"/>
        <v>-17.7</v>
      </c>
      <c r="AG432" s="6">
        <f t="shared" si="354"/>
        <v>-10.199999999999999</v>
      </c>
      <c r="AH432" s="6">
        <f t="shared" si="355"/>
        <v>-10</v>
      </c>
      <c r="AI432" s="6">
        <f t="shared" si="356"/>
        <v>-10.199999999999999</v>
      </c>
      <c r="AP432" s="7"/>
    </row>
    <row r="433" spans="1:42" s="6" customFormat="1" x14ac:dyDescent="0.25">
      <c r="A433" s="10">
        <v>43669</v>
      </c>
      <c r="B433" s="6" t="s">
        <v>3</v>
      </c>
      <c r="C433" s="6" t="s">
        <v>33</v>
      </c>
      <c r="D433" s="4">
        <v>0</v>
      </c>
      <c r="E433" s="4">
        <v>0</v>
      </c>
      <c r="G433" s="7"/>
      <c r="H433" s="7"/>
      <c r="I433" s="4">
        <v>-125</v>
      </c>
      <c r="J433" s="4">
        <v>115</v>
      </c>
      <c r="K433" s="4">
        <v>145</v>
      </c>
      <c r="L433" s="4">
        <v>-165</v>
      </c>
      <c r="M433" s="7">
        <f t="shared" si="334"/>
        <v>46.511627906976742</v>
      </c>
      <c r="N433" s="7">
        <f t="shared" si="335"/>
        <v>62.264150943396224</v>
      </c>
      <c r="O433" s="7">
        <f t="shared" si="336"/>
        <v>55.555555555555557</v>
      </c>
      <c r="P433" s="7">
        <f t="shared" si="337"/>
        <v>40.816326530612244</v>
      </c>
      <c r="Q433" s="6" t="str">
        <f t="shared" si="338"/>
        <v>Mariners</v>
      </c>
      <c r="R433" s="6" t="str">
        <f t="shared" si="339"/>
        <v>Mariners</v>
      </c>
      <c r="S433" s="6" t="str">
        <f t="shared" si="340"/>
        <v>Mariners</v>
      </c>
      <c r="T433" s="6" t="str">
        <f t="shared" si="341"/>
        <v/>
      </c>
      <c r="U433" s="6" t="str">
        <f t="shared" si="342"/>
        <v>L</v>
      </c>
      <c r="V433" s="6" t="str">
        <f t="shared" si="343"/>
        <v/>
      </c>
      <c r="W433" s="6" t="str">
        <f t="shared" si="344"/>
        <v>L</v>
      </c>
      <c r="X433" s="6">
        <f t="shared" si="345"/>
        <v>12.5</v>
      </c>
      <c r="Y433" s="6">
        <f t="shared" si="346"/>
        <v>10</v>
      </c>
      <c r="Z433" s="6">
        <f t="shared" si="347"/>
        <v>10</v>
      </c>
      <c r="AA433" s="6">
        <f t="shared" si="348"/>
        <v>10</v>
      </c>
      <c r="AB433" s="6">
        <f t="shared" si="349"/>
        <v>10</v>
      </c>
      <c r="AC433" s="6">
        <f t="shared" si="350"/>
        <v>14.5</v>
      </c>
      <c r="AD433" s="6">
        <f t="shared" si="351"/>
        <v>11.5</v>
      </c>
      <c r="AE433" s="6">
        <f t="shared" si="352"/>
        <v>14.5</v>
      </c>
      <c r="AF433" s="6">
        <f t="shared" si="353"/>
        <v>-12.5</v>
      </c>
      <c r="AG433" s="6">
        <f t="shared" si="354"/>
        <v>-10</v>
      </c>
      <c r="AH433" s="6">
        <f t="shared" si="355"/>
        <v>-10</v>
      </c>
      <c r="AI433" s="6">
        <f t="shared" si="356"/>
        <v>-10</v>
      </c>
      <c r="AJ433" s="6">
        <f>SUM(AF419:AF433)</f>
        <v>-203.29999999999995</v>
      </c>
      <c r="AK433" s="6">
        <f>SUM(AG419:AG433)</f>
        <v>-13.5</v>
      </c>
      <c r="AL433" s="6">
        <f>SUM(AH419:AH433)</f>
        <v>-175.20000000000002</v>
      </c>
      <c r="AM433" s="6">
        <f>SUM(AI419:AI433)</f>
        <v>-13.5</v>
      </c>
      <c r="AP433" s="7"/>
    </row>
  </sheetData>
  <sortState xmlns:xlrd2="http://schemas.microsoft.com/office/spreadsheetml/2017/richdata2" ref="AQ1:AQ109">
    <sortCondition ref="AQ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Melick</dc:creator>
  <cp:lastModifiedBy>Gregory Melick</cp:lastModifiedBy>
  <dcterms:created xsi:type="dcterms:W3CDTF">2019-07-05T06:27:09Z</dcterms:created>
  <dcterms:modified xsi:type="dcterms:W3CDTF">2019-07-23T15:17:01Z</dcterms:modified>
</cp:coreProperties>
</file>