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\PycharmProjects\Prediction Model\"/>
    </mc:Choice>
  </mc:AlternateContent>
  <xr:revisionPtr revIDLastSave="0" documentId="13_ncr:1_{02F0EF18-96DE-4B44-A4D8-FD45CBD206E1}" xr6:coauthVersionLast="43" xr6:coauthVersionMax="43" xr10:uidLastSave="{00000000-0000-0000-0000-000000000000}"/>
  <bookViews>
    <workbookView xWindow="3510" yWindow="1575" windowWidth="21600" windowHeight="11385" xr2:uid="{11590D77-C8B9-40F0-AE06-6E6AC799263A}"/>
  </bookViews>
  <sheets>
    <sheet name="Sheet1" sheetId="1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36" i="1" l="1"/>
  <c r="M236" i="1" l="1"/>
  <c r="M235" i="1"/>
  <c r="M234" i="1"/>
  <c r="M233" i="1"/>
  <c r="P233" i="1" s="1"/>
  <c r="M232" i="1"/>
  <c r="M231" i="1"/>
  <c r="P231" i="1" s="1"/>
  <c r="M230" i="1"/>
  <c r="M229" i="1"/>
  <c r="P229" i="1" s="1"/>
  <c r="M228" i="1"/>
  <c r="M227" i="1"/>
  <c r="P227" i="1" s="1"/>
  <c r="M226" i="1"/>
  <c r="G236" i="1"/>
  <c r="F236" i="1"/>
  <c r="H236" i="1" s="1"/>
  <c r="E236" i="1"/>
  <c r="L236" i="1" s="1"/>
  <c r="O236" i="1" s="1"/>
  <c r="H235" i="1"/>
  <c r="G235" i="1"/>
  <c r="F235" i="1"/>
  <c r="E235" i="1"/>
  <c r="L235" i="1" s="1"/>
  <c r="O235" i="1" s="1"/>
  <c r="G234" i="1"/>
  <c r="F234" i="1"/>
  <c r="H234" i="1" s="1"/>
  <c r="E234" i="1"/>
  <c r="L234" i="1" s="1"/>
  <c r="O234" i="1" s="1"/>
  <c r="G233" i="1"/>
  <c r="F233" i="1"/>
  <c r="H233" i="1" s="1"/>
  <c r="E233" i="1"/>
  <c r="L233" i="1" s="1"/>
  <c r="O233" i="1" s="1"/>
  <c r="H232" i="1"/>
  <c r="G232" i="1"/>
  <c r="F232" i="1"/>
  <c r="E232" i="1"/>
  <c r="L232" i="1" s="1"/>
  <c r="O232" i="1" s="1"/>
  <c r="G231" i="1"/>
  <c r="F231" i="1"/>
  <c r="H231" i="1" s="1"/>
  <c r="E231" i="1"/>
  <c r="L231" i="1" s="1"/>
  <c r="O231" i="1" s="1"/>
  <c r="G230" i="1"/>
  <c r="F230" i="1"/>
  <c r="H230" i="1" s="1"/>
  <c r="E230" i="1"/>
  <c r="L230" i="1" s="1"/>
  <c r="O230" i="1" s="1"/>
  <c r="H229" i="1"/>
  <c r="G229" i="1"/>
  <c r="F229" i="1"/>
  <c r="E229" i="1"/>
  <c r="L229" i="1" s="1"/>
  <c r="O229" i="1" s="1"/>
  <c r="G228" i="1"/>
  <c r="F228" i="1"/>
  <c r="H228" i="1" s="1"/>
  <c r="E228" i="1"/>
  <c r="L228" i="1" s="1"/>
  <c r="O228" i="1" s="1"/>
  <c r="G227" i="1"/>
  <c r="F227" i="1"/>
  <c r="H227" i="1" s="1"/>
  <c r="E227" i="1"/>
  <c r="L227" i="1" s="1"/>
  <c r="O227" i="1" s="1"/>
  <c r="H226" i="1"/>
  <c r="G226" i="1"/>
  <c r="F226" i="1"/>
  <c r="E226" i="1"/>
  <c r="L226" i="1" s="1"/>
  <c r="O226" i="1" s="1"/>
  <c r="E225" i="1"/>
  <c r="L225" i="1" s="1"/>
  <c r="O225" i="1" s="1"/>
  <c r="F225" i="1"/>
  <c r="G225" i="1"/>
  <c r="H225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L224" i="1"/>
  <c r="O224" i="1" s="1"/>
  <c r="L223" i="1"/>
  <c r="O223" i="1" s="1"/>
  <c r="L222" i="1"/>
  <c r="N222" i="1" s="1"/>
  <c r="L221" i="1"/>
  <c r="O221" i="1" s="1"/>
  <c r="L220" i="1"/>
  <c r="N220" i="1" s="1"/>
  <c r="L219" i="1"/>
  <c r="O219" i="1" s="1"/>
  <c r="G224" i="1"/>
  <c r="F224" i="1"/>
  <c r="E224" i="1"/>
  <c r="G223" i="1"/>
  <c r="F223" i="1"/>
  <c r="E223" i="1"/>
  <c r="G222" i="1"/>
  <c r="F222" i="1"/>
  <c r="E222" i="1"/>
  <c r="G221" i="1"/>
  <c r="H221" i="1" s="1"/>
  <c r="M221" i="1" s="1"/>
  <c r="P221" i="1" s="1"/>
  <c r="F221" i="1"/>
  <c r="E221" i="1"/>
  <c r="G220" i="1"/>
  <c r="F220" i="1"/>
  <c r="E220" i="1"/>
  <c r="G219" i="1"/>
  <c r="F219" i="1"/>
  <c r="E219" i="1"/>
  <c r="G218" i="1"/>
  <c r="F218" i="1"/>
  <c r="E218" i="1"/>
  <c r="L218" i="1" s="1"/>
  <c r="N218" i="1" s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O211" i="1"/>
  <c r="N211" i="1"/>
  <c r="L211" i="1"/>
  <c r="G217" i="1"/>
  <c r="F217" i="1"/>
  <c r="E217" i="1"/>
  <c r="L217" i="1" s="1"/>
  <c r="G216" i="1"/>
  <c r="F216" i="1"/>
  <c r="E216" i="1"/>
  <c r="L216" i="1" s="1"/>
  <c r="G215" i="1"/>
  <c r="F215" i="1"/>
  <c r="H215" i="1" s="1"/>
  <c r="M215" i="1" s="1"/>
  <c r="E215" i="1"/>
  <c r="L215" i="1" s="1"/>
  <c r="G214" i="1"/>
  <c r="F214" i="1"/>
  <c r="E214" i="1"/>
  <c r="L214" i="1" s="1"/>
  <c r="O214" i="1" s="1"/>
  <c r="G213" i="1"/>
  <c r="F213" i="1"/>
  <c r="E213" i="1"/>
  <c r="L213" i="1" s="1"/>
  <c r="O213" i="1" s="1"/>
  <c r="G212" i="1"/>
  <c r="F212" i="1"/>
  <c r="E212" i="1"/>
  <c r="L212" i="1" s="1"/>
  <c r="O212" i="1" s="1"/>
  <c r="G211" i="1"/>
  <c r="F211" i="1"/>
  <c r="E211" i="1"/>
  <c r="G210" i="1"/>
  <c r="F210" i="1"/>
  <c r="E210" i="1"/>
  <c r="L210" i="1" s="1"/>
  <c r="G209" i="1"/>
  <c r="F209" i="1"/>
  <c r="E209" i="1"/>
  <c r="L209" i="1" s="1"/>
  <c r="G208" i="1"/>
  <c r="F208" i="1"/>
  <c r="E208" i="1"/>
  <c r="L208" i="1" s="1"/>
  <c r="O208" i="1" s="1"/>
  <c r="G207" i="1"/>
  <c r="F207" i="1"/>
  <c r="H207" i="1" s="1"/>
  <c r="M207" i="1" s="1"/>
  <c r="P207" i="1" s="1"/>
  <c r="E207" i="1"/>
  <c r="L207" i="1" s="1"/>
  <c r="G206" i="1"/>
  <c r="F206" i="1"/>
  <c r="E206" i="1"/>
  <c r="L206" i="1" s="1"/>
  <c r="G205" i="1"/>
  <c r="F205" i="1"/>
  <c r="E205" i="1"/>
  <c r="L205" i="1" s="1"/>
  <c r="O205" i="1" s="1"/>
  <c r="G204" i="1"/>
  <c r="F204" i="1"/>
  <c r="E204" i="1"/>
  <c r="L204" i="1" s="1"/>
  <c r="O204" i="1" s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P236" i="1" l="1"/>
  <c r="Q236" i="1" s="1"/>
  <c r="P235" i="1"/>
  <c r="P234" i="1"/>
  <c r="Q234" i="1" s="1"/>
  <c r="P232" i="1"/>
  <c r="P230" i="1"/>
  <c r="Q230" i="1" s="1"/>
  <c r="P228" i="1"/>
  <c r="Q227" i="1"/>
  <c r="P226" i="1"/>
  <c r="N227" i="1"/>
  <c r="N229" i="1"/>
  <c r="Q229" i="1" s="1"/>
  <c r="N231" i="1"/>
  <c r="Q231" i="1" s="1"/>
  <c r="N233" i="1"/>
  <c r="Q233" i="1" s="1"/>
  <c r="N235" i="1"/>
  <c r="N226" i="1"/>
  <c r="Q226" i="1" s="1"/>
  <c r="N228" i="1"/>
  <c r="N230" i="1"/>
  <c r="N232" i="1"/>
  <c r="Q232" i="1" s="1"/>
  <c r="N234" i="1"/>
  <c r="N236" i="1"/>
  <c r="H216" i="1"/>
  <c r="M216" i="1" s="1"/>
  <c r="H206" i="1"/>
  <c r="M206" i="1" s="1"/>
  <c r="H218" i="1"/>
  <c r="M218" i="1" s="1"/>
  <c r="P218" i="1" s="1"/>
  <c r="H219" i="1"/>
  <c r="M219" i="1" s="1"/>
  <c r="P219" i="1" s="1"/>
  <c r="Q219" i="1" s="1"/>
  <c r="H223" i="1"/>
  <c r="M223" i="1" s="1"/>
  <c r="P223" i="1" s="1"/>
  <c r="M225" i="1"/>
  <c r="P225" i="1" s="1"/>
  <c r="Q225" i="1" s="1"/>
  <c r="H222" i="1"/>
  <c r="M222" i="1" s="1"/>
  <c r="P222" i="1" s="1"/>
  <c r="Q222" i="1" s="1"/>
  <c r="H224" i="1"/>
  <c r="M224" i="1" s="1"/>
  <c r="P224" i="1" s="1"/>
  <c r="Q224" i="1" s="1"/>
  <c r="H220" i="1"/>
  <c r="M220" i="1" s="1"/>
  <c r="P220" i="1" s="1"/>
  <c r="Q220" i="1" s="1"/>
  <c r="N224" i="1"/>
  <c r="O220" i="1"/>
  <c r="O222" i="1"/>
  <c r="N219" i="1"/>
  <c r="N221" i="1"/>
  <c r="Q221" i="1" s="1"/>
  <c r="N223" i="1"/>
  <c r="N225" i="1"/>
  <c r="O218" i="1"/>
  <c r="H213" i="1"/>
  <c r="M213" i="1" s="1"/>
  <c r="P213" i="1" s="1"/>
  <c r="Q213" i="1" s="1"/>
  <c r="H217" i="1"/>
  <c r="M217" i="1" s="1"/>
  <c r="P217" i="1" s="1"/>
  <c r="P216" i="1"/>
  <c r="H214" i="1"/>
  <c r="M214" i="1" s="1"/>
  <c r="P214" i="1" s="1"/>
  <c r="Q214" i="1" s="1"/>
  <c r="H212" i="1"/>
  <c r="M212" i="1" s="1"/>
  <c r="P212" i="1" s="1"/>
  <c r="Q212" i="1" s="1"/>
  <c r="H210" i="1"/>
  <c r="M210" i="1" s="1"/>
  <c r="P210" i="1" s="1"/>
  <c r="Q210" i="1" s="1"/>
  <c r="H211" i="1"/>
  <c r="M211" i="1" s="1"/>
  <c r="P211" i="1" s="1"/>
  <c r="Q211" i="1" s="1"/>
  <c r="H209" i="1"/>
  <c r="M209" i="1" s="1"/>
  <c r="P209" i="1" s="1"/>
  <c r="H208" i="1"/>
  <c r="M208" i="1" s="1"/>
  <c r="P208" i="1" s="1"/>
  <c r="Q208" i="1" s="1"/>
  <c r="H204" i="1"/>
  <c r="M204" i="1" s="1"/>
  <c r="P204" i="1" s="1"/>
  <c r="Q204" i="1" s="1"/>
  <c r="H205" i="1"/>
  <c r="M205" i="1" s="1"/>
  <c r="P205" i="1" s="1"/>
  <c r="Q205" i="1" s="1"/>
  <c r="N205" i="1"/>
  <c r="P206" i="1"/>
  <c r="O207" i="1"/>
  <c r="N207" i="1"/>
  <c r="Q207" i="1" s="1"/>
  <c r="O209" i="1"/>
  <c r="N209" i="1"/>
  <c r="O210" i="1"/>
  <c r="N213" i="1"/>
  <c r="P215" i="1"/>
  <c r="O215" i="1"/>
  <c r="N215" i="1"/>
  <c r="O217" i="1"/>
  <c r="N217" i="1"/>
  <c r="N204" i="1"/>
  <c r="N206" i="1"/>
  <c r="N208" i="1"/>
  <c r="N210" i="1"/>
  <c r="N212" i="1"/>
  <c r="N214" i="1"/>
  <c r="N216" i="1"/>
  <c r="O206" i="1"/>
  <c r="O216" i="1"/>
  <c r="Q235" i="1" l="1"/>
  <c r="Q228" i="1"/>
  <c r="Q223" i="1"/>
  <c r="Q218" i="1"/>
  <c r="Q216" i="1"/>
  <c r="Q209" i="1"/>
  <c r="Q206" i="1"/>
  <c r="Q215" i="1"/>
  <c r="Q217" i="1"/>
  <c r="R225" i="1" l="1"/>
  <c r="R217" i="1"/>
  <c r="O203" i="1" l="1"/>
  <c r="N203" i="1"/>
  <c r="L203" i="1"/>
  <c r="L202" i="1"/>
  <c r="O202" i="1" s="1"/>
  <c r="L201" i="1"/>
  <c r="O201" i="1" s="1"/>
  <c r="L200" i="1"/>
  <c r="O200" i="1" s="1"/>
  <c r="O199" i="1"/>
  <c r="N199" i="1"/>
  <c r="L199" i="1"/>
  <c r="L198" i="1"/>
  <c r="O198" i="1" s="1"/>
  <c r="O197" i="1"/>
  <c r="L197" i="1"/>
  <c r="N197" i="1" s="1"/>
  <c r="L196" i="1"/>
  <c r="O196" i="1" s="1"/>
  <c r="O195" i="1"/>
  <c r="N195" i="1"/>
  <c r="L195" i="1"/>
  <c r="L194" i="1"/>
  <c r="O194" i="1" s="1"/>
  <c r="O193" i="1"/>
  <c r="N193" i="1"/>
  <c r="L193" i="1"/>
  <c r="L192" i="1"/>
  <c r="O192" i="1" s="1"/>
  <c r="O191" i="1"/>
  <c r="N191" i="1"/>
  <c r="L191" i="1"/>
  <c r="L190" i="1"/>
  <c r="O190" i="1" s="1"/>
  <c r="O189" i="1"/>
  <c r="N189" i="1"/>
  <c r="L189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G203" i="1"/>
  <c r="F203" i="1"/>
  <c r="H203" i="1" s="1"/>
  <c r="M203" i="1" s="1"/>
  <c r="P203" i="1" s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H192" i="1" s="1"/>
  <c r="M192" i="1" s="1"/>
  <c r="G191" i="1"/>
  <c r="F191" i="1"/>
  <c r="G190" i="1"/>
  <c r="F190" i="1"/>
  <c r="G189" i="1"/>
  <c r="F189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L188" i="1"/>
  <c r="E188" i="1"/>
  <c r="L187" i="1"/>
  <c r="E187" i="1"/>
  <c r="E186" i="1"/>
  <c r="L186" i="1" s="1"/>
  <c r="L185" i="1"/>
  <c r="E185" i="1"/>
  <c r="B188" i="1"/>
  <c r="A188" i="1"/>
  <c r="E184" i="1"/>
  <c r="L184" i="1"/>
  <c r="L183" i="1"/>
  <c r="E183" i="1"/>
  <c r="E182" i="1"/>
  <c r="L182" i="1" s="1"/>
  <c r="B187" i="1"/>
  <c r="A187" i="1"/>
  <c r="B186" i="1"/>
  <c r="A186" i="1"/>
  <c r="B185" i="1"/>
  <c r="A185" i="1"/>
  <c r="B184" i="1"/>
  <c r="A184" i="1"/>
  <c r="B183" i="1"/>
  <c r="A183" i="1"/>
  <c r="B182" i="1"/>
  <c r="A182" i="1"/>
  <c r="E180" i="1"/>
  <c r="L180" i="1" s="1"/>
  <c r="G180" i="1"/>
  <c r="F180" i="1"/>
  <c r="B180" i="1"/>
  <c r="A180" i="1"/>
  <c r="E181" i="1"/>
  <c r="E179" i="1"/>
  <c r="L179" i="1" s="1"/>
  <c r="O179" i="1" s="1"/>
  <c r="L181" i="1"/>
  <c r="O181" i="1" s="1"/>
  <c r="L171" i="1"/>
  <c r="O171" i="1" s="1"/>
  <c r="E178" i="1"/>
  <c r="L178" i="1" s="1"/>
  <c r="O178" i="1" s="1"/>
  <c r="E177" i="1"/>
  <c r="L177" i="1" s="1"/>
  <c r="O177" i="1" s="1"/>
  <c r="E176" i="1"/>
  <c r="L176" i="1" s="1"/>
  <c r="O176" i="1" s="1"/>
  <c r="E175" i="1"/>
  <c r="L175" i="1" s="1"/>
  <c r="O175" i="1" s="1"/>
  <c r="E174" i="1"/>
  <c r="L174" i="1" s="1"/>
  <c r="O174" i="1" s="1"/>
  <c r="E173" i="1"/>
  <c r="L173" i="1" s="1"/>
  <c r="O173" i="1" s="1"/>
  <c r="E172" i="1"/>
  <c r="L172" i="1" s="1"/>
  <c r="O172" i="1" s="1"/>
  <c r="E171" i="1"/>
  <c r="E170" i="1"/>
  <c r="L170" i="1" s="1"/>
  <c r="O170" i="1" s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B170" i="1"/>
  <c r="A170" i="1"/>
  <c r="B181" i="1"/>
  <c r="A181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E169" i="1"/>
  <c r="L169" i="1" s="1"/>
  <c r="E168" i="1"/>
  <c r="L168" i="1" s="1"/>
  <c r="O168" i="1" s="1"/>
  <c r="E167" i="1"/>
  <c r="L167" i="1" s="1"/>
  <c r="E166" i="1"/>
  <c r="L166" i="1" s="1"/>
  <c r="O166" i="1" s="1"/>
  <c r="E165" i="1"/>
  <c r="L165" i="1" s="1"/>
  <c r="N165" i="1" s="1"/>
  <c r="E164" i="1"/>
  <c r="L164" i="1" s="1"/>
  <c r="O164" i="1" s="1"/>
  <c r="E163" i="1"/>
  <c r="L163" i="1" s="1"/>
  <c r="N163" i="1" s="1"/>
  <c r="E162" i="1"/>
  <c r="L162" i="1" s="1"/>
  <c r="O162" i="1" s="1"/>
  <c r="E161" i="1"/>
  <c r="L161" i="1" s="1"/>
  <c r="E160" i="1"/>
  <c r="L160" i="1" s="1"/>
  <c r="O160" i="1" s="1"/>
  <c r="E159" i="1"/>
  <c r="L159" i="1" s="1"/>
  <c r="E158" i="1"/>
  <c r="L158" i="1" s="1"/>
  <c r="O158" i="1" s="1"/>
  <c r="E157" i="1"/>
  <c r="L157" i="1" s="1"/>
  <c r="E156" i="1"/>
  <c r="L156" i="1" s="1"/>
  <c r="O156" i="1" s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H198" i="1" l="1"/>
  <c r="M198" i="1" s="1"/>
  <c r="P198" i="1" s="1"/>
  <c r="H185" i="1"/>
  <c r="M185" i="1" s="1"/>
  <c r="P185" i="1" s="1"/>
  <c r="Q185" i="1" s="1"/>
  <c r="H200" i="1"/>
  <c r="M200" i="1" s="1"/>
  <c r="P200" i="1" s="1"/>
  <c r="Q200" i="1" s="1"/>
  <c r="H180" i="1"/>
  <c r="M180" i="1" s="1"/>
  <c r="H182" i="1"/>
  <c r="M182" i="1" s="1"/>
  <c r="P182" i="1" s="1"/>
  <c r="Q182" i="1" s="1"/>
  <c r="H188" i="1"/>
  <c r="M188" i="1" s="1"/>
  <c r="P188" i="1" s="1"/>
  <c r="Q188" i="1" s="1"/>
  <c r="H183" i="1"/>
  <c r="M183" i="1" s="1"/>
  <c r="P183" i="1" s="1"/>
  <c r="Q183" i="1" s="1"/>
  <c r="H193" i="1"/>
  <c r="M193" i="1" s="1"/>
  <c r="P193" i="1" s="1"/>
  <c r="Q193" i="1" s="1"/>
  <c r="H186" i="1"/>
  <c r="M186" i="1" s="1"/>
  <c r="P186" i="1" s="1"/>
  <c r="Q186" i="1" s="1"/>
  <c r="H202" i="1"/>
  <c r="M202" i="1" s="1"/>
  <c r="P202" i="1" s="1"/>
  <c r="Q202" i="1" s="1"/>
  <c r="H197" i="1"/>
  <c r="M197" i="1" s="1"/>
  <c r="P197" i="1" s="1"/>
  <c r="Q197" i="1" s="1"/>
  <c r="H194" i="1"/>
  <c r="M194" i="1" s="1"/>
  <c r="P194" i="1" s="1"/>
  <c r="Q194" i="1" s="1"/>
  <c r="H201" i="1"/>
  <c r="M201" i="1" s="1"/>
  <c r="P201" i="1" s="1"/>
  <c r="H199" i="1"/>
  <c r="M199" i="1" s="1"/>
  <c r="P199" i="1" s="1"/>
  <c r="Q199" i="1" s="1"/>
  <c r="H195" i="1"/>
  <c r="M195" i="1" s="1"/>
  <c r="P195" i="1" s="1"/>
  <c r="Q195" i="1" s="1"/>
  <c r="H191" i="1"/>
  <c r="M191" i="1" s="1"/>
  <c r="P191" i="1" s="1"/>
  <c r="Q191" i="1" s="1"/>
  <c r="H190" i="1"/>
  <c r="M190" i="1" s="1"/>
  <c r="P190" i="1" s="1"/>
  <c r="Q190" i="1" s="1"/>
  <c r="H196" i="1"/>
  <c r="M196" i="1" s="1"/>
  <c r="P196" i="1" s="1"/>
  <c r="Q196" i="1" s="1"/>
  <c r="H189" i="1"/>
  <c r="M189" i="1" s="1"/>
  <c r="P189" i="1" s="1"/>
  <c r="Q189" i="1" s="1"/>
  <c r="P192" i="1"/>
  <c r="Q192" i="1" s="1"/>
  <c r="N201" i="1"/>
  <c r="Q203" i="1"/>
  <c r="N190" i="1"/>
  <c r="N192" i="1"/>
  <c r="N194" i="1"/>
  <c r="N196" i="1"/>
  <c r="N198" i="1"/>
  <c r="N200" i="1"/>
  <c r="N202" i="1"/>
  <c r="H187" i="1"/>
  <c r="M187" i="1" s="1"/>
  <c r="P187" i="1" s="1"/>
  <c r="Q187" i="1" s="1"/>
  <c r="H184" i="1"/>
  <c r="M184" i="1" s="1"/>
  <c r="P184" i="1" s="1"/>
  <c r="Q184" i="1" s="1"/>
  <c r="O180" i="1"/>
  <c r="N180" i="1"/>
  <c r="P180" i="1"/>
  <c r="H177" i="1"/>
  <c r="M177" i="1" s="1"/>
  <c r="P177" i="1" s="1"/>
  <c r="Q177" i="1" s="1"/>
  <c r="H171" i="1"/>
  <c r="M171" i="1" s="1"/>
  <c r="P171" i="1" s="1"/>
  <c r="H175" i="1"/>
  <c r="M175" i="1" s="1"/>
  <c r="P175" i="1" s="1"/>
  <c r="H172" i="1"/>
  <c r="M172" i="1" s="1"/>
  <c r="P172" i="1" s="1"/>
  <c r="H178" i="1"/>
  <c r="M178" i="1" s="1"/>
  <c r="P178" i="1" s="1"/>
  <c r="H170" i="1"/>
  <c r="M170" i="1" s="1"/>
  <c r="P170" i="1" s="1"/>
  <c r="H176" i="1"/>
  <c r="M176" i="1" s="1"/>
  <c r="P176" i="1" s="1"/>
  <c r="H181" i="1"/>
  <c r="M181" i="1" s="1"/>
  <c r="P181" i="1" s="1"/>
  <c r="Q181" i="1" s="1"/>
  <c r="H173" i="1"/>
  <c r="M173" i="1" s="1"/>
  <c r="P173" i="1" s="1"/>
  <c r="Q173" i="1" s="1"/>
  <c r="H179" i="1"/>
  <c r="M179" i="1" s="1"/>
  <c r="P179" i="1" s="1"/>
  <c r="Q179" i="1" s="1"/>
  <c r="H174" i="1"/>
  <c r="M174" i="1" s="1"/>
  <c r="P174" i="1" s="1"/>
  <c r="N170" i="1"/>
  <c r="N172" i="1"/>
  <c r="N174" i="1"/>
  <c r="N176" i="1"/>
  <c r="N178" i="1"/>
  <c r="N171" i="1"/>
  <c r="N173" i="1"/>
  <c r="N175" i="1"/>
  <c r="N177" i="1"/>
  <c r="N179" i="1"/>
  <c r="N181" i="1"/>
  <c r="H167" i="1"/>
  <c r="M167" i="1" s="1"/>
  <c r="P167" i="1" s="1"/>
  <c r="H161" i="1"/>
  <c r="M161" i="1" s="1"/>
  <c r="P161" i="1" s="1"/>
  <c r="H159" i="1"/>
  <c r="M159" i="1" s="1"/>
  <c r="P159" i="1" s="1"/>
  <c r="H165" i="1"/>
  <c r="M165" i="1" s="1"/>
  <c r="P165" i="1" s="1"/>
  <c r="N169" i="1"/>
  <c r="O169" i="1"/>
  <c r="N159" i="1"/>
  <c r="O159" i="1"/>
  <c r="N167" i="1"/>
  <c r="O167" i="1"/>
  <c r="N157" i="1"/>
  <c r="O157" i="1"/>
  <c r="N161" i="1"/>
  <c r="O161" i="1"/>
  <c r="H166" i="1"/>
  <c r="M166" i="1" s="1"/>
  <c r="P166" i="1" s="1"/>
  <c r="O165" i="1"/>
  <c r="O163" i="1"/>
  <c r="H162" i="1"/>
  <c r="M162" i="1" s="1"/>
  <c r="P162" i="1" s="1"/>
  <c r="Q162" i="1" s="1"/>
  <c r="H157" i="1"/>
  <c r="M157" i="1" s="1"/>
  <c r="P157" i="1" s="1"/>
  <c r="H163" i="1"/>
  <c r="M163" i="1" s="1"/>
  <c r="P163" i="1" s="1"/>
  <c r="H169" i="1"/>
  <c r="M169" i="1" s="1"/>
  <c r="P169" i="1" s="1"/>
  <c r="H156" i="1"/>
  <c r="M156" i="1" s="1"/>
  <c r="P156" i="1" s="1"/>
  <c r="H158" i="1"/>
  <c r="M158" i="1" s="1"/>
  <c r="P158" i="1" s="1"/>
  <c r="Q158" i="1" s="1"/>
  <c r="H164" i="1"/>
  <c r="M164" i="1" s="1"/>
  <c r="P164" i="1" s="1"/>
  <c r="Q164" i="1" s="1"/>
  <c r="H168" i="1"/>
  <c r="M168" i="1" s="1"/>
  <c r="P168" i="1" s="1"/>
  <c r="H160" i="1"/>
  <c r="M160" i="1" s="1"/>
  <c r="P160" i="1" s="1"/>
  <c r="Q160" i="1" s="1"/>
  <c r="N156" i="1"/>
  <c r="N158" i="1"/>
  <c r="N160" i="1"/>
  <c r="N162" i="1"/>
  <c r="N164" i="1"/>
  <c r="N166" i="1"/>
  <c r="N168" i="1"/>
  <c r="E155" i="1"/>
  <c r="L155" i="1" s="1"/>
  <c r="O155" i="1" s="1"/>
  <c r="E154" i="1"/>
  <c r="L154" i="1" s="1"/>
  <c r="O154" i="1" s="1"/>
  <c r="E153" i="1"/>
  <c r="L153" i="1" s="1"/>
  <c r="O153" i="1" s="1"/>
  <c r="E152" i="1"/>
  <c r="L152" i="1" s="1"/>
  <c r="O152" i="1" s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E151" i="1"/>
  <c r="L151" i="1" s="1"/>
  <c r="E150" i="1"/>
  <c r="L150" i="1" s="1"/>
  <c r="O150" i="1" s="1"/>
  <c r="E149" i="1"/>
  <c r="L149" i="1" s="1"/>
  <c r="O149" i="1" s="1"/>
  <c r="E148" i="1"/>
  <c r="L148" i="1" s="1"/>
  <c r="O148" i="1" s="1"/>
  <c r="E147" i="1"/>
  <c r="L147" i="1" s="1"/>
  <c r="O147" i="1" s="1"/>
  <c r="E146" i="1"/>
  <c r="L146" i="1" s="1"/>
  <c r="O146" i="1" s="1"/>
  <c r="E145" i="1"/>
  <c r="L145" i="1" s="1"/>
  <c r="O145" i="1" s="1"/>
  <c r="E144" i="1"/>
  <c r="L144" i="1" s="1"/>
  <c r="O144" i="1" s="1"/>
  <c r="E143" i="1"/>
  <c r="L143" i="1" s="1"/>
  <c r="O143" i="1" s="1"/>
  <c r="E142" i="1"/>
  <c r="L142" i="1" s="1"/>
  <c r="O142" i="1" s="1"/>
  <c r="R188" i="1" l="1"/>
  <c r="Q198" i="1"/>
  <c r="Q201" i="1"/>
  <c r="Q180" i="1"/>
  <c r="Q170" i="1"/>
  <c r="Q174" i="1"/>
  <c r="Q175" i="1"/>
  <c r="Q172" i="1"/>
  <c r="Q176" i="1"/>
  <c r="Q178" i="1"/>
  <c r="Q171" i="1"/>
  <c r="Q165" i="1"/>
  <c r="Q161" i="1"/>
  <c r="H154" i="1"/>
  <c r="M154" i="1" s="1"/>
  <c r="P154" i="1" s="1"/>
  <c r="Q154" i="1" s="1"/>
  <c r="Q157" i="1"/>
  <c r="Q156" i="1"/>
  <c r="Q166" i="1"/>
  <c r="H151" i="1"/>
  <c r="M151" i="1" s="1"/>
  <c r="P151" i="1" s="1"/>
  <c r="Q167" i="1"/>
  <c r="Q168" i="1"/>
  <c r="Q163" i="1"/>
  <c r="Q159" i="1"/>
  <c r="Q169" i="1"/>
  <c r="H143" i="1"/>
  <c r="M143" i="1" s="1"/>
  <c r="P143" i="1" s="1"/>
  <c r="H155" i="1"/>
  <c r="M155" i="1" s="1"/>
  <c r="P155" i="1" s="1"/>
  <c r="H150" i="1"/>
  <c r="M150" i="1" s="1"/>
  <c r="P150" i="1" s="1"/>
  <c r="H152" i="1"/>
  <c r="M152" i="1" s="1"/>
  <c r="P152" i="1" s="1"/>
  <c r="Q152" i="1" s="1"/>
  <c r="H153" i="1"/>
  <c r="M153" i="1" s="1"/>
  <c r="P153" i="1" s="1"/>
  <c r="H149" i="1"/>
  <c r="M149" i="1" s="1"/>
  <c r="P149" i="1" s="1"/>
  <c r="Q149" i="1" s="1"/>
  <c r="H147" i="1"/>
  <c r="M147" i="1" s="1"/>
  <c r="P147" i="1" s="1"/>
  <c r="H146" i="1"/>
  <c r="M146" i="1" s="1"/>
  <c r="P146" i="1" s="1"/>
  <c r="H145" i="1"/>
  <c r="M145" i="1" s="1"/>
  <c r="P145" i="1" s="1"/>
  <c r="H144" i="1"/>
  <c r="M144" i="1" s="1"/>
  <c r="P144" i="1" s="1"/>
  <c r="H148" i="1"/>
  <c r="M148" i="1" s="1"/>
  <c r="P148" i="1" s="1"/>
  <c r="Q148" i="1" s="1"/>
  <c r="H142" i="1"/>
  <c r="M142" i="1" s="1"/>
  <c r="P142" i="1" s="1"/>
  <c r="N143" i="1"/>
  <c r="N145" i="1"/>
  <c r="N147" i="1"/>
  <c r="N149" i="1"/>
  <c r="N151" i="1"/>
  <c r="N152" i="1"/>
  <c r="N154" i="1"/>
  <c r="O151" i="1"/>
  <c r="N142" i="1"/>
  <c r="N144" i="1"/>
  <c r="N146" i="1"/>
  <c r="N148" i="1"/>
  <c r="N150" i="1"/>
  <c r="N153" i="1"/>
  <c r="N155" i="1"/>
  <c r="G139" i="1"/>
  <c r="F139" i="1"/>
  <c r="E139" i="1"/>
  <c r="L139" i="1" s="1"/>
  <c r="O139" i="1" s="1"/>
  <c r="E141" i="1"/>
  <c r="L141" i="1" s="1"/>
  <c r="O141" i="1" s="1"/>
  <c r="E140" i="1"/>
  <c r="L140" i="1" s="1"/>
  <c r="O140" i="1" s="1"/>
  <c r="E138" i="1"/>
  <c r="L138" i="1" s="1"/>
  <c r="O138" i="1" s="1"/>
  <c r="E137" i="1"/>
  <c r="L137" i="1" s="1"/>
  <c r="N137" i="1" s="1"/>
  <c r="E136" i="1"/>
  <c r="L136" i="1" s="1"/>
  <c r="N136" i="1" s="1"/>
  <c r="E135" i="1"/>
  <c r="L135" i="1" s="1"/>
  <c r="E134" i="1"/>
  <c r="L134" i="1" s="1"/>
  <c r="N134" i="1" s="1"/>
  <c r="E133" i="1"/>
  <c r="L133" i="1" s="1"/>
  <c r="G141" i="1"/>
  <c r="F141" i="1"/>
  <c r="G140" i="1"/>
  <c r="F140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B141" i="1"/>
  <c r="B140" i="1"/>
  <c r="B138" i="1"/>
  <c r="B137" i="1"/>
  <c r="B136" i="1"/>
  <c r="B135" i="1"/>
  <c r="B134" i="1"/>
  <c r="B133" i="1"/>
  <c r="A141" i="1"/>
  <c r="A140" i="1"/>
  <c r="A138" i="1"/>
  <c r="A137" i="1"/>
  <c r="A136" i="1"/>
  <c r="A135" i="1"/>
  <c r="A134" i="1"/>
  <c r="A133" i="1"/>
  <c r="E119" i="1"/>
  <c r="L119" i="1" s="1"/>
  <c r="E132" i="1"/>
  <c r="L132" i="1" s="1"/>
  <c r="O132" i="1" s="1"/>
  <c r="E131" i="1"/>
  <c r="L131" i="1" s="1"/>
  <c r="O131" i="1" s="1"/>
  <c r="E130" i="1"/>
  <c r="L130" i="1" s="1"/>
  <c r="O130" i="1" s="1"/>
  <c r="E129" i="1"/>
  <c r="L129" i="1" s="1"/>
  <c r="O129" i="1" s="1"/>
  <c r="E128" i="1"/>
  <c r="L128" i="1" s="1"/>
  <c r="O128" i="1" s="1"/>
  <c r="E127" i="1"/>
  <c r="L127" i="1" s="1"/>
  <c r="E126" i="1"/>
  <c r="L126" i="1" s="1"/>
  <c r="O126" i="1" s="1"/>
  <c r="E125" i="1"/>
  <c r="L125" i="1" s="1"/>
  <c r="E124" i="1"/>
  <c r="L124" i="1" s="1"/>
  <c r="O124" i="1" s="1"/>
  <c r="E123" i="1"/>
  <c r="L123" i="1" s="1"/>
  <c r="E122" i="1"/>
  <c r="L122" i="1" s="1"/>
  <c r="O122" i="1" s="1"/>
  <c r="E121" i="1"/>
  <c r="L121" i="1" s="1"/>
  <c r="O121" i="1" s="1"/>
  <c r="E120" i="1"/>
  <c r="L120" i="1" s="1"/>
  <c r="O120" i="1" s="1"/>
  <c r="E118" i="1"/>
  <c r="L118" i="1" s="1"/>
  <c r="O118" i="1" s="1"/>
  <c r="E117" i="1"/>
  <c r="L117" i="1" s="1"/>
  <c r="O117" i="1" s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R203" i="1" l="1"/>
  <c r="Q146" i="1"/>
  <c r="R181" i="1"/>
  <c r="Q155" i="1"/>
  <c r="Q151" i="1"/>
  <c r="R169" i="1"/>
  <c r="Q147" i="1"/>
  <c r="Q150" i="1"/>
  <c r="Q143" i="1"/>
  <c r="Q145" i="1"/>
  <c r="Q153" i="1"/>
  <c r="Q142" i="1"/>
  <c r="Q144" i="1"/>
  <c r="H139" i="1"/>
  <c r="M139" i="1" s="1"/>
  <c r="P139" i="1" s="1"/>
  <c r="Q139" i="1" s="1"/>
  <c r="H118" i="1"/>
  <c r="M118" i="1" s="1"/>
  <c r="P118" i="1" s="1"/>
  <c r="H136" i="1"/>
  <c r="M136" i="1" s="1"/>
  <c r="P136" i="1" s="1"/>
  <c r="N139" i="1"/>
  <c r="H134" i="1"/>
  <c r="M134" i="1" s="1"/>
  <c r="P134" i="1" s="1"/>
  <c r="H117" i="1"/>
  <c r="M117" i="1" s="1"/>
  <c r="P117" i="1" s="1"/>
  <c r="Q117" i="1" s="1"/>
  <c r="H129" i="1"/>
  <c r="M129" i="1" s="1"/>
  <c r="P129" i="1" s="1"/>
  <c r="H137" i="1"/>
  <c r="M137" i="1" s="1"/>
  <c r="P137" i="1" s="1"/>
  <c r="H135" i="1"/>
  <c r="M135" i="1" s="1"/>
  <c r="P135" i="1" s="1"/>
  <c r="H133" i="1"/>
  <c r="M133" i="1" s="1"/>
  <c r="P133" i="1" s="1"/>
  <c r="N135" i="1"/>
  <c r="O135" i="1"/>
  <c r="N133" i="1"/>
  <c r="O133" i="1"/>
  <c r="H119" i="1"/>
  <c r="M119" i="1" s="1"/>
  <c r="P119" i="1" s="1"/>
  <c r="H125" i="1"/>
  <c r="M125" i="1" s="1"/>
  <c r="P125" i="1" s="1"/>
  <c r="H138" i="1"/>
  <c r="M138" i="1" s="1"/>
  <c r="P138" i="1" s="1"/>
  <c r="O137" i="1"/>
  <c r="H140" i="1"/>
  <c r="M140" i="1" s="1"/>
  <c r="P140" i="1" s="1"/>
  <c r="H122" i="1"/>
  <c r="M122" i="1" s="1"/>
  <c r="P122" i="1" s="1"/>
  <c r="H141" i="1"/>
  <c r="M141" i="1" s="1"/>
  <c r="P141" i="1" s="1"/>
  <c r="Q141" i="1" s="1"/>
  <c r="H130" i="1"/>
  <c r="M130" i="1" s="1"/>
  <c r="P130" i="1" s="1"/>
  <c r="Q130" i="1" s="1"/>
  <c r="H127" i="1"/>
  <c r="M127" i="1" s="1"/>
  <c r="P127" i="1" s="1"/>
  <c r="N140" i="1"/>
  <c r="N138" i="1"/>
  <c r="O134" i="1"/>
  <c r="O136" i="1"/>
  <c r="N141" i="1"/>
  <c r="H132" i="1"/>
  <c r="M132" i="1" s="1"/>
  <c r="P132" i="1" s="1"/>
  <c r="Q132" i="1" s="1"/>
  <c r="H126" i="1"/>
  <c r="M126" i="1" s="1"/>
  <c r="P126" i="1" s="1"/>
  <c r="Q126" i="1" s="1"/>
  <c r="H128" i="1"/>
  <c r="M128" i="1" s="1"/>
  <c r="P128" i="1" s="1"/>
  <c r="Q128" i="1" s="1"/>
  <c r="O125" i="1"/>
  <c r="N125" i="1"/>
  <c r="N131" i="1"/>
  <c r="N121" i="1"/>
  <c r="O119" i="1"/>
  <c r="N119" i="1"/>
  <c r="N117" i="1"/>
  <c r="H131" i="1"/>
  <c r="M131" i="1" s="1"/>
  <c r="P131" i="1" s="1"/>
  <c r="H124" i="1"/>
  <c r="M124" i="1" s="1"/>
  <c r="P124" i="1" s="1"/>
  <c r="Q124" i="1" s="1"/>
  <c r="H123" i="1"/>
  <c r="M123" i="1" s="1"/>
  <c r="P123" i="1" s="1"/>
  <c r="H121" i="1"/>
  <c r="M121" i="1" s="1"/>
  <c r="P121" i="1" s="1"/>
  <c r="Q121" i="1" s="1"/>
  <c r="H120" i="1"/>
  <c r="M120" i="1" s="1"/>
  <c r="P120" i="1" s="1"/>
  <c r="Q120" i="1" s="1"/>
  <c r="N129" i="1"/>
  <c r="O127" i="1"/>
  <c r="N127" i="1"/>
  <c r="O123" i="1"/>
  <c r="N123" i="1"/>
  <c r="N118" i="1"/>
  <c r="N120" i="1"/>
  <c r="N122" i="1"/>
  <c r="N124" i="1"/>
  <c r="N126" i="1"/>
  <c r="N128" i="1"/>
  <c r="N130" i="1"/>
  <c r="N132" i="1"/>
  <c r="E116" i="1"/>
  <c r="L116" i="1" s="1"/>
  <c r="N116" i="1" s="1"/>
  <c r="E115" i="1"/>
  <c r="L115" i="1" s="1"/>
  <c r="E114" i="1"/>
  <c r="L114" i="1" s="1"/>
  <c r="E113" i="1"/>
  <c r="L113" i="1" s="1"/>
  <c r="N113" i="1" s="1"/>
  <c r="E112" i="1"/>
  <c r="L112" i="1" s="1"/>
  <c r="N112" i="1" s="1"/>
  <c r="E111" i="1"/>
  <c r="L111" i="1" s="1"/>
  <c r="E110" i="1"/>
  <c r="L110" i="1" s="1"/>
  <c r="N110" i="1" s="1"/>
  <c r="E109" i="1"/>
  <c r="L109" i="1" s="1"/>
  <c r="N109" i="1" s="1"/>
  <c r="E108" i="1"/>
  <c r="L108" i="1" s="1"/>
  <c r="E107" i="1"/>
  <c r="L107" i="1" s="1"/>
  <c r="E106" i="1"/>
  <c r="L106" i="1" s="1"/>
  <c r="E105" i="1"/>
  <c r="L105" i="1" s="1"/>
  <c r="E104" i="1"/>
  <c r="L104" i="1" s="1"/>
  <c r="E103" i="1"/>
  <c r="L103" i="1" s="1"/>
  <c r="N103" i="1" s="1"/>
  <c r="E102" i="1"/>
  <c r="L102" i="1" s="1"/>
  <c r="N102" i="1" s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E101" i="1"/>
  <c r="L101" i="1" s="1"/>
  <c r="E100" i="1"/>
  <c r="L100" i="1" s="1"/>
  <c r="E99" i="1"/>
  <c r="L99" i="1" s="1"/>
  <c r="E98" i="1"/>
  <c r="L98" i="1" s="1"/>
  <c r="E97" i="1"/>
  <c r="L97" i="1" s="1"/>
  <c r="E96" i="1"/>
  <c r="L96" i="1" s="1"/>
  <c r="E95" i="1"/>
  <c r="L95" i="1" s="1"/>
  <c r="E94" i="1"/>
  <c r="L94" i="1" s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E93" i="1"/>
  <c r="L93" i="1" s="1"/>
  <c r="E92" i="1"/>
  <c r="L92" i="1" s="1"/>
  <c r="E91" i="1"/>
  <c r="L91" i="1" s="1"/>
  <c r="E90" i="1"/>
  <c r="L90" i="1" s="1"/>
  <c r="E89" i="1"/>
  <c r="L89" i="1" s="1"/>
  <c r="E88" i="1"/>
  <c r="L88" i="1" s="1"/>
  <c r="E87" i="1"/>
  <c r="L87" i="1" s="1"/>
  <c r="E86" i="1"/>
  <c r="L86" i="1" s="1"/>
  <c r="E85" i="1"/>
  <c r="L85" i="1" s="1"/>
  <c r="E84" i="1"/>
  <c r="L84" i="1" s="1"/>
  <c r="E83" i="1"/>
  <c r="L83" i="1" s="1"/>
  <c r="E82" i="1"/>
  <c r="L82" i="1" s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E81" i="1"/>
  <c r="L81" i="1" s="1"/>
  <c r="E80" i="1"/>
  <c r="L80" i="1" s="1"/>
  <c r="E79" i="1"/>
  <c r="L79" i="1" s="1"/>
  <c r="E78" i="1"/>
  <c r="L78" i="1" s="1"/>
  <c r="E77" i="1"/>
  <c r="L77" i="1" s="1"/>
  <c r="E76" i="1"/>
  <c r="L76" i="1" s="1"/>
  <c r="E75" i="1"/>
  <c r="L75" i="1" s="1"/>
  <c r="E74" i="1"/>
  <c r="L74" i="1" s="1"/>
  <c r="E73" i="1"/>
  <c r="L73" i="1" s="1"/>
  <c r="E72" i="1"/>
  <c r="L72" i="1" s="1"/>
  <c r="E71" i="1"/>
  <c r="L71" i="1" s="1"/>
  <c r="E70" i="1"/>
  <c r="L70" i="1" s="1"/>
  <c r="E69" i="1"/>
  <c r="L69" i="1" s="1"/>
  <c r="E68" i="1"/>
  <c r="L68" i="1" s="1"/>
  <c r="E67" i="1"/>
  <c r="L67" i="1" s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B67" i="1"/>
  <c r="A67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Q133" i="1" l="1"/>
  <c r="Q138" i="1"/>
  <c r="R155" i="1"/>
  <c r="Q123" i="1"/>
  <c r="Q134" i="1"/>
  <c r="H106" i="1"/>
  <c r="M106" i="1" s="1"/>
  <c r="P106" i="1" s="1"/>
  <c r="H103" i="1"/>
  <c r="M103" i="1" s="1"/>
  <c r="P103" i="1" s="1"/>
  <c r="Q140" i="1"/>
  <c r="Q136" i="1"/>
  <c r="Q118" i="1"/>
  <c r="Q137" i="1"/>
  <c r="Q127" i="1"/>
  <c r="Q135" i="1"/>
  <c r="Q129" i="1"/>
  <c r="Q125" i="1"/>
  <c r="Q131" i="1"/>
  <c r="Q119" i="1"/>
  <c r="Q122" i="1"/>
  <c r="H115" i="1"/>
  <c r="M115" i="1" s="1"/>
  <c r="P115" i="1" s="1"/>
  <c r="H114" i="1"/>
  <c r="M114" i="1" s="1"/>
  <c r="P114" i="1" s="1"/>
  <c r="H113" i="1"/>
  <c r="M113" i="1" s="1"/>
  <c r="P113" i="1" s="1"/>
  <c r="H112" i="1"/>
  <c r="M112" i="1" s="1"/>
  <c r="P112" i="1" s="1"/>
  <c r="Q112" i="1" s="1"/>
  <c r="H111" i="1"/>
  <c r="M111" i="1" s="1"/>
  <c r="P111" i="1" s="1"/>
  <c r="H109" i="1"/>
  <c r="M109" i="1" s="1"/>
  <c r="P109" i="1" s="1"/>
  <c r="Q109" i="1" s="1"/>
  <c r="H108" i="1"/>
  <c r="M108" i="1" s="1"/>
  <c r="P108" i="1" s="1"/>
  <c r="H107" i="1"/>
  <c r="M107" i="1" s="1"/>
  <c r="P107" i="1" s="1"/>
  <c r="O116" i="1"/>
  <c r="N114" i="1"/>
  <c r="O114" i="1"/>
  <c r="O110" i="1"/>
  <c r="O112" i="1"/>
  <c r="N104" i="1"/>
  <c r="O104" i="1"/>
  <c r="N108" i="1"/>
  <c r="O108" i="1"/>
  <c r="N106" i="1"/>
  <c r="O106" i="1"/>
  <c r="H104" i="1"/>
  <c r="M104" i="1" s="1"/>
  <c r="P104" i="1" s="1"/>
  <c r="H116" i="1"/>
  <c r="M116" i="1" s="1"/>
  <c r="P116" i="1" s="1"/>
  <c r="Q116" i="1" s="1"/>
  <c r="O102" i="1"/>
  <c r="H110" i="1"/>
  <c r="M110" i="1" s="1"/>
  <c r="P110" i="1" s="1"/>
  <c r="Q110" i="1" s="1"/>
  <c r="H105" i="1"/>
  <c r="M105" i="1" s="1"/>
  <c r="P105" i="1" s="1"/>
  <c r="H102" i="1"/>
  <c r="M102" i="1" s="1"/>
  <c r="P102" i="1" s="1"/>
  <c r="N115" i="1"/>
  <c r="N107" i="1"/>
  <c r="N105" i="1"/>
  <c r="N111" i="1"/>
  <c r="O103" i="1"/>
  <c r="O105" i="1"/>
  <c r="O107" i="1"/>
  <c r="O109" i="1"/>
  <c r="O111" i="1"/>
  <c r="O113" i="1"/>
  <c r="O115" i="1"/>
  <c r="H94" i="1"/>
  <c r="M94" i="1" s="1"/>
  <c r="P94" i="1" s="1"/>
  <c r="H100" i="1"/>
  <c r="M100" i="1" s="1"/>
  <c r="P100" i="1" s="1"/>
  <c r="Q100" i="1" s="1"/>
  <c r="H96" i="1"/>
  <c r="M96" i="1" s="1"/>
  <c r="P96" i="1" s="1"/>
  <c r="H101" i="1"/>
  <c r="M101" i="1" s="1"/>
  <c r="P101" i="1" s="1"/>
  <c r="Q101" i="1" s="1"/>
  <c r="H99" i="1"/>
  <c r="M99" i="1" s="1"/>
  <c r="P99" i="1" s="1"/>
  <c r="H95" i="1"/>
  <c r="M95" i="1" s="1"/>
  <c r="P95" i="1" s="1"/>
  <c r="H97" i="1"/>
  <c r="M97" i="1" s="1"/>
  <c r="P97" i="1" s="1"/>
  <c r="Q97" i="1" s="1"/>
  <c r="H98" i="1"/>
  <c r="M98" i="1" s="1"/>
  <c r="P98" i="1" s="1"/>
  <c r="Q98" i="1" s="1"/>
  <c r="O97" i="1"/>
  <c r="N97" i="1"/>
  <c r="O99" i="1"/>
  <c r="N99" i="1"/>
  <c r="O94" i="1"/>
  <c r="N94" i="1"/>
  <c r="O95" i="1"/>
  <c r="N95" i="1"/>
  <c r="N96" i="1"/>
  <c r="N98" i="1"/>
  <c r="N100" i="1"/>
  <c r="N101" i="1"/>
  <c r="O96" i="1"/>
  <c r="O98" i="1"/>
  <c r="O100" i="1"/>
  <c r="O101" i="1"/>
  <c r="H88" i="1"/>
  <c r="M88" i="1" s="1"/>
  <c r="P88" i="1" s="1"/>
  <c r="H89" i="1"/>
  <c r="M89" i="1" s="1"/>
  <c r="P89" i="1" s="1"/>
  <c r="O90" i="1"/>
  <c r="N90" i="1"/>
  <c r="H86" i="1"/>
  <c r="M86" i="1" s="1"/>
  <c r="P86" i="1" s="1"/>
  <c r="H90" i="1"/>
  <c r="M90" i="1" s="1"/>
  <c r="P90" i="1" s="1"/>
  <c r="H67" i="1"/>
  <c r="M67" i="1" s="1"/>
  <c r="P67" i="1" s="1"/>
  <c r="H73" i="1"/>
  <c r="M73" i="1" s="1"/>
  <c r="P73" i="1" s="1"/>
  <c r="H68" i="1"/>
  <c r="M68" i="1" s="1"/>
  <c r="P68" i="1" s="1"/>
  <c r="H74" i="1"/>
  <c r="M74" i="1" s="1"/>
  <c r="P74" i="1" s="1"/>
  <c r="H82" i="1"/>
  <c r="M82" i="1" s="1"/>
  <c r="P82" i="1" s="1"/>
  <c r="H87" i="1"/>
  <c r="M87" i="1" s="1"/>
  <c r="P87" i="1" s="1"/>
  <c r="H91" i="1"/>
  <c r="M91" i="1" s="1"/>
  <c r="P91" i="1" s="1"/>
  <c r="H81" i="1"/>
  <c r="M81" i="1" s="1"/>
  <c r="P81" i="1" s="1"/>
  <c r="H83" i="1"/>
  <c r="M83" i="1" s="1"/>
  <c r="P83" i="1" s="1"/>
  <c r="H92" i="1"/>
  <c r="M92" i="1" s="1"/>
  <c r="P92" i="1" s="1"/>
  <c r="H84" i="1"/>
  <c r="M84" i="1" s="1"/>
  <c r="P84" i="1" s="1"/>
  <c r="H93" i="1"/>
  <c r="M93" i="1" s="1"/>
  <c r="P93" i="1" s="1"/>
  <c r="H77" i="1"/>
  <c r="M77" i="1" s="1"/>
  <c r="P77" i="1" s="1"/>
  <c r="H85" i="1"/>
  <c r="M85" i="1" s="1"/>
  <c r="P85" i="1" s="1"/>
  <c r="O88" i="1"/>
  <c r="N88" i="1"/>
  <c r="O85" i="1"/>
  <c r="N85" i="1"/>
  <c r="O83" i="1"/>
  <c r="N83" i="1"/>
  <c r="N92" i="1"/>
  <c r="O92" i="1"/>
  <c r="N82" i="1"/>
  <c r="N84" i="1"/>
  <c r="N86" i="1"/>
  <c r="N87" i="1"/>
  <c r="N89" i="1"/>
  <c r="N91" i="1"/>
  <c r="N93" i="1"/>
  <c r="O82" i="1"/>
  <c r="O84" i="1"/>
  <c r="O86" i="1"/>
  <c r="O87" i="1"/>
  <c r="O89" i="1"/>
  <c r="O91" i="1"/>
  <c r="O93" i="1"/>
  <c r="H80" i="1"/>
  <c r="M80" i="1" s="1"/>
  <c r="P80" i="1" s="1"/>
  <c r="H79" i="1"/>
  <c r="M79" i="1" s="1"/>
  <c r="P79" i="1" s="1"/>
  <c r="H75" i="1"/>
  <c r="M75" i="1" s="1"/>
  <c r="P75" i="1" s="1"/>
  <c r="H76" i="1"/>
  <c r="M76" i="1" s="1"/>
  <c r="P76" i="1" s="1"/>
  <c r="H70" i="1"/>
  <c r="M70" i="1" s="1"/>
  <c r="P70" i="1" s="1"/>
  <c r="H78" i="1"/>
  <c r="M78" i="1" s="1"/>
  <c r="P78" i="1" s="1"/>
  <c r="H72" i="1"/>
  <c r="M72" i="1" s="1"/>
  <c r="P72" i="1" s="1"/>
  <c r="H71" i="1"/>
  <c r="M71" i="1" s="1"/>
  <c r="P71" i="1" s="1"/>
  <c r="H69" i="1"/>
  <c r="M69" i="1" s="1"/>
  <c r="P69" i="1" s="1"/>
  <c r="O80" i="1"/>
  <c r="N68" i="1"/>
  <c r="N70" i="1"/>
  <c r="N72" i="1"/>
  <c r="N74" i="1"/>
  <c r="N76" i="1"/>
  <c r="N78" i="1"/>
  <c r="N80" i="1"/>
  <c r="O68" i="1"/>
  <c r="O70" i="1"/>
  <c r="O72" i="1"/>
  <c r="O74" i="1"/>
  <c r="O76" i="1"/>
  <c r="O78" i="1"/>
  <c r="N67" i="1"/>
  <c r="N69" i="1"/>
  <c r="N71" i="1"/>
  <c r="N73" i="1"/>
  <c r="N75" i="1"/>
  <c r="N77" i="1"/>
  <c r="N79" i="1"/>
  <c r="N81" i="1"/>
  <c r="O67" i="1"/>
  <c r="O69" i="1"/>
  <c r="O71" i="1"/>
  <c r="O73" i="1"/>
  <c r="O75" i="1"/>
  <c r="O77" i="1"/>
  <c r="O79" i="1"/>
  <c r="O81" i="1"/>
  <c r="Q87" i="1" l="1"/>
  <c r="Q104" i="1"/>
  <c r="Q80" i="1"/>
  <c r="Q94" i="1"/>
  <c r="Q71" i="1"/>
  <c r="Q85" i="1"/>
  <c r="Q73" i="1"/>
  <c r="Q93" i="1"/>
  <c r="Q90" i="1"/>
  <c r="Q95" i="1"/>
  <c r="Q86" i="1"/>
  <c r="Q99" i="1"/>
  <c r="Q92" i="1"/>
  <c r="Q79" i="1"/>
  <c r="Q91" i="1"/>
  <c r="Q88" i="1"/>
  <c r="Q102" i="1"/>
  <c r="R141" i="1"/>
  <c r="Q77" i="1"/>
  <c r="Q67" i="1"/>
  <c r="Q106" i="1"/>
  <c r="Q108" i="1"/>
  <c r="Q84" i="1"/>
  <c r="Q69" i="1"/>
  <c r="Q83" i="1"/>
  <c r="Q96" i="1"/>
  <c r="Q81" i="1"/>
  <c r="Q89" i="1"/>
  <c r="Q111" i="1"/>
  <c r="Q78" i="1"/>
  <c r="Q82" i="1"/>
  <c r="Q72" i="1"/>
  <c r="Q76" i="1"/>
  <c r="Q74" i="1"/>
  <c r="Q70" i="1"/>
  <c r="Q75" i="1"/>
  <c r="Q68" i="1"/>
  <c r="R132" i="1"/>
  <c r="Q115" i="1"/>
  <c r="Q114" i="1"/>
  <c r="Q113" i="1"/>
  <c r="Q103" i="1"/>
  <c r="Q107" i="1"/>
  <c r="Q105" i="1"/>
  <c r="R101" i="1" l="1"/>
  <c r="R93" i="1"/>
  <c r="R81" i="1"/>
  <c r="R116" i="1"/>
  <c r="E66" i="1"/>
  <c r="L66" i="1" s="1"/>
  <c r="N66" i="1" s="1"/>
  <c r="E65" i="1"/>
  <c r="L65" i="1" s="1"/>
  <c r="N65" i="1" s="1"/>
  <c r="E64" i="1"/>
  <c r="L64" i="1" s="1"/>
  <c r="E63" i="1"/>
  <c r="L63" i="1" s="1"/>
  <c r="E62" i="1"/>
  <c r="L62" i="1" s="1"/>
  <c r="E61" i="1"/>
  <c r="L61" i="1" s="1"/>
  <c r="O61" i="1" s="1"/>
  <c r="E60" i="1"/>
  <c r="L60" i="1" s="1"/>
  <c r="E59" i="1"/>
  <c r="L59" i="1" s="1"/>
  <c r="O59" i="1" s="1"/>
  <c r="E58" i="1"/>
  <c r="L58" i="1" s="1"/>
  <c r="E57" i="1"/>
  <c r="L57" i="1" s="1"/>
  <c r="N57" i="1" s="1"/>
  <c r="E56" i="1"/>
  <c r="L56" i="1" s="1"/>
  <c r="O56" i="1" s="1"/>
  <c r="E55" i="1"/>
  <c r="L55" i="1" s="1"/>
  <c r="O55" i="1" s="1"/>
  <c r="E54" i="1"/>
  <c r="L54" i="1" s="1"/>
  <c r="N54" i="1" s="1"/>
  <c r="E53" i="1"/>
  <c r="L53" i="1" s="1"/>
  <c r="N53" i="1" s="1"/>
  <c r="H65" i="1"/>
  <c r="M65" i="1" s="1"/>
  <c r="H64" i="1"/>
  <c r="M64" i="1" s="1"/>
  <c r="P64" i="1" s="1"/>
  <c r="Q64" i="1" s="1"/>
  <c r="H63" i="1"/>
  <c r="M63" i="1" s="1"/>
  <c r="H62" i="1"/>
  <c r="M62" i="1" s="1"/>
  <c r="H61" i="1"/>
  <c r="M61" i="1" s="1"/>
  <c r="H60" i="1"/>
  <c r="M60" i="1" s="1"/>
  <c r="P60" i="1" s="1"/>
  <c r="H59" i="1"/>
  <c r="M59" i="1" s="1"/>
  <c r="H58" i="1"/>
  <c r="M58" i="1" s="1"/>
  <c r="H57" i="1"/>
  <c r="M57" i="1" s="1"/>
  <c r="H56" i="1"/>
  <c r="M56" i="1" s="1"/>
  <c r="H55" i="1"/>
  <c r="M55" i="1" s="1"/>
  <c r="H54" i="1"/>
  <c r="M54" i="1" s="1"/>
  <c r="H53" i="1"/>
  <c r="M53" i="1" s="1"/>
  <c r="H52" i="1"/>
  <c r="M52" i="1" s="1"/>
  <c r="P53" i="1" l="1"/>
  <c r="Q53" i="1" s="1"/>
  <c r="P65" i="1"/>
  <c r="P55" i="1"/>
  <c r="P58" i="1"/>
  <c r="P54" i="1"/>
  <c r="P57" i="1"/>
  <c r="P63" i="1"/>
  <c r="P59" i="1"/>
  <c r="Q59" i="1" s="1"/>
  <c r="P62" i="1"/>
  <c r="P61" i="1"/>
  <c r="Q61" i="1" s="1"/>
  <c r="P56" i="1"/>
  <c r="Q56" i="1" s="1"/>
  <c r="O63" i="1"/>
  <c r="N63" i="1"/>
  <c r="O62" i="1"/>
  <c r="N62" i="1"/>
  <c r="O60" i="1"/>
  <c r="Q60" i="1" s="1"/>
  <c r="N60" i="1"/>
  <c r="O58" i="1"/>
  <c r="N58" i="1"/>
  <c r="H66" i="1"/>
  <c r="M66" i="1" s="1"/>
  <c r="P66" i="1" s="1"/>
  <c r="Q66" i="1" s="1"/>
  <c r="O53" i="1"/>
  <c r="O65" i="1"/>
  <c r="N55" i="1"/>
  <c r="O57" i="1"/>
  <c r="N64" i="1"/>
  <c r="N59" i="1"/>
  <c r="O64" i="1"/>
  <c r="O54" i="1"/>
  <c r="N61" i="1"/>
  <c r="O66" i="1"/>
  <c r="N56" i="1"/>
  <c r="Q65" i="1" l="1"/>
  <c r="Q58" i="1"/>
  <c r="Q57" i="1"/>
  <c r="Q55" i="1"/>
  <c r="Q54" i="1"/>
  <c r="Q63" i="1"/>
  <c r="Q62" i="1"/>
  <c r="E52" i="1"/>
  <c r="L52" i="1" s="1"/>
  <c r="P52" i="1" s="1"/>
  <c r="A52" i="1"/>
  <c r="B52" i="1"/>
  <c r="B57" i="1"/>
  <c r="A5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6" i="1"/>
  <c r="A56" i="1"/>
  <c r="B55" i="1"/>
  <c r="A55" i="1"/>
  <c r="B54" i="1"/>
  <c r="A54" i="1"/>
  <c r="B53" i="1"/>
  <c r="A53" i="1"/>
  <c r="F51" i="1"/>
  <c r="F45" i="1"/>
  <c r="E51" i="1"/>
  <c r="L51" i="1" s="1"/>
  <c r="E50" i="1"/>
  <c r="L50" i="1" s="1"/>
  <c r="E49" i="1"/>
  <c r="L49" i="1" s="1"/>
  <c r="E48" i="1"/>
  <c r="L48" i="1" s="1"/>
  <c r="E47" i="1"/>
  <c r="L47" i="1" s="1"/>
  <c r="E46" i="1"/>
  <c r="L46" i="1" s="1"/>
  <c r="E45" i="1"/>
  <c r="L45" i="1" s="1"/>
  <c r="E44" i="1"/>
  <c r="L44" i="1" s="1"/>
  <c r="E43" i="1"/>
  <c r="L43" i="1" s="1"/>
  <c r="E42" i="1"/>
  <c r="L42" i="1" s="1"/>
  <c r="E41" i="1"/>
  <c r="L41" i="1" s="1"/>
  <c r="E40" i="1"/>
  <c r="L40" i="1" s="1"/>
  <c r="G51" i="1"/>
  <c r="G50" i="1"/>
  <c r="F50" i="1"/>
  <c r="G49" i="1"/>
  <c r="F49" i="1"/>
  <c r="G48" i="1"/>
  <c r="F48" i="1"/>
  <c r="G47" i="1"/>
  <c r="G46" i="1"/>
  <c r="F46" i="1"/>
  <c r="G45" i="1"/>
  <c r="G44" i="1"/>
  <c r="F44" i="1"/>
  <c r="G43" i="1"/>
  <c r="F43" i="1"/>
  <c r="G42" i="1"/>
  <c r="F42" i="1"/>
  <c r="G41" i="1"/>
  <c r="F41" i="1"/>
  <c r="G40" i="1"/>
  <c r="F40" i="1"/>
  <c r="E39" i="1"/>
  <c r="L39" i="1" s="1"/>
  <c r="E38" i="1"/>
  <c r="L38" i="1" s="1"/>
  <c r="E37" i="1"/>
  <c r="L37" i="1" s="1"/>
  <c r="E36" i="1"/>
  <c r="L36" i="1" s="1"/>
  <c r="E35" i="1"/>
  <c r="L35" i="1" s="1"/>
  <c r="E34" i="1"/>
  <c r="L34" i="1" s="1"/>
  <c r="E33" i="1"/>
  <c r="L33" i="1" s="1"/>
  <c r="E32" i="1"/>
  <c r="L32" i="1" s="1"/>
  <c r="E31" i="1"/>
  <c r="L31" i="1" s="1"/>
  <c r="E30" i="1"/>
  <c r="L30" i="1" s="1"/>
  <c r="E29" i="1"/>
  <c r="L29" i="1" s="1"/>
  <c r="E28" i="1"/>
  <c r="L28" i="1" s="1"/>
  <c r="E27" i="1"/>
  <c r="L27" i="1" s="1"/>
  <c r="E26" i="1"/>
  <c r="L26" i="1" s="1"/>
  <c r="H39" i="1"/>
  <c r="M39" i="1" s="1"/>
  <c r="H38" i="1"/>
  <c r="M38" i="1" s="1"/>
  <c r="H37" i="1"/>
  <c r="M37" i="1" s="1"/>
  <c r="H36" i="1"/>
  <c r="M36" i="1" s="1"/>
  <c r="H35" i="1"/>
  <c r="M35" i="1" s="1"/>
  <c r="H34" i="1"/>
  <c r="M34" i="1" s="1"/>
  <c r="P34" i="1" s="1"/>
  <c r="Q34" i="1" s="1"/>
  <c r="H33" i="1"/>
  <c r="M33" i="1" s="1"/>
  <c r="P33" i="1" s="1"/>
  <c r="Q33" i="1" s="1"/>
  <c r="H32" i="1"/>
  <c r="M32" i="1" s="1"/>
  <c r="H31" i="1"/>
  <c r="M31" i="1" s="1"/>
  <c r="P31" i="1" s="1"/>
  <c r="H30" i="1"/>
  <c r="M30" i="1" s="1"/>
  <c r="H29" i="1"/>
  <c r="M29" i="1" s="1"/>
  <c r="H28" i="1"/>
  <c r="M28" i="1" s="1"/>
  <c r="H27" i="1"/>
  <c r="M27" i="1" s="1"/>
  <c r="H26" i="1"/>
  <c r="M26" i="1" s="1"/>
  <c r="P28" i="1" l="1"/>
  <c r="P30" i="1"/>
  <c r="P26" i="1"/>
  <c r="P38" i="1"/>
  <c r="P27" i="1"/>
  <c r="P39" i="1"/>
  <c r="P37" i="1"/>
  <c r="P36" i="1"/>
  <c r="P29" i="1"/>
  <c r="P32" i="1"/>
  <c r="P35" i="1"/>
  <c r="N52" i="1"/>
  <c r="O52" i="1"/>
  <c r="Q52" i="1" s="1"/>
  <c r="H44" i="1"/>
  <c r="M44" i="1" s="1"/>
  <c r="P44" i="1" s="1"/>
  <c r="H42" i="1"/>
  <c r="M42" i="1" s="1"/>
  <c r="P42" i="1" s="1"/>
  <c r="H51" i="1"/>
  <c r="M51" i="1" s="1"/>
  <c r="P51" i="1" s="1"/>
  <c r="H50" i="1"/>
  <c r="M50" i="1" s="1"/>
  <c r="P50" i="1" s="1"/>
  <c r="H45" i="1"/>
  <c r="M45" i="1" s="1"/>
  <c r="P45" i="1" s="1"/>
  <c r="H49" i="1"/>
  <c r="M49" i="1" s="1"/>
  <c r="P49" i="1" s="1"/>
  <c r="H48" i="1"/>
  <c r="M48" i="1" s="1"/>
  <c r="P48" i="1" s="1"/>
  <c r="H47" i="1"/>
  <c r="M47" i="1" s="1"/>
  <c r="P47" i="1" s="1"/>
  <c r="H46" i="1"/>
  <c r="M46" i="1" s="1"/>
  <c r="P46" i="1" s="1"/>
  <c r="H43" i="1"/>
  <c r="M43" i="1" s="1"/>
  <c r="P43" i="1" s="1"/>
  <c r="Q43" i="1" s="1"/>
  <c r="H40" i="1"/>
  <c r="M40" i="1" s="1"/>
  <c r="P40" i="1" s="1"/>
  <c r="H41" i="1"/>
  <c r="M41" i="1" s="1"/>
  <c r="P41" i="1" s="1"/>
  <c r="N41" i="1"/>
  <c r="N43" i="1"/>
  <c r="N45" i="1"/>
  <c r="N47" i="1"/>
  <c r="N49" i="1"/>
  <c r="N51" i="1"/>
  <c r="O41" i="1"/>
  <c r="O43" i="1"/>
  <c r="O45" i="1"/>
  <c r="O47" i="1"/>
  <c r="O49" i="1"/>
  <c r="O51" i="1"/>
  <c r="N40" i="1"/>
  <c r="N42" i="1"/>
  <c r="N44" i="1"/>
  <c r="N46" i="1"/>
  <c r="N48" i="1"/>
  <c r="N50" i="1"/>
  <c r="O40" i="1"/>
  <c r="O42" i="1"/>
  <c r="O44" i="1"/>
  <c r="O46" i="1"/>
  <c r="O48" i="1"/>
  <c r="O50" i="1"/>
  <c r="N34" i="1"/>
  <c r="N36" i="1"/>
  <c r="N38" i="1"/>
  <c r="Q38" i="1" s="1"/>
  <c r="O34" i="1"/>
  <c r="O36" i="1"/>
  <c r="O38" i="1"/>
  <c r="N32" i="1"/>
  <c r="N33" i="1"/>
  <c r="N35" i="1"/>
  <c r="N37" i="1"/>
  <c r="N39" i="1"/>
  <c r="O32" i="1"/>
  <c r="O33" i="1"/>
  <c r="O35" i="1"/>
  <c r="O37" i="1"/>
  <c r="O39" i="1"/>
  <c r="N31" i="1"/>
  <c r="O31" i="1"/>
  <c r="Q31" i="1" s="1"/>
  <c r="O30" i="1"/>
  <c r="N30" i="1"/>
  <c r="N29" i="1"/>
  <c r="O29" i="1"/>
  <c r="N28" i="1"/>
  <c r="O28" i="1"/>
  <c r="Q28" i="1" s="1"/>
  <c r="N27" i="1"/>
  <c r="O27" i="1"/>
  <c r="N26" i="1"/>
  <c r="Q26" i="1" s="1"/>
  <c r="O26" i="1"/>
  <c r="Q27" i="1" l="1"/>
  <c r="Q37" i="1"/>
  <c r="Q36" i="1"/>
  <c r="Q30" i="1"/>
  <c r="Q39" i="1"/>
  <c r="Q35" i="1"/>
  <c r="Q46" i="1"/>
  <c r="Q32" i="1"/>
  <c r="Q47" i="1"/>
  <c r="Q48" i="1"/>
  <c r="Q49" i="1"/>
  <c r="Q45" i="1"/>
  <c r="Q50" i="1"/>
  <c r="Q51" i="1"/>
  <c r="Q29" i="1"/>
  <c r="Q42" i="1"/>
  <c r="Q44" i="1"/>
  <c r="Q41" i="1"/>
  <c r="Q40" i="1"/>
  <c r="R66" i="1"/>
  <c r="R51" i="1" l="1"/>
  <c r="R39" i="1"/>
  <c r="H25" i="1" l="1"/>
  <c r="M25" i="1" s="1"/>
  <c r="H24" i="1"/>
  <c r="M24" i="1" s="1"/>
  <c r="H23" i="1"/>
  <c r="M23" i="1" s="1"/>
  <c r="H22" i="1"/>
  <c r="M22" i="1" s="1"/>
  <c r="H21" i="1"/>
  <c r="M21" i="1" s="1"/>
  <c r="H20" i="1"/>
  <c r="M20" i="1" s="1"/>
  <c r="H19" i="1"/>
  <c r="M19" i="1" s="1"/>
  <c r="H18" i="1"/>
  <c r="M18" i="1" s="1"/>
  <c r="H17" i="1"/>
  <c r="M17" i="1" s="1"/>
  <c r="H16" i="1"/>
  <c r="M16" i="1" s="1"/>
  <c r="H15" i="1"/>
  <c r="M15" i="1" s="1"/>
  <c r="H14" i="1"/>
  <c r="M14" i="1" s="1"/>
  <c r="H13" i="1"/>
  <c r="M13" i="1" s="1"/>
  <c r="E25" i="1" l="1"/>
  <c r="L25" i="1" s="1"/>
  <c r="P25" i="1" s="1"/>
  <c r="E24" i="1"/>
  <c r="L24" i="1" s="1"/>
  <c r="P24" i="1" s="1"/>
  <c r="E23" i="1"/>
  <c r="L23" i="1" s="1"/>
  <c r="P23" i="1" s="1"/>
  <c r="E22" i="1"/>
  <c r="L22" i="1" s="1"/>
  <c r="P22" i="1" s="1"/>
  <c r="E21" i="1"/>
  <c r="L21" i="1" s="1"/>
  <c r="P21" i="1" s="1"/>
  <c r="E20" i="1"/>
  <c r="L20" i="1" s="1"/>
  <c r="P20" i="1" s="1"/>
  <c r="E19" i="1"/>
  <c r="L19" i="1" s="1"/>
  <c r="P19" i="1" s="1"/>
  <c r="E18" i="1"/>
  <c r="L18" i="1" s="1"/>
  <c r="P18" i="1" s="1"/>
  <c r="E17" i="1"/>
  <c r="L17" i="1" s="1"/>
  <c r="P17" i="1" s="1"/>
  <c r="E16" i="1"/>
  <c r="L16" i="1" s="1"/>
  <c r="P16" i="1" s="1"/>
  <c r="E15" i="1"/>
  <c r="L15" i="1" s="1"/>
  <c r="P15" i="1" s="1"/>
  <c r="E14" i="1"/>
  <c r="L14" i="1" s="1"/>
  <c r="N14" i="1" s="1"/>
  <c r="E13" i="1"/>
  <c r="L13" i="1" s="1"/>
  <c r="N13" i="1" s="1"/>
  <c r="H12" i="1"/>
  <c r="M12" i="1" s="1"/>
  <c r="H11" i="1"/>
  <c r="M11" i="1" s="1"/>
  <c r="H10" i="1"/>
  <c r="M10" i="1" s="1"/>
  <c r="H9" i="1"/>
  <c r="M9" i="1" s="1"/>
  <c r="H8" i="1"/>
  <c r="M8" i="1" s="1"/>
  <c r="H7" i="1"/>
  <c r="M7" i="1" s="1"/>
  <c r="H6" i="1"/>
  <c r="M6" i="1" s="1"/>
  <c r="H5" i="1"/>
  <c r="M5" i="1" s="1"/>
  <c r="P5" i="1" s="1"/>
  <c r="H4" i="1"/>
  <c r="M4" i="1" s="1"/>
  <c r="P4" i="1" s="1"/>
  <c r="Q4" i="1" s="1"/>
  <c r="E12" i="1"/>
  <c r="L12" i="1" s="1"/>
  <c r="E11" i="1"/>
  <c r="L11" i="1" s="1"/>
  <c r="E10" i="1"/>
  <c r="L10" i="1" s="1"/>
  <c r="E9" i="1"/>
  <c r="L9" i="1" s="1"/>
  <c r="E8" i="1"/>
  <c r="L8" i="1" s="1"/>
  <c r="E7" i="1"/>
  <c r="L7" i="1" s="1"/>
  <c r="E6" i="1"/>
  <c r="L6" i="1" s="1"/>
  <c r="E5" i="1"/>
  <c r="L5" i="1" s="1"/>
  <c r="E4" i="1"/>
  <c r="L4" i="1" s="1"/>
  <c r="E3" i="1"/>
  <c r="L3" i="1" s="1"/>
  <c r="H3" i="1"/>
  <c r="M3" i="1" s="1"/>
  <c r="E2" i="1"/>
  <c r="L2" i="1" s="1"/>
  <c r="H2" i="1"/>
  <c r="M2" i="1" s="1"/>
  <c r="P3" i="1" l="1"/>
  <c r="P9" i="1"/>
  <c r="P10" i="1"/>
  <c r="P13" i="1"/>
  <c r="Q13" i="1" s="1"/>
  <c r="P2" i="1"/>
  <c r="P6" i="1"/>
  <c r="P8" i="1"/>
  <c r="P11" i="1"/>
  <c r="Q25" i="1"/>
  <c r="P7" i="1"/>
  <c r="P12" i="1"/>
  <c r="Q12" i="1" s="1"/>
  <c r="P14" i="1"/>
  <c r="Q14" i="1" s="1"/>
  <c r="N16" i="1"/>
  <c r="N18" i="1"/>
  <c r="Q18" i="1" s="1"/>
  <c r="N20" i="1"/>
  <c r="N22" i="1"/>
  <c r="Q22" i="1" s="1"/>
  <c r="N24" i="1"/>
  <c r="O16" i="1"/>
  <c r="Q16" i="1" s="1"/>
  <c r="O18" i="1"/>
  <c r="O20" i="1"/>
  <c r="Q20" i="1" s="1"/>
  <c r="O22" i="1"/>
  <c r="O24" i="1"/>
  <c r="Q24" i="1" s="1"/>
  <c r="N15" i="1"/>
  <c r="N17" i="1"/>
  <c r="N19" i="1"/>
  <c r="Q19" i="1" s="1"/>
  <c r="N21" i="1"/>
  <c r="Q21" i="1" s="1"/>
  <c r="N23" i="1"/>
  <c r="N25" i="1"/>
  <c r="O15" i="1"/>
  <c r="Q15" i="1" s="1"/>
  <c r="O17" i="1"/>
  <c r="Q17" i="1" s="1"/>
  <c r="O19" i="1"/>
  <c r="O21" i="1"/>
  <c r="O23" i="1"/>
  <c r="Q23" i="1" s="1"/>
  <c r="O25" i="1"/>
  <c r="O2" i="1"/>
  <c r="N2" i="1"/>
  <c r="O14" i="1"/>
  <c r="O13" i="1"/>
  <c r="N5" i="1"/>
  <c r="N7" i="1"/>
  <c r="N9" i="1"/>
  <c r="N11" i="1"/>
  <c r="O5" i="1"/>
  <c r="Q5" i="1" s="1"/>
  <c r="O7" i="1"/>
  <c r="O9" i="1"/>
  <c r="O11" i="1"/>
  <c r="N4" i="1"/>
  <c r="N6" i="1"/>
  <c r="N8" i="1"/>
  <c r="N10" i="1"/>
  <c r="N12" i="1"/>
  <c r="O4" i="1"/>
  <c r="O6" i="1"/>
  <c r="O8" i="1"/>
  <c r="O10" i="1"/>
  <c r="O12" i="1"/>
  <c r="N3" i="1"/>
  <c r="O3" i="1"/>
  <c r="Q3" i="1" s="1"/>
  <c r="Q11" i="1" l="1"/>
  <c r="Q10" i="1"/>
  <c r="Q2" i="1"/>
  <c r="Q9" i="1"/>
  <c r="Q7" i="1"/>
  <c r="Q6" i="1"/>
  <c r="Q8" i="1"/>
  <c r="R25" i="1"/>
  <c r="R2" i="1" l="1"/>
  <c r="R12" i="1"/>
</calcChain>
</file>

<file path=xl/sharedStrings.xml><?xml version="1.0" encoding="utf-8"?>
<sst xmlns="http://schemas.openxmlformats.org/spreadsheetml/2006/main" count="120" uniqueCount="47">
  <si>
    <t>Home</t>
  </si>
  <si>
    <t>Away</t>
  </si>
  <si>
    <t>Predict (H)</t>
  </si>
  <si>
    <t>Predict (A)</t>
  </si>
  <si>
    <t>Actual (H)</t>
  </si>
  <si>
    <t>Actual (A)</t>
  </si>
  <si>
    <t>Predict (T)</t>
  </si>
  <si>
    <t>Actual (T)</t>
  </si>
  <si>
    <t>Total</t>
  </si>
  <si>
    <t>Predict</t>
  </si>
  <si>
    <t>Actual</t>
  </si>
  <si>
    <t>Bet</t>
  </si>
  <si>
    <t>To Win</t>
  </si>
  <si>
    <t>Result</t>
  </si>
  <si>
    <t>$</t>
  </si>
  <si>
    <t>Rockies</t>
  </si>
  <si>
    <t>Giants</t>
  </si>
  <si>
    <t>Odds (O)</t>
  </si>
  <si>
    <t>Odds (U)</t>
  </si>
  <si>
    <t>Phillies</t>
  </si>
  <si>
    <t>Dodgers</t>
  </si>
  <si>
    <t>Yankees</t>
  </si>
  <si>
    <t>Rays</t>
  </si>
  <si>
    <t>Indians</t>
  </si>
  <si>
    <t>Tigers</t>
  </si>
  <si>
    <t>Red Sox</t>
  </si>
  <si>
    <t>Blue Jays</t>
  </si>
  <si>
    <t>Cubs</t>
  </si>
  <si>
    <t>Reds</t>
  </si>
  <si>
    <t>Brewers</t>
  </si>
  <si>
    <t>Braves</t>
  </si>
  <si>
    <t>Royals</t>
  </si>
  <si>
    <t>White Sox</t>
  </si>
  <si>
    <t>Cardinals</t>
  </si>
  <si>
    <t>Pirates</t>
  </si>
  <si>
    <t>Angels</t>
  </si>
  <si>
    <t>Astros</t>
  </si>
  <si>
    <t>Orioles</t>
  </si>
  <si>
    <t>Nationals</t>
  </si>
  <si>
    <t>Marlins</t>
  </si>
  <si>
    <t>Padres</t>
  </si>
  <si>
    <t>Rangers</t>
  </si>
  <si>
    <t>Diamondbacks</t>
  </si>
  <si>
    <t>Twins</t>
  </si>
  <si>
    <t>Mets</t>
  </si>
  <si>
    <t>Athletics</t>
  </si>
  <si>
    <t>Mariners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</si>
</sst>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" fontId="0" fillId="0" borderId="0" xfId="0" applyNumberFormat="1" applyFon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%20Betting%20Tra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1">
          <cell r="D51">
            <v>4</v>
          </cell>
          <cell r="E51">
            <v>3</v>
          </cell>
        </row>
        <row r="52">
          <cell r="D52">
            <v>7</v>
          </cell>
          <cell r="E52">
            <v>6</v>
          </cell>
        </row>
        <row r="53">
          <cell r="D53">
            <v>5</v>
          </cell>
          <cell r="E53">
            <v>0</v>
          </cell>
        </row>
        <row r="54">
          <cell r="D54">
            <v>6</v>
          </cell>
          <cell r="E54">
            <v>5</v>
          </cell>
        </row>
        <row r="55">
          <cell r="D55">
            <v>6</v>
          </cell>
          <cell r="E55">
            <v>2</v>
          </cell>
        </row>
        <row r="56">
          <cell r="D56">
            <v>6</v>
          </cell>
          <cell r="E56">
            <v>3</v>
          </cell>
        </row>
        <row r="57">
          <cell r="D57">
            <v>4</v>
          </cell>
          <cell r="E57">
            <v>7</v>
          </cell>
        </row>
        <row r="58">
          <cell r="E58">
            <v>13</v>
          </cell>
        </row>
        <row r="59">
          <cell r="D59">
            <v>6</v>
          </cell>
          <cell r="E59">
            <v>3</v>
          </cell>
        </row>
        <row r="60">
          <cell r="D60">
            <v>2</v>
          </cell>
          <cell r="E60">
            <v>6</v>
          </cell>
        </row>
        <row r="61">
          <cell r="D61">
            <v>1</v>
          </cell>
          <cell r="E61">
            <v>5</v>
          </cell>
        </row>
        <row r="62">
          <cell r="D62">
            <v>3</v>
          </cell>
          <cell r="E62">
            <v>2</v>
          </cell>
        </row>
        <row r="63">
          <cell r="B63" t="str">
            <v>Cubs</v>
          </cell>
          <cell r="C63" t="str">
            <v>Padres</v>
          </cell>
          <cell r="D63">
            <v>6</v>
          </cell>
          <cell r="E63">
            <v>5</v>
          </cell>
        </row>
        <row r="64">
          <cell r="B64" t="str">
            <v>Orioles</v>
          </cell>
          <cell r="C64" t="str">
            <v>Red Sox</v>
          </cell>
          <cell r="D64">
            <v>11</v>
          </cell>
          <cell r="E64">
            <v>2</v>
          </cell>
        </row>
        <row r="65">
          <cell r="B65" t="str">
            <v>Yankees</v>
          </cell>
          <cell r="C65" t="str">
            <v>Rockies</v>
          </cell>
          <cell r="D65">
            <v>8</v>
          </cell>
          <cell r="E65">
            <v>2</v>
          </cell>
        </row>
        <row r="66">
          <cell r="B66" t="str">
            <v>Pirates</v>
          </cell>
          <cell r="C66" t="str">
            <v>Phillies</v>
          </cell>
          <cell r="D66">
            <v>1</v>
          </cell>
          <cell r="E66">
            <v>6</v>
          </cell>
        </row>
        <row r="67">
          <cell r="B67" t="str">
            <v>Rays</v>
          </cell>
          <cell r="C67" t="str">
            <v>White Sox</v>
          </cell>
          <cell r="D67">
            <v>2</v>
          </cell>
          <cell r="E67">
            <v>9</v>
          </cell>
        </row>
        <row r="68">
          <cell r="B68" t="str">
            <v>Indians</v>
          </cell>
          <cell r="C68" t="str">
            <v>Royals</v>
          </cell>
          <cell r="D68">
            <v>10</v>
          </cell>
          <cell r="E68">
            <v>5</v>
          </cell>
        </row>
        <row r="69">
          <cell r="B69" t="str">
            <v>Reds</v>
          </cell>
          <cell r="C69" t="str">
            <v>Cardinals</v>
          </cell>
          <cell r="D69">
            <v>11</v>
          </cell>
          <cell r="E69">
            <v>12</v>
          </cell>
        </row>
        <row r="70">
          <cell r="B70" t="str">
            <v>Tigers</v>
          </cell>
          <cell r="C70" t="str">
            <v>Blue Jays</v>
          </cell>
          <cell r="D70">
            <v>1</v>
          </cell>
          <cell r="E70">
            <v>12</v>
          </cell>
        </row>
        <row r="71">
          <cell r="B71" t="str">
            <v>Braves</v>
          </cell>
          <cell r="C71" t="str">
            <v>Nationals</v>
          </cell>
          <cell r="D71">
            <v>4</v>
          </cell>
          <cell r="E71">
            <v>3</v>
          </cell>
        </row>
        <row r="72">
          <cell r="B72" t="str">
            <v>Twins</v>
          </cell>
          <cell r="C72" t="str">
            <v>Athletics</v>
          </cell>
          <cell r="D72">
            <v>3</v>
          </cell>
          <cell r="E72">
            <v>5</v>
          </cell>
        </row>
        <row r="73">
          <cell r="B73" t="str">
            <v>Astros</v>
          </cell>
          <cell r="C73" t="str">
            <v>Rangers</v>
          </cell>
          <cell r="D73">
            <v>4</v>
          </cell>
          <cell r="E73">
            <v>3</v>
          </cell>
        </row>
        <row r="74">
          <cell r="B74" t="str">
            <v>Diamondbacks</v>
          </cell>
          <cell r="C74" t="str">
            <v>Brewers</v>
          </cell>
          <cell r="D74">
            <v>10</v>
          </cell>
          <cell r="E74">
            <v>7</v>
          </cell>
        </row>
        <row r="75">
          <cell r="B75" t="str">
            <v>Mariners</v>
          </cell>
          <cell r="C75" t="str">
            <v>Angels</v>
          </cell>
          <cell r="D75">
            <v>10</v>
          </cell>
          <cell r="E75">
            <v>0</v>
          </cell>
        </row>
        <row r="76">
          <cell r="B76" t="str">
            <v>Dodgers</v>
          </cell>
          <cell r="C76" t="str">
            <v>Marlins</v>
          </cell>
          <cell r="D76">
            <v>2</v>
          </cell>
          <cell r="E76">
            <v>1</v>
          </cell>
        </row>
        <row r="77">
          <cell r="B77" t="str">
            <v>Giants</v>
          </cell>
          <cell r="C77" t="str">
            <v>Mets</v>
          </cell>
          <cell r="D77">
            <v>1</v>
          </cell>
          <cell r="E77">
            <v>0</v>
          </cell>
        </row>
        <row r="78">
          <cell r="B78" t="str">
            <v>Yankees</v>
          </cell>
          <cell r="C78" t="str">
            <v>Rockies</v>
          </cell>
          <cell r="D78">
            <v>11</v>
          </cell>
          <cell r="E78">
            <v>5</v>
          </cell>
        </row>
        <row r="79">
          <cell r="B79" t="str">
            <v>Cubs</v>
          </cell>
          <cell r="C79" t="str">
            <v>Padres</v>
          </cell>
          <cell r="D79">
            <v>6</v>
          </cell>
          <cell r="E79">
            <v>5</v>
          </cell>
        </row>
        <row r="80">
          <cell r="B80" t="str">
            <v>Giants</v>
          </cell>
          <cell r="C80" t="str">
            <v>Mets</v>
          </cell>
          <cell r="D80">
            <v>4</v>
          </cell>
          <cell r="E80">
            <v>11</v>
          </cell>
        </row>
        <row r="81">
          <cell r="B81" t="str">
            <v>Rays</v>
          </cell>
          <cell r="C81" t="str">
            <v>White Sox</v>
          </cell>
          <cell r="D81">
            <v>1</v>
          </cell>
          <cell r="E81">
            <v>2</v>
          </cell>
        </row>
        <row r="82">
          <cell r="B82" t="str">
            <v>Tigers</v>
          </cell>
          <cell r="C82" t="str">
            <v>Blue Jays</v>
          </cell>
          <cell r="D82">
            <v>5</v>
          </cell>
          <cell r="E82">
            <v>7</v>
          </cell>
        </row>
        <row r="83">
          <cell r="B83" t="str">
            <v>Orioles</v>
          </cell>
          <cell r="C83" t="str">
            <v>Red Sox</v>
          </cell>
          <cell r="D83">
            <v>6</v>
          </cell>
          <cell r="E83">
            <v>17</v>
          </cell>
        </row>
        <row r="84">
          <cell r="B84" t="str">
            <v>Phillies</v>
          </cell>
          <cell r="C84" t="str">
            <v>Pirates</v>
          </cell>
          <cell r="D84">
            <v>1</v>
          </cell>
          <cell r="E84">
            <v>5</v>
          </cell>
        </row>
        <row r="85">
          <cell r="B85" t="str">
            <v>Indians</v>
          </cell>
          <cell r="C85" t="str">
            <v>Royals</v>
          </cell>
          <cell r="D85">
            <v>0</v>
          </cell>
          <cell r="E85">
            <v>1</v>
          </cell>
        </row>
        <row r="86">
          <cell r="B86" t="str">
            <v>Twins</v>
          </cell>
          <cell r="C86" t="str">
            <v>Athletics</v>
          </cell>
          <cell r="D86">
            <v>4</v>
          </cell>
          <cell r="E86">
            <v>5</v>
          </cell>
        </row>
        <row r="87">
          <cell r="B87" t="str">
            <v>Reds</v>
          </cell>
          <cell r="C87" t="str">
            <v>Cardinals</v>
          </cell>
          <cell r="D87">
            <v>3</v>
          </cell>
          <cell r="E87">
            <v>2</v>
          </cell>
        </row>
        <row r="88">
          <cell r="B88" t="str">
            <v>Astros</v>
          </cell>
          <cell r="C88" t="str">
            <v>Rangers</v>
          </cell>
          <cell r="D88">
            <v>6</v>
          </cell>
          <cell r="E88">
            <v>1</v>
          </cell>
        </row>
        <row r="89">
          <cell r="B89" t="str">
            <v>Braves</v>
          </cell>
          <cell r="C89" t="str">
            <v>Nationals</v>
          </cell>
          <cell r="D89">
            <v>3</v>
          </cell>
          <cell r="E89">
            <v>5</v>
          </cell>
        </row>
        <row r="90">
          <cell r="B90" t="str">
            <v>Diamondbacks</v>
          </cell>
          <cell r="C90" t="str">
            <v>Brewers</v>
          </cell>
          <cell r="D90">
            <v>3</v>
          </cell>
          <cell r="E90">
            <v>8</v>
          </cell>
        </row>
        <row r="91">
          <cell r="B91" t="str">
            <v>Dodgers</v>
          </cell>
          <cell r="C91" t="str">
            <v>Marlins</v>
          </cell>
          <cell r="D91">
            <v>9</v>
          </cell>
          <cell r="E91">
            <v>6</v>
          </cell>
        </row>
        <row r="92">
          <cell r="B92" t="str">
            <v>Mariners</v>
          </cell>
          <cell r="C92" t="str">
            <v>Angels</v>
          </cell>
          <cell r="D92">
            <v>2</v>
          </cell>
          <cell r="E92">
            <v>6</v>
          </cell>
        </row>
        <row r="93">
          <cell r="B93" t="str">
            <v>Orioles</v>
          </cell>
          <cell r="C93" t="str">
            <v>Red Sox</v>
          </cell>
          <cell r="D93">
            <v>5</v>
          </cell>
          <cell r="E93">
            <v>0</v>
          </cell>
        </row>
        <row r="94">
          <cell r="B94" t="str">
            <v>Yankees</v>
          </cell>
          <cell r="C94" t="str">
            <v>Rockies</v>
          </cell>
          <cell r="D94">
            <v>4</v>
          </cell>
          <cell r="E94">
            <v>8</v>
          </cell>
        </row>
        <row r="95">
          <cell r="B95" t="str">
            <v>Rays</v>
          </cell>
          <cell r="C95" t="str">
            <v>White Sox</v>
          </cell>
          <cell r="D95">
            <v>4</v>
          </cell>
          <cell r="E95">
            <v>2</v>
          </cell>
        </row>
        <row r="96">
          <cell r="B96" t="str">
            <v>Indians</v>
          </cell>
          <cell r="C96" t="str">
            <v>Royals</v>
          </cell>
          <cell r="D96">
            <v>5</v>
          </cell>
          <cell r="E96">
            <v>4</v>
          </cell>
        </row>
        <row r="97">
          <cell r="B97" t="str">
            <v>Reds</v>
          </cell>
          <cell r="C97" t="str">
            <v>Cardinals</v>
          </cell>
          <cell r="D97">
            <v>1</v>
          </cell>
          <cell r="E97">
            <v>3</v>
          </cell>
        </row>
        <row r="98">
          <cell r="B98" t="str">
            <v>Pirates</v>
          </cell>
          <cell r="C98" t="str">
            <v>Phillies</v>
          </cell>
          <cell r="D98">
            <v>1</v>
          </cell>
          <cell r="E98">
            <v>2</v>
          </cell>
        </row>
        <row r="99">
          <cell r="B99" t="str">
            <v>Twins</v>
          </cell>
          <cell r="C99" t="str">
            <v>Athletics</v>
          </cell>
          <cell r="D99">
            <v>7</v>
          </cell>
          <cell r="E99">
            <v>6</v>
          </cell>
        </row>
        <row r="100">
          <cell r="B100" t="str">
            <v>Astros</v>
          </cell>
          <cell r="C100" t="str">
            <v>Rangers</v>
          </cell>
          <cell r="D100">
            <v>5</v>
          </cell>
          <cell r="E100">
            <v>3</v>
          </cell>
        </row>
        <row r="101">
          <cell r="B101" t="str">
            <v>Mariners</v>
          </cell>
          <cell r="C101" t="str">
            <v>Angels</v>
          </cell>
          <cell r="D101">
            <v>3</v>
          </cell>
          <cell r="E101">
            <v>9</v>
          </cell>
        </row>
        <row r="102">
          <cell r="B102" t="str">
            <v>Dodgers</v>
          </cell>
          <cell r="C102" t="str">
            <v>Marlins</v>
          </cell>
          <cell r="D102">
            <v>9</v>
          </cell>
          <cell r="E102">
            <v>0</v>
          </cell>
        </row>
        <row r="103">
          <cell r="B103" t="str">
            <v>Diamondbacks</v>
          </cell>
          <cell r="C103" t="str">
            <v>Brewers</v>
          </cell>
          <cell r="D103">
            <v>4</v>
          </cell>
          <cell r="E103">
            <v>7</v>
          </cell>
        </row>
        <row r="104">
          <cell r="B104" t="str">
            <v>Braves</v>
          </cell>
          <cell r="C104" t="str">
            <v>Nationals</v>
          </cell>
          <cell r="D104">
            <v>7</v>
          </cell>
          <cell r="E104">
            <v>1</v>
          </cell>
        </row>
        <row r="105">
          <cell r="B105" t="str">
            <v>Pirates</v>
          </cell>
          <cell r="C105" t="str">
            <v>Cardinals</v>
          </cell>
          <cell r="D105">
            <v>5</v>
          </cell>
          <cell r="E105">
            <v>6</v>
          </cell>
        </row>
        <row r="106">
          <cell r="B106" t="str">
            <v>Rays</v>
          </cell>
          <cell r="C106" t="str">
            <v>Red Sox</v>
          </cell>
          <cell r="D106">
            <v>4</v>
          </cell>
          <cell r="E106">
            <v>9</v>
          </cell>
        </row>
        <row r="107">
          <cell r="B107" t="str">
            <v>Brewers</v>
          </cell>
          <cell r="C107" t="str">
            <v>Reds</v>
          </cell>
          <cell r="D107">
            <v>5</v>
          </cell>
          <cell r="E107">
            <v>6</v>
          </cell>
        </row>
        <row r="108">
          <cell r="B108" t="str">
            <v>Marlins</v>
          </cell>
          <cell r="C108" t="str">
            <v>White Sox</v>
          </cell>
          <cell r="D108">
            <v>1</v>
          </cell>
          <cell r="E108">
            <v>9</v>
          </cell>
        </row>
        <row r="109">
          <cell r="B109" t="str">
            <v>Twins</v>
          </cell>
          <cell r="C109" t="str">
            <v>Yankees</v>
          </cell>
          <cell r="D109">
            <v>8</v>
          </cell>
          <cell r="E109">
            <v>6</v>
          </cell>
        </row>
        <row r="110">
          <cell r="B110" t="str">
            <v>Astros</v>
          </cell>
          <cell r="C110" t="str">
            <v>Athletics</v>
          </cell>
          <cell r="D110">
            <v>11</v>
          </cell>
          <cell r="E110">
            <v>1</v>
          </cell>
        </row>
        <row r="111">
          <cell r="B111" t="str">
            <v>Diamondbacks</v>
          </cell>
          <cell r="C111" t="str">
            <v>Orioles</v>
          </cell>
          <cell r="D111">
            <v>6</v>
          </cell>
          <cell r="E111">
            <v>3</v>
          </cell>
        </row>
        <row r="112">
          <cell r="B112" t="str">
            <v>Mariners</v>
          </cell>
          <cell r="C112" t="str">
            <v>Rangers</v>
          </cell>
          <cell r="D112">
            <v>7</v>
          </cell>
          <cell r="E112">
            <v>3</v>
          </cell>
        </row>
        <row r="113">
          <cell r="B113" t="str">
            <v>Nationals</v>
          </cell>
          <cell r="C113" t="str">
            <v>Rockies</v>
          </cell>
          <cell r="D113">
            <v>11</v>
          </cell>
          <cell r="E113">
            <v>1</v>
          </cell>
        </row>
        <row r="114">
          <cell r="B114" t="str">
            <v>Pirates</v>
          </cell>
          <cell r="C114" t="str">
            <v>Cardinals</v>
          </cell>
          <cell r="D114">
            <v>3</v>
          </cell>
          <cell r="E114">
            <v>4</v>
          </cell>
        </row>
        <row r="115">
          <cell r="B115" t="str">
            <v>Blue Jays</v>
          </cell>
          <cell r="C115" t="str">
            <v>Indians</v>
          </cell>
          <cell r="D115">
            <v>2</v>
          </cell>
          <cell r="E115">
            <v>1</v>
          </cell>
        </row>
        <row r="116">
          <cell r="B116" t="str">
            <v>Rays</v>
          </cell>
          <cell r="C116" t="str">
            <v>Red Sox</v>
          </cell>
          <cell r="D116">
            <v>4</v>
          </cell>
          <cell r="E116">
            <v>5</v>
          </cell>
        </row>
        <row r="117">
          <cell r="B117" t="str">
            <v>Tigers</v>
          </cell>
          <cell r="C117" t="str">
            <v>Phillies</v>
          </cell>
          <cell r="D117">
            <v>2</v>
          </cell>
          <cell r="E117">
            <v>3</v>
          </cell>
        </row>
        <row r="118">
          <cell r="B118" t="str">
            <v>Mets</v>
          </cell>
          <cell r="C118" t="str">
            <v>Padres</v>
          </cell>
          <cell r="D118">
            <v>5</v>
          </cell>
          <cell r="E118">
            <v>2</v>
          </cell>
        </row>
        <row r="119">
          <cell r="B119" t="str">
            <v>Braves</v>
          </cell>
          <cell r="C119" t="str">
            <v>Royals</v>
          </cell>
          <cell r="D119">
            <v>4</v>
          </cell>
          <cell r="E119">
            <v>5</v>
          </cell>
        </row>
        <row r="120">
          <cell r="B120" t="str">
            <v>Brewers</v>
          </cell>
          <cell r="C120" t="str">
            <v>Reds</v>
          </cell>
          <cell r="D120">
            <v>6</v>
          </cell>
          <cell r="E120">
            <v>14</v>
          </cell>
        </row>
        <row r="121">
          <cell r="B121" t="str">
            <v>White Sox</v>
          </cell>
          <cell r="C121" t="str">
            <v>Marlins</v>
          </cell>
          <cell r="D121">
            <v>1</v>
          </cell>
          <cell r="E121">
            <v>5</v>
          </cell>
        </row>
        <row r="122">
          <cell r="B122" t="str">
            <v>Twins</v>
          </cell>
          <cell r="C122" t="str">
            <v>Yankees</v>
          </cell>
          <cell r="D122">
            <v>12</v>
          </cell>
          <cell r="E122">
            <v>14</v>
          </cell>
        </row>
        <row r="123">
          <cell r="B123" t="str">
            <v>Astros</v>
          </cell>
          <cell r="C123" t="str">
            <v>Athletics</v>
          </cell>
          <cell r="D123">
            <v>3</v>
          </cell>
          <cell r="E123">
            <v>4</v>
          </cell>
        </row>
        <row r="124">
          <cell r="B124" t="str">
            <v>Diamondbacks</v>
          </cell>
          <cell r="C124" t="str">
            <v>Orioles</v>
          </cell>
          <cell r="D124">
            <v>2</v>
          </cell>
          <cell r="E124">
            <v>7</v>
          </cell>
        </row>
        <row r="125">
          <cell r="B125" t="str">
            <v>Giants</v>
          </cell>
          <cell r="C125" t="str">
            <v>Cubs</v>
          </cell>
          <cell r="D125">
            <v>5</v>
          </cell>
          <cell r="E125">
            <v>4</v>
          </cell>
        </row>
        <row r="126">
          <cell r="B126" t="str">
            <v>Dodgers</v>
          </cell>
          <cell r="C126" t="str">
            <v>Angels</v>
          </cell>
          <cell r="D126">
            <v>4</v>
          </cell>
          <cell r="E126">
            <v>5</v>
          </cell>
        </row>
        <row r="127">
          <cell r="B127" t="str">
            <v>Mariners</v>
          </cell>
          <cell r="C127" t="str">
            <v>Rangers</v>
          </cell>
          <cell r="D127">
            <v>2</v>
          </cell>
          <cell r="E127">
            <v>7</v>
          </cell>
        </row>
        <row r="128">
          <cell r="B128" t="str">
            <v>Rays</v>
          </cell>
          <cell r="C128" t="str">
            <v>Red Sox</v>
          </cell>
          <cell r="D128">
            <v>3</v>
          </cell>
          <cell r="E128">
            <v>2</v>
          </cell>
        </row>
        <row r="129">
          <cell r="B129" t="str">
            <v>Nationals</v>
          </cell>
          <cell r="C129" t="str">
            <v>Rockies</v>
          </cell>
          <cell r="D129">
            <v>3</v>
          </cell>
          <cell r="E129">
            <v>2</v>
          </cell>
        </row>
        <row r="130">
          <cell r="B130" t="str">
            <v>Tigers</v>
          </cell>
          <cell r="C130" t="str">
            <v>Phillies</v>
          </cell>
          <cell r="D130">
            <v>0</v>
          </cell>
          <cell r="E130">
            <v>4</v>
          </cell>
        </row>
        <row r="131">
          <cell r="B131" t="str">
            <v>Brewers</v>
          </cell>
          <cell r="C131" t="str">
            <v>Reds</v>
          </cell>
          <cell r="D131">
            <v>5</v>
          </cell>
          <cell r="E131">
            <v>4</v>
          </cell>
        </row>
        <row r="132">
          <cell r="B132" t="str">
            <v>Astros</v>
          </cell>
          <cell r="C132" t="str">
            <v>Athletics</v>
          </cell>
          <cell r="D132">
            <v>4</v>
          </cell>
          <cell r="E132">
            <v>2</v>
          </cell>
        </row>
        <row r="133">
          <cell r="B133" t="str">
            <v>Diamondbacks</v>
          </cell>
          <cell r="C133" t="str">
            <v>Orioles</v>
          </cell>
          <cell r="D133">
            <v>5</v>
          </cell>
          <cell r="E133">
            <v>2</v>
          </cell>
        </row>
        <row r="134">
          <cell r="B134" t="str">
            <v>Mariners</v>
          </cell>
          <cell r="C134" t="str">
            <v>Rangers</v>
          </cell>
          <cell r="D134">
            <v>5</v>
          </cell>
          <cell r="E134">
            <v>3</v>
          </cell>
        </row>
        <row r="135">
          <cell r="B135" t="str">
            <v>Giants</v>
          </cell>
          <cell r="C135" t="str">
            <v>Cubs</v>
          </cell>
          <cell r="D135">
            <v>1</v>
          </cell>
          <cell r="E135">
            <v>4</v>
          </cell>
        </row>
        <row r="136">
          <cell r="B136" t="str">
            <v>Nationals</v>
          </cell>
          <cell r="C136" t="str">
            <v>Rockies</v>
          </cell>
          <cell r="D136">
            <v>2</v>
          </cell>
          <cell r="E136">
            <v>0</v>
          </cell>
        </row>
        <row r="137">
          <cell r="B137" t="str">
            <v>Pirates</v>
          </cell>
          <cell r="C137" t="str">
            <v>Cardinals</v>
          </cell>
          <cell r="D137">
            <v>8</v>
          </cell>
          <cell r="E137">
            <v>14</v>
          </cell>
        </row>
        <row r="138">
          <cell r="B138" t="str">
            <v>Blue Jays</v>
          </cell>
          <cell r="C138" t="str">
            <v>Indians</v>
          </cell>
          <cell r="D138">
            <v>0</v>
          </cell>
          <cell r="E138">
            <v>4</v>
          </cell>
        </row>
        <row r="139">
          <cell r="B139" t="str">
            <v>Mets</v>
          </cell>
          <cell r="C139" t="str">
            <v>Padres</v>
          </cell>
          <cell r="D139">
            <v>2</v>
          </cell>
          <cell r="E139">
            <v>7</v>
          </cell>
        </row>
        <row r="140">
          <cell r="B140" t="str">
            <v>Braves</v>
          </cell>
          <cell r="C140" t="str">
            <v>Royals</v>
          </cell>
          <cell r="D140">
            <v>0</v>
          </cell>
          <cell r="E140">
            <v>2</v>
          </cell>
        </row>
        <row r="141">
          <cell r="B141" t="str">
            <v>White Sox</v>
          </cell>
          <cell r="C141" t="str">
            <v>Marlins</v>
          </cell>
          <cell r="D141">
            <v>0</v>
          </cell>
          <cell r="E141">
            <v>2</v>
          </cell>
        </row>
        <row r="142">
          <cell r="B142" t="str">
            <v>Twins</v>
          </cell>
          <cell r="C142" t="str">
            <v>Yankees</v>
          </cell>
          <cell r="D142">
            <v>7</v>
          </cell>
          <cell r="E142">
            <v>10</v>
          </cell>
        </row>
        <row r="143">
          <cell r="B143" t="str">
            <v>Dodgers</v>
          </cell>
          <cell r="C143" t="str">
            <v>Angels</v>
          </cell>
          <cell r="D143">
            <v>2</v>
          </cell>
          <cell r="E143">
            <v>3</v>
          </cell>
        </row>
        <row r="144">
          <cell r="B144" t="str">
            <v>Nationals</v>
          </cell>
          <cell r="C144" t="str">
            <v>Rockies</v>
          </cell>
          <cell r="D144">
            <v>7</v>
          </cell>
          <cell r="E144">
            <v>8</v>
          </cell>
        </row>
        <row r="145">
          <cell r="B145" t="str">
            <v>Red Sox</v>
          </cell>
          <cell r="C145" t="str">
            <v>Yankees</v>
          </cell>
          <cell r="D145">
            <v>19</v>
          </cell>
          <cell r="E145">
            <v>3</v>
          </cell>
        </row>
        <row r="146">
          <cell r="B146" t="str">
            <v>White Sox</v>
          </cell>
          <cell r="C146" t="str">
            <v>Twins</v>
          </cell>
          <cell r="D146">
            <v>3</v>
          </cell>
          <cell r="E146">
            <v>10</v>
          </cell>
        </row>
        <row r="147">
          <cell r="B147" t="str">
            <v>Royals</v>
          </cell>
          <cell r="C147" t="str">
            <v>Indians</v>
          </cell>
          <cell r="D147">
            <v>4</v>
          </cell>
          <cell r="E147">
            <v>5</v>
          </cell>
        </row>
        <row r="148">
          <cell r="B148" t="str">
            <v>Angels</v>
          </cell>
          <cell r="C148" t="str">
            <v>Orioles</v>
          </cell>
          <cell r="D148">
            <v>8</v>
          </cell>
          <cell r="E148">
            <v>10</v>
          </cell>
        </row>
        <row r="149">
          <cell r="B149" t="str">
            <v>Athletics</v>
          </cell>
          <cell r="C149" t="str">
            <v>Rangers</v>
          </cell>
          <cell r="D149">
            <v>3</v>
          </cell>
          <cell r="E149">
            <v>11</v>
          </cell>
        </row>
        <row r="150">
          <cell r="D150">
            <v>10</v>
          </cell>
          <cell r="E150">
            <v>2</v>
          </cell>
        </row>
        <row r="151">
          <cell r="B151" t="str">
            <v>Mets</v>
          </cell>
          <cell r="C151" t="str">
            <v>Padres</v>
          </cell>
          <cell r="D151">
            <v>4</v>
          </cell>
          <cell r="E151">
            <v>0</v>
          </cell>
        </row>
        <row r="152">
          <cell r="B152" t="str">
            <v>Pirates</v>
          </cell>
          <cell r="C152" t="str">
            <v>Cardinals</v>
          </cell>
          <cell r="D152">
            <v>3</v>
          </cell>
          <cell r="E152">
            <v>6</v>
          </cell>
        </row>
        <row r="153">
          <cell r="B153" t="str">
            <v>Reds</v>
          </cell>
          <cell r="C153" t="str">
            <v>Rockies</v>
          </cell>
          <cell r="D153">
            <v>2</v>
          </cell>
          <cell r="E153">
            <v>12</v>
          </cell>
        </row>
        <row r="154">
          <cell r="B154" t="str">
            <v>White Sox</v>
          </cell>
          <cell r="C154" t="str">
            <v>Twins</v>
          </cell>
          <cell r="D154">
            <v>2</v>
          </cell>
          <cell r="E154">
            <v>6</v>
          </cell>
        </row>
        <row r="155">
          <cell r="B155" t="str">
            <v>Marlins</v>
          </cell>
          <cell r="C155" t="str">
            <v>Diamondbacks</v>
          </cell>
          <cell r="D155">
            <v>3</v>
          </cell>
          <cell r="E155">
            <v>2</v>
          </cell>
        </row>
        <row r="156">
          <cell r="B156" t="str">
            <v>Blue Jays</v>
          </cell>
          <cell r="C156" t="str">
            <v>Rays</v>
          </cell>
          <cell r="D156">
            <v>1</v>
          </cell>
          <cell r="E156">
            <v>3</v>
          </cell>
        </row>
        <row r="157">
          <cell r="B157" t="str">
            <v>Phillies</v>
          </cell>
          <cell r="C157" t="str">
            <v>Braves</v>
          </cell>
          <cell r="D157">
            <v>2</v>
          </cell>
          <cell r="E157">
            <v>9</v>
          </cell>
        </row>
        <row r="158">
          <cell r="B158" t="str">
            <v>Red Sox</v>
          </cell>
          <cell r="C158" t="str">
            <v>Yankees</v>
          </cell>
          <cell r="D158">
            <v>10</v>
          </cell>
          <cell r="E158">
            <v>5</v>
          </cell>
        </row>
        <row r="159">
          <cell r="B159" t="str">
            <v>Nationals</v>
          </cell>
          <cell r="C159" t="str">
            <v>Dodgers</v>
          </cell>
          <cell r="D159">
            <v>2</v>
          </cell>
          <cell r="E159">
            <v>4</v>
          </cell>
        </row>
        <row r="160">
          <cell r="B160" t="str">
            <v>Brewers</v>
          </cell>
          <cell r="C160" t="str">
            <v>Cubs</v>
          </cell>
          <cell r="D160">
            <v>3</v>
          </cell>
          <cell r="E160">
            <v>2</v>
          </cell>
        </row>
        <row r="161">
          <cell r="B161" t="str">
            <v>Royals</v>
          </cell>
          <cell r="C161" t="str">
            <v>Indians</v>
          </cell>
          <cell r="D161">
            <v>3</v>
          </cell>
          <cell r="E161">
            <v>8</v>
          </cell>
        </row>
        <row r="162">
          <cell r="B162" t="str">
            <v>Cardinals</v>
          </cell>
          <cell r="C162" t="str">
            <v>Astros</v>
          </cell>
          <cell r="D162">
            <v>5</v>
          </cell>
          <cell r="E162">
            <v>3</v>
          </cell>
        </row>
        <row r="163">
          <cell r="B163" t="str">
            <v>Angels</v>
          </cell>
          <cell r="C163" t="str">
            <v>Orioles</v>
          </cell>
          <cell r="D163">
            <v>3</v>
          </cell>
          <cell r="E163">
            <v>9</v>
          </cell>
        </row>
        <row r="164">
          <cell r="B164" t="str">
            <v>Athletics</v>
          </cell>
          <cell r="C164" t="str">
            <v>Rangers</v>
          </cell>
          <cell r="D164">
            <v>2</v>
          </cell>
          <cell r="E164">
            <v>5</v>
          </cell>
        </row>
        <row r="165">
          <cell r="B165" t="str">
            <v>Mariners</v>
          </cell>
          <cell r="C165" t="str">
            <v>Tigers</v>
          </cell>
          <cell r="D165">
            <v>3</v>
          </cell>
          <cell r="E165">
            <v>2</v>
          </cell>
        </row>
        <row r="166">
          <cell r="B166" t="str">
            <v>Padres</v>
          </cell>
          <cell r="C166" t="str">
            <v>Giants</v>
          </cell>
          <cell r="D166">
            <v>1</v>
          </cell>
          <cell r="E166">
            <v>2</v>
          </cell>
        </row>
        <row r="167">
          <cell r="B167" t="str">
            <v>Nationals</v>
          </cell>
          <cell r="C167" t="str">
            <v>Dodgers</v>
          </cell>
          <cell r="D167">
            <v>3</v>
          </cell>
          <cell r="E167">
            <v>9</v>
          </cell>
        </row>
        <row r="168">
          <cell r="B168" t="str">
            <v>Red Sox</v>
          </cell>
          <cell r="C168" t="str">
            <v>Yankees</v>
          </cell>
          <cell r="D168">
            <v>9</v>
          </cell>
          <cell r="E168">
            <v>5</v>
          </cell>
        </row>
        <row r="169">
          <cell r="B169" t="str">
            <v>Mariners</v>
          </cell>
          <cell r="C169" t="str">
            <v>Tigers</v>
          </cell>
          <cell r="D169">
            <v>8</v>
          </cell>
          <cell r="E169">
            <v>1</v>
          </cell>
        </row>
        <row r="170">
          <cell r="B170" t="str">
            <v>Marlins</v>
          </cell>
          <cell r="C170" t="str">
            <v>Diamondbacks</v>
          </cell>
          <cell r="D170">
            <v>2</v>
          </cell>
          <cell r="E170">
            <v>9</v>
          </cell>
        </row>
        <row r="171">
          <cell r="B171" t="str">
            <v>Phillies</v>
          </cell>
          <cell r="C171" t="str">
            <v>Braves</v>
          </cell>
          <cell r="D171">
            <v>7</v>
          </cell>
          <cell r="E171">
            <v>15</v>
          </cell>
        </row>
        <row r="172">
          <cell r="B172" t="str">
            <v>Brewers</v>
          </cell>
          <cell r="C172" t="str">
            <v>Cubs</v>
          </cell>
          <cell r="D172">
            <v>5</v>
          </cell>
          <cell r="E172">
            <v>3</v>
          </cell>
        </row>
        <row r="173">
          <cell r="B173" t="str">
            <v>Reds</v>
          </cell>
          <cell r="C173" t="str">
            <v>Rockies</v>
          </cell>
          <cell r="D173">
            <v>3</v>
          </cell>
          <cell r="E173">
            <v>1</v>
          </cell>
        </row>
        <row r="174">
          <cell r="B174" t="str">
            <v>White Sox</v>
          </cell>
          <cell r="C174" t="str">
            <v>Twins</v>
          </cell>
          <cell r="D174">
            <v>5</v>
          </cell>
          <cell r="E174">
            <v>1</v>
          </cell>
        </row>
        <row r="175">
          <cell r="B175" t="str">
            <v>Mets</v>
          </cell>
          <cell r="C175" t="str">
            <v>Pirates</v>
          </cell>
          <cell r="D175">
            <v>3</v>
          </cell>
          <cell r="E175">
            <v>0</v>
          </cell>
        </row>
        <row r="176">
          <cell r="B176" t="str">
            <v>Royals</v>
          </cell>
          <cell r="C176" t="str">
            <v>Indians</v>
          </cell>
          <cell r="D176">
            <v>1</v>
          </cell>
          <cell r="E176">
            <v>9</v>
          </cell>
        </row>
        <row r="177">
          <cell r="B177" t="str">
            <v>Cardinals</v>
          </cell>
          <cell r="C177" t="str">
            <v>Astros</v>
          </cell>
          <cell r="D177">
            <v>2</v>
          </cell>
          <cell r="E177">
            <v>8</v>
          </cell>
        </row>
        <row r="178">
          <cell r="B178" t="str">
            <v>Padres</v>
          </cell>
          <cell r="C178" t="str">
            <v>Giants</v>
          </cell>
          <cell r="D178">
            <v>5</v>
          </cell>
          <cell r="E178">
            <v>1</v>
          </cell>
        </row>
        <row r="179">
          <cell r="B179" t="str">
            <v>Angels</v>
          </cell>
          <cell r="C179" t="str">
            <v>Orioles</v>
          </cell>
          <cell r="D179">
            <v>7</v>
          </cell>
          <cell r="E179">
            <v>8</v>
          </cell>
        </row>
        <row r="180">
          <cell r="B180" t="str">
            <v>Athletics</v>
          </cell>
          <cell r="C180" t="str">
            <v>Rangers</v>
          </cell>
          <cell r="D180">
            <v>5</v>
          </cell>
          <cell r="E180">
            <v>4</v>
          </cell>
        </row>
        <row r="181">
          <cell r="B181" t="str">
            <v>Phillies</v>
          </cell>
          <cell r="C181" t="str">
            <v>Braves</v>
          </cell>
          <cell r="D181">
            <v>9</v>
          </cell>
          <cell r="E181">
            <v>4</v>
          </cell>
        </row>
        <row r="182">
          <cell r="B182" t="str">
            <v>Blue Jays</v>
          </cell>
          <cell r="C182" t="str">
            <v>Rays</v>
          </cell>
          <cell r="D182">
            <v>9</v>
          </cell>
          <cell r="E182">
            <v>10</v>
          </cell>
        </row>
        <row r="183">
          <cell r="B183" t="str">
            <v>Marlins</v>
          </cell>
          <cell r="C183" t="str">
            <v>Diamondbacks</v>
          </cell>
          <cell r="D183">
            <v>5</v>
          </cell>
          <cell r="E183">
            <v>1</v>
          </cell>
        </row>
        <row r="184">
          <cell r="B184" t="str">
            <v>Mets</v>
          </cell>
          <cell r="C184" t="str">
            <v>Pirates</v>
          </cell>
          <cell r="D184">
            <v>8</v>
          </cell>
          <cell r="E184">
            <v>7</v>
          </cell>
        </row>
        <row r="185">
          <cell r="B185" t="str">
            <v>Nationals</v>
          </cell>
          <cell r="C185" t="str">
            <v>Dodgers</v>
          </cell>
          <cell r="D185">
            <v>11</v>
          </cell>
          <cell r="E185">
            <v>4</v>
          </cell>
        </row>
        <row r="186">
          <cell r="B186" t="str">
            <v>Brewers</v>
          </cell>
          <cell r="C186" t="str">
            <v>Cubs</v>
          </cell>
          <cell r="D186">
            <v>4</v>
          </cell>
          <cell r="E186">
            <v>11</v>
          </cell>
        </row>
        <row r="187">
          <cell r="B187" t="str">
            <v>White Sox</v>
          </cell>
          <cell r="C187" t="str">
            <v>Twins</v>
          </cell>
          <cell r="D187">
            <v>1</v>
          </cell>
          <cell r="E187">
            <v>11</v>
          </cell>
        </row>
        <row r="188">
          <cell r="B188" t="str">
            <v>Royals</v>
          </cell>
          <cell r="C188" t="str">
            <v>Indians</v>
          </cell>
          <cell r="D188">
            <v>9</v>
          </cell>
          <cell r="E188">
            <v>6</v>
          </cell>
        </row>
        <row r="189">
          <cell r="B189" t="str">
            <v>Cardinals</v>
          </cell>
          <cell r="C189" t="str">
            <v>Astros</v>
          </cell>
          <cell r="D189">
            <v>2</v>
          </cell>
          <cell r="E189">
            <v>6</v>
          </cell>
        </row>
        <row r="190">
          <cell r="B190" t="str">
            <v>Angels</v>
          </cell>
          <cell r="C190" t="str">
            <v>Orioles</v>
          </cell>
          <cell r="D190">
            <v>5</v>
          </cell>
          <cell r="E190">
            <v>4</v>
          </cell>
        </row>
        <row r="191">
          <cell r="B191" t="str">
            <v>Mariners</v>
          </cell>
          <cell r="C191" t="str">
            <v>Tigers</v>
          </cell>
          <cell r="D191">
            <v>3</v>
          </cell>
          <cell r="E191">
            <v>2</v>
          </cell>
        </row>
        <row r="192">
          <cell r="B192" t="str">
            <v>Red Sox</v>
          </cell>
          <cell r="C192" t="str">
            <v>Yankees</v>
          </cell>
          <cell r="D192">
            <v>6</v>
          </cell>
          <cell r="E192">
            <v>9</v>
          </cell>
        </row>
        <row r="193">
          <cell r="B193" t="str">
            <v>Nationals</v>
          </cell>
          <cell r="C193" t="str">
            <v>Braves</v>
          </cell>
          <cell r="D193">
            <v>6</v>
          </cell>
          <cell r="E193">
            <v>3</v>
          </cell>
        </row>
        <row r="194">
          <cell r="B194" t="str">
            <v>Marlins</v>
          </cell>
          <cell r="C194" t="str">
            <v>Diamondbacks</v>
          </cell>
          <cell r="D194">
            <v>11</v>
          </cell>
          <cell r="E194">
            <v>6</v>
          </cell>
        </row>
        <row r="195">
          <cell r="B195" t="str">
            <v>Reds</v>
          </cell>
          <cell r="C195" t="str">
            <v>Pirates</v>
          </cell>
          <cell r="D195">
            <v>11</v>
          </cell>
          <cell r="E195">
            <v>6</v>
          </cell>
        </row>
        <row r="196">
          <cell r="B196" t="str">
            <v>Royals</v>
          </cell>
          <cell r="C196" t="str">
            <v>Blue Jays</v>
          </cell>
          <cell r="D196">
            <v>3</v>
          </cell>
          <cell r="E196">
            <v>7</v>
          </cell>
        </row>
        <row r="197">
          <cell r="B197" t="str">
            <v>Rockies</v>
          </cell>
          <cell r="C197" t="str">
            <v>Dodgers</v>
          </cell>
          <cell r="D197">
            <v>9</v>
          </cell>
          <cell r="E197">
            <v>1</v>
          </cell>
        </row>
        <row r="198">
          <cell r="B198" t="str">
            <v>Angels</v>
          </cell>
          <cell r="C198" t="str">
            <v>Tigers</v>
          </cell>
          <cell r="D198">
            <v>2</v>
          </cell>
          <cell r="E198">
            <v>7</v>
          </cell>
        </row>
        <row r="199">
          <cell r="B199" t="str">
            <v>Padres</v>
          </cell>
          <cell r="C199" t="str">
            <v>Orioles</v>
          </cell>
          <cell r="D199">
            <v>8</v>
          </cell>
          <cell r="E199">
            <v>1</v>
          </cell>
        </row>
        <row r="200">
          <cell r="B200" t="str">
            <v>Yankees</v>
          </cell>
          <cell r="C200" t="str">
            <v>Diamondbacks</v>
          </cell>
          <cell r="D200">
            <v>2</v>
          </cell>
          <cell r="E200">
            <v>4</v>
          </cell>
        </row>
        <row r="201">
          <cell r="B201" t="str">
            <v>Nationals</v>
          </cell>
          <cell r="C201" t="str">
            <v>Braves</v>
          </cell>
          <cell r="D201">
            <v>8</v>
          </cell>
          <cell r="E201">
            <v>11</v>
          </cell>
        </row>
        <row r="202">
          <cell r="B202" t="str">
            <v>Phillies</v>
          </cell>
          <cell r="C202" t="str">
            <v>Giants</v>
          </cell>
          <cell r="D202">
            <v>4</v>
          </cell>
          <cell r="E202">
            <v>2</v>
          </cell>
        </row>
        <row r="203">
          <cell r="B203" t="str">
            <v>Indians</v>
          </cell>
          <cell r="C203" t="str">
            <v>Astros</v>
          </cell>
          <cell r="D203">
            <v>0</v>
          </cell>
          <cell r="E203">
            <v>2</v>
          </cell>
        </row>
        <row r="204">
          <cell r="B204" t="str">
            <v>Marlins</v>
          </cell>
          <cell r="C204" t="str">
            <v>Twins</v>
          </cell>
          <cell r="D204">
            <v>1</v>
          </cell>
          <cell r="E204">
            <v>2</v>
          </cell>
        </row>
        <row r="205">
          <cell r="B205" t="str">
            <v>Reds</v>
          </cell>
          <cell r="C205" t="str">
            <v>Pirates</v>
          </cell>
          <cell r="D205">
            <v>4</v>
          </cell>
          <cell r="E205">
            <v>11</v>
          </cell>
        </row>
        <row r="206">
          <cell r="B206" t="str">
            <v>Red Sox</v>
          </cell>
          <cell r="C206" t="str">
            <v>Rays</v>
          </cell>
          <cell r="D206">
            <v>5</v>
          </cell>
          <cell r="E206">
            <v>6</v>
          </cell>
        </row>
        <row r="207">
          <cell r="B207" t="str">
            <v>Rangers</v>
          </cell>
          <cell r="C207" t="str">
            <v>Mariners</v>
          </cell>
          <cell r="D207">
            <v>5</v>
          </cell>
          <cell r="E207">
            <v>8</v>
          </cell>
        </row>
        <row r="208">
          <cell r="B208" t="str">
            <v>White Sox</v>
          </cell>
          <cell r="C208" t="str">
            <v>Mets</v>
          </cell>
          <cell r="D208">
            <v>2</v>
          </cell>
          <cell r="E208">
            <v>5</v>
          </cell>
        </row>
        <row r="209">
          <cell r="B209" t="str">
            <v>Cardinals</v>
          </cell>
          <cell r="C209" t="str">
            <v>Cubs</v>
          </cell>
          <cell r="D209">
            <v>2</v>
          </cell>
          <cell r="E209">
            <v>1</v>
          </cell>
        </row>
        <row r="210">
          <cell r="B210" t="str">
            <v>Royals</v>
          </cell>
          <cell r="C210" t="str">
            <v>Blue Jays</v>
          </cell>
          <cell r="D210">
            <v>1</v>
          </cell>
          <cell r="E210">
            <v>9</v>
          </cell>
        </row>
        <row r="211">
          <cell r="B211" t="str">
            <v>Rockies</v>
          </cell>
          <cell r="C211" t="str">
            <v>Dodgers</v>
          </cell>
          <cell r="D211">
            <v>4</v>
          </cell>
          <cell r="E211">
            <v>9</v>
          </cell>
        </row>
        <row r="212">
          <cell r="B212" t="str">
            <v>Angels</v>
          </cell>
          <cell r="C212" t="str">
            <v>Tigers</v>
          </cell>
          <cell r="D212">
            <v>6</v>
          </cell>
          <cell r="E212">
            <v>1</v>
          </cell>
        </row>
        <row r="213">
          <cell r="B213" t="str">
            <v>Athletics</v>
          </cell>
          <cell r="C213" t="str">
            <v>Brewers</v>
          </cell>
          <cell r="D213">
            <v>3</v>
          </cell>
          <cell r="E213">
            <v>2</v>
          </cell>
        </row>
        <row r="214">
          <cell r="B214" t="str">
            <v>Padres</v>
          </cell>
          <cell r="C214" t="str">
            <v>Orioles</v>
          </cell>
          <cell r="D214">
            <v>5</v>
          </cell>
          <cell r="E214">
            <v>8</v>
          </cell>
        </row>
        <row r="215">
          <cell r="B215" t="str">
            <v>Yankees</v>
          </cell>
          <cell r="C215" t="str">
            <v>Diamondbacks</v>
          </cell>
          <cell r="D215">
            <v>7</v>
          </cell>
          <cell r="E215">
            <v>5</v>
          </cell>
        </row>
        <row r="216">
          <cell r="B216" t="str">
            <v>Rockies</v>
          </cell>
          <cell r="C216" t="str">
            <v>Dodgers</v>
          </cell>
          <cell r="D216">
            <v>1</v>
          </cell>
          <cell r="E216">
            <v>5</v>
          </cell>
        </row>
        <row r="217">
          <cell r="B217" t="str">
            <v>Angels</v>
          </cell>
          <cell r="C217" t="str">
            <v>Tigers</v>
          </cell>
          <cell r="D217">
            <v>1</v>
          </cell>
          <cell r="E217">
            <v>9</v>
          </cell>
        </row>
        <row r="218">
          <cell r="B218" t="str">
            <v>Phillies</v>
          </cell>
          <cell r="C218" t="str">
            <v>Giants</v>
          </cell>
          <cell r="D218">
            <v>1</v>
          </cell>
          <cell r="E218">
            <v>5</v>
          </cell>
        </row>
        <row r="219">
          <cell r="B219" t="str">
            <v>Indians</v>
          </cell>
          <cell r="C219" t="str">
            <v>Astros</v>
          </cell>
          <cell r="D219">
            <v>10</v>
          </cell>
          <cell r="E219">
            <v>4</v>
          </cell>
        </row>
        <row r="220">
          <cell r="B220" t="str">
            <v>Marlins</v>
          </cell>
          <cell r="C220" t="str">
            <v>Twins</v>
          </cell>
          <cell r="D220">
            <v>4</v>
          </cell>
          <cell r="E220">
            <v>7</v>
          </cell>
        </row>
        <row r="221">
          <cell r="B221" t="str">
            <v>Red Sox</v>
          </cell>
          <cell r="C221" t="str">
            <v>Rays</v>
          </cell>
          <cell r="D221">
            <v>5</v>
          </cell>
          <cell r="E221">
            <v>8</v>
          </cell>
        </row>
        <row r="222">
          <cell r="B222" t="str">
            <v>Rangers</v>
          </cell>
          <cell r="C222" t="str">
            <v>Mariners</v>
          </cell>
          <cell r="D222">
            <v>9</v>
          </cell>
          <cell r="E222">
            <v>7</v>
          </cell>
        </row>
        <row r="223">
          <cell r="B223" t="str">
            <v>White Sox</v>
          </cell>
          <cell r="C223" t="str">
            <v>Mets</v>
          </cell>
          <cell r="D223">
            <v>2</v>
          </cell>
          <cell r="E223">
            <v>4</v>
          </cell>
        </row>
        <row r="224">
          <cell r="B224" t="str">
            <v>Cardinals</v>
          </cell>
          <cell r="C224" t="str">
            <v>Cubs</v>
          </cell>
          <cell r="D224">
            <v>0</v>
          </cell>
          <cell r="E224">
            <v>2</v>
          </cell>
        </row>
        <row r="225">
          <cell r="B225" t="str">
            <v>Athletics</v>
          </cell>
          <cell r="C225" t="str">
            <v>Brewers</v>
          </cell>
          <cell r="D225">
            <v>2</v>
          </cell>
          <cell r="E225">
            <v>4</v>
          </cell>
        </row>
        <row r="226">
          <cell r="B226" t="str">
            <v>Nationals</v>
          </cell>
          <cell r="C226" t="str">
            <v>Braves</v>
          </cell>
          <cell r="D226">
            <v>4</v>
          </cell>
          <cell r="E226">
            <v>5</v>
          </cell>
        </row>
        <row r="227">
          <cell r="B227" t="str">
            <v>Reds</v>
          </cell>
          <cell r="C227" t="str">
            <v>Pirates</v>
          </cell>
          <cell r="D227">
            <v>4</v>
          </cell>
          <cell r="E227">
            <v>1</v>
          </cell>
        </row>
        <row r="228">
          <cell r="B228" t="str">
            <v>Royals</v>
          </cell>
          <cell r="C228" t="str">
            <v>Blue Jays</v>
          </cell>
          <cell r="D228">
            <v>1</v>
          </cell>
          <cell r="E228">
            <v>4</v>
          </cell>
        </row>
        <row r="229">
          <cell r="B229" t="str">
            <v>Marlins</v>
          </cell>
          <cell r="C229" t="str">
            <v>Twins</v>
          </cell>
          <cell r="D229">
            <v>5</v>
          </cell>
          <cell r="E229">
            <v>4</v>
          </cell>
        </row>
        <row r="230">
          <cell r="B230" t="str">
            <v>Phillies</v>
          </cell>
          <cell r="C230" t="str">
            <v>Giants</v>
          </cell>
          <cell r="D230">
            <v>10</v>
          </cell>
          <cell r="E230">
            <v>2</v>
          </cell>
        </row>
        <row r="231">
          <cell r="B231" t="str">
            <v>Athletics</v>
          </cell>
          <cell r="C231" t="str">
            <v>Brewers</v>
          </cell>
          <cell r="D231">
            <v>5</v>
          </cell>
          <cell r="E231">
            <v>3</v>
          </cell>
        </row>
        <row r="232">
          <cell r="B232" t="str">
            <v>Orioles</v>
          </cell>
          <cell r="C232" t="str">
            <v>Blue Jays</v>
          </cell>
          <cell r="D232">
            <v>2</v>
          </cell>
          <cell r="E232">
            <v>11</v>
          </cell>
        </row>
        <row r="233">
          <cell r="B233" t="str">
            <v>Red Sox</v>
          </cell>
          <cell r="C233" t="str">
            <v>Rays</v>
          </cell>
          <cell r="D233">
            <v>4</v>
          </cell>
          <cell r="E233">
            <v>9</v>
          </cell>
        </row>
        <row r="234">
          <cell r="B234" t="str">
            <v>Cardinals</v>
          </cell>
          <cell r="C234" t="str">
            <v>Cubs</v>
          </cell>
          <cell r="D234">
            <v>8</v>
          </cell>
          <cell r="E234">
            <v>0</v>
          </cell>
        </row>
        <row r="235">
          <cell r="B235" t="str">
            <v>Braves</v>
          </cell>
          <cell r="C235" t="str">
            <v>Reds</v>
          </cell>
          <cell r="D235">
            <v>4</v>
          </cell>
          <cell r="E235">
            <v>1</v>
          </cell>
        </row>
        <row r="236">
          <cell r="B236" t="str">
            <v>Dodgers</v>
          </cell>
          <cell r="C236" t="str">
            <v>Padres</v>
          </cell>
          <cell r="D236">
            <v>8</v>
          </cell>
          <cell r="E236">
            <v>2</v>
          </cell>
        </row>
        <row r="237">
          <cell r="B237" t="str">
            <v>Cubs</v>
          </cell>
          <cell r="C237" t="str">
            <v>Brewers</v>
          </cell>
          <cell r="D237">
            <v>6</v>
          </cell>
          <cell r="E237">
            <v>2</v>
          </cell>
        </row>
        <row r="238">
          <cell r="B238" t="str">
            <v>Yankees</v>
          </cell>
          <cell r="C238" t="str">
            <v>Red Sox</v>
          </cell>
          <cell r="D238">
            <v>0</v>
          </cell>
          <cell r="E238">
            <v>0</v>
          </cell>
        </row>
        <row r="239">
          <cell r="B239" t="str">
            <v>Phillies</v>
          </cell>
          <cell r="C239" t="str">
            <v>White Sox</v>
          </cell>
          <cell r="D239">
            <v>0</v>
          </cell>
          <cell r="E239">
            <v>0</v>
          </cell>
        </row>
        <row r="240">
          <cell r="B240" t="str">
            <v>Pirates</v>
          </cell>
          <cell r="C240" t="str">
            <v>Mets</v>
          </cell>
          <cell r="D240">
            <v>0</v>
          </cell>
          <cell r="E240">
            <v>0</v>
          </cell>
        </row>
        <row r="241">
          <cell r="B241" t="str">
            <v>Orioles</v>
          </cell>
          <cell r="C241" t="str">
            <v>Blue Jays</v>
          </cell>
          <cell r="D241">
            <v>0</v>
          </cell>
          <cell r="E241">
            <v>0</v>
          </cell>
        </row>
        <row r="242">
          <cell r="B242" t="str">
            <v>Indians</v>
          </cell>
          <cell r="C242" t="str">
            <v>Angels</v>
          </cell>
          <cell r="D242">
            <v>0</v>
          </cell>
          <cell r="E242">
            <v>0</v>
          </cell>
        </row>
        <row r="243">
          <cell r="B243" t="str">
            <v>Rangers</v>
          </cell>
          <cell r="C243" t="str">
            <v>Tigers</v>
          </cell>
          <cell r="D243">
            <v>0</v>
          </cell>
          <cell r="E243">
            <v>0</v>
          </cell>
        </row>
        <row r="244">
          <cell r="B244" t="str">
            <v>Twins</v>
          </cell>
          <cell r="C244" t="str">
            <v>Royals</v>
          </cell>
          <cell r="D244">
            <v>0</v>
          </cell>
          <cell r="E244">
            <v>0</v>
          </cell>
        </row>
        <row r="245">
          <cell r="B245" t="str">
            <v>Astros</v>
          </cell>
          <cell r="C245" t="str">
            <v>Mariners</v>
          </cell>
          <cell r="D245">
            <v>0</v>
          </cell>
          <cell r="E245">
            <v>0</v>
          </cell>
        </row>
        <row r="246">
          <cell r="B246" t="str">
            <v>Rockies</v>
          </cell>
          <cell r="C246" t="str">
            <v>Giants</v>
          </cell>
          <cell r="D246">
            <v>0</v>
          </cell>
          <cell r="E246">
            <v>0</v>
          </cell>
        </row>
        <row r="247">
          <cell r="B247" t="str">
            <v>Diamondbacks</v>
          </cell>
          <cell r="C247" t="str">
            <v>Nationals</v>
          </cell>
          <cell r="D247">
            <v>0</v>
          </cell>
          <cell r="E24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21717-B279-4D9D-939F-BAC5457ED9E9}">
  <dimension ref="A1:R236"/>
  <sheetViews>
    <sheetView tabSelected="1" topLeftCell="A52" workbookViewId="0"/>
  </sheetViews>
  <sheetFormatPr defaultRowHeight="15" x14ac:dyDescent="0.25"/>
  <cols>
    <col min="1" max="2" width="14" bestFit="1" customWidth="1"/>
    <col min="3" max="4" width="10.42578125" style="3" bestFit="1" customWidth="1"/>
    <col min="5" max="5" width="10.140625" style="3" bestFit="1" customWidth="1"/>
    <col min="6" max="7" width="9.7109375" bestFit="1" customWidth="1"/>
    <col min="8" max="8" width="9.42578125" bestFit="1" customWidth="1"/>
    <col min="9" max="9" width="5.42578125" bestFit="1" customWidth="1"/>
    <col min="10" max="10" width="8.85546875" bestFit="1" customWidth="1"/>
    <col min="11" max="11" width="8.7109375" bestFit="1" customWidth="1"/>
    <col min="12" max="12" width="7.28515625" bestFit="1" customWidth="1"/>
    <col min="13" max="13" width="6.5703125" bestFit="1" customWidth="1"/>
    <col min="14" max="14" width="5" bestFit="1" customWidth="1"/>
    <col min="15" max="15" width="7.140625" bestFit="1" customWidth="1"/>
    <col min="16" max="16" width="6.5703125" bestFit="1" customWidth="1"/>
    <col min="17" max="17" width="5.7109375" bestFit="1" customWidth="1"/>
    <col min="18" max="18" width="8.5703125" bestFit="1" customWidth="1"/>
  </cols>
  <sheetData>
    <row r="1" spans="1:18" x14ac:dyDescent="0.25">
      <c r="A1" t="s">
        <v>0</v>
      </c>
      <c r="B1" t="s">
        <v>1</v>
      </c>
      <c r="C1" s="3" t="s">
        <v>2</v>
      </c>
      <c r="D1" s="3" t="s">
        <v>3</v>
      </c>
      <c r="E1" s="3" t="s">
        <v>6</v>
      </c>
      <c r="F1" t="s">
        <v>4</v>
      </c>
      <c r="G1" t="s">
        <v>5</v>
      </c>
      <c r="H1" t="s">
        <v>7</v>
      </c>
      <c r="I1" t="s">
        <v>8</v>
      </c>
      <c r="J1" t="s">
        <v>17</v>
      </c>
      <c r="K1" t="s">
        <v>18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8</v>
      </c>
    </row>
    <row r="2" spans="1:18" s="1" customFormat="1" x14ac:dyDescent="0.25">
      <c r="A2" s="1" t="s">
        <v>15</v>
      </c>
      <c r="B2" s="1" t="s">
        <v>16</v>
      </c>
      <c r="C2" s="4">
        <v>4.74</v>
      </c>
      <c r="D2" s="4">
        <v>4.8600000000000003</v>
      </c>
      <c r="E2" s="4">
        <f>C2+D2</f>
        <v>9.6000000000000014</v>
      </c>
      <c r="F2" s="1">
        <v>2</v>
      </c>
      <c r="G2" s="1">
        <v>19</v>
      </c>
      <c r="H2" s="1">
        <f>F2+G2</f>
        <v>21</v>
      </c>
      <c r="I2" s="1">
        <v>13</v>
      </c>
      <c r="J2" s="1">
        <v>-115</v>
      </c>
      <c r="K2" s="1">
        <v>-105</v>
      </c>
      <c r="L2" s="1" t="str">
        <f>IF(E2&gt;I2, "Over", "Under")</f>
        <v>Under</v>
      </c>
      <c r="M2" s="1" t="str">
        <f t="shared" ref="M2:M65" si="0">IF(H2&gt;I2,"Over",IF(H2&lt;I2,"Under","Push"))</f>
        <v>Over</v>
      </c>
      <c r="N2" s="1">
        <f>IF(L2="Over", IF(J2&gt;0, 10, -J2/10), IF(K2&gt;0, 10, -K2/10))</f>
        <v>10.5</v>
      </c>
      <c r="O2" s="1">
        <f>IF(L2="Under", IF(K2&gt;0,K2/10, 10), IF(J2&gt;0,J2/10,10))</f>
        <v>10</v>
      </c>
      <c r="P2" s="1" t="str">
        <f t="shared" ref="P2:P65" si="1">IF(M2="Push", "P", IF(L2=M2, "W", "L"))</f>
        <v>L</v>
      </c>
      <c r="Q2" s="1">
        <f t="shared" ref="Q2:Q65" si="2">IF(P2="P", 0, IF(P2="W",O2,-N2))</f>
        <v>-10.5</v>
      </c>
      <c r="R2" s="1">
        <f>SUM(Q:Q)</f>
        <v>-220.10000000000008</v>
      </c>
    </row>
    <row r="3" spans="1:18" s="1" customFormat="1" x14ac:dyDescent="0.25">
      <c r="A3" s="1" t="s">
        <v>19</v>
      </c>
      <c r="B3" s="1" t="s">
        <v>20</v>
      </c>
      <c r="C3" s="4">
        <v>5.82</v>
      </c>
      <c r="D3" s="4">
        <v>4.16</v>
      </c>
      <c r="E3" s="4">
        <f>C3+D3</f>
        <v>9.98</v>
      </c>
      <c r="F3" s="1">
        <v>2</v>
      </c>
      <c r="G3" s="1">
        <v>16</v>
      </c>
      <c r="H3" s="1">
        <f>F3+G3</f>
        <v>18</v>
      </c>
      <c r="I3" s="1">
        <v>9.5</v>
      </c>
      <c r="J3" s="1">
        <v>105</v>
      </c>
      <c r="K3" s="1">
        <v>-125</v>
      </c>
      <c r="L3" s="1" t="str">
        <f>IF(E3&gt;I3, "Over", "Under")</f>
        <v>Over</v>
      </c>
      <c r="M3" s="1" t="str">
        <f t="shared" si="0"/>
        <v>Over</v>
      </c>
      <c r="N3" s="1">
        <f>IF(L3="Over", IF(J3&gt;0, 10, -J3/10), IF(K3&gt;0, 10, -K3/10))</f>
        <v>10</v>
      </c>
      <c r="O3" s="1">
        <f>IF(L3="Under", IF(K3&gt;0,K3/10, 10), IF(J3&gt;0,J3/10,10))</f>
        <v>10.5</v>
      </c>
      <c r="P3" s="1" t="str">
        <f t="shared" si="1"/>
        <v>W</v>
      </c>
      <c r="Q3" s="1">
        <f t="shared" si="2"/>
        <v>10.5</v>
      </c>
    </row>
    <row r="4" spans="1:18" s="1" customFormat="1" x14ac:dyDescent="0.25">
      <c r="A4" s="1" t="s">
        <v>21</v>
      </c>
      <c r="B4" s="1" t="s">
        <v>22</v>
      </c>
      <c r="C4" s="4">
        <v>4.3600000000000003</v>
      </c>
      <c r="D4" s="4">
        <v>4.68</v>
      </c>
      <c r="E4" s="4">
        <f t="shared" ref="E4:E69" si="3">C4+D4</f>
        <v>9.0399999999999991</v>
      </c>
      <c r="F4" s="1">
        <v>4</v>
      </c>
      <c r="G4" s="1">
        <v>5</v>
      </c>
      <c r="H4" s="1">
        <f t="shared" ref="H4:H67" si="4">F4+G4</f>
        <v>9</v>
      </c>
      <c r="I4" s="1">
        <v>9</v>
      </c>
      <c r="J4" s="1">
        <v>-120</v>
      </c>
      <c r="K4" s="1">
        <v>100</v>
      </c>
      <c r="L4" s="1" t="str">
        <f t="shared" ref="L4:L14" si="5">IF(E4&gt;I4, "Over", "Under")</f>
        <v>Over</v>
      </c>
      <c r="M4" s="1" t="str">
        <f t="shared" si="0"/>
        <v>Push</v>
      </c>
      <c r="N4" s="1">
        <f t="shared" ref="N4:N14" si="6">IF(L4="Over", IF(J4&gt;0, 10, -J4/10), IF(K4&gt;0, 10, -K4/10))</f>
        <v>12</v>
      </c>
      <c r="O4" s="1">
        <f t="shared" ref="O4:O14" si="7">IF(L4="Under", IF(K4&gt;0,K4/10, 10), IF(J4&gt;0,J4/10,10))</f>
        <v>10</v>
      </c>
      <c r="P4" s="1" t="str">
        <f t="shared" si="1"/>
        <v>P</v>
      </c>
      <c r="Q4" s="1">
        <f t="shared" si="2"/>
        <v>0</v>
      </c>
    </row>
    <row r="5" spans="1:18" s="1" customFormat="1" x14ac:dyDescent="0.25">
      <c r="A5" s="1" t="s">
        <v>23</v>
      </c>
      <c r="B5" s="1" t="s">
        <v>24</v>
      </c>
      <c r="C5" s="4">
        <v>5.64</v>
      </c>
      <c r="D5" s="4">
        <v>6.18</v>
      </c>
      <c r="E5" s="4">
        <f t="shared" si="3"/>
        <v>11.82</v>
      </c>
      <c r="F5" s="1">
        <v>8</v>
      </c>
      <c r="G5" s="1">
        <v>6</v>
      </c>
      <c r="H5" s="1">
        <f t="shared" si="4"/>
        <v>14</v>
      </c>
      <c r="I5" s="1">
        <v>10.5</v>
      </c>
      <c r="J5" s="1">
        <v>-104</v>
      </c>
      <c r="K5" s="1">
        <v>-116</v>
      </c>
      <c r="L5" s="1" t="str">
        <f t="shared" si="5"/>
        <v>Over</v>
      </c>
      <c r="M5" s="1" t="str">
        <f t="shared" si="0"/>
        <v>Over</v>
      </c>
      <c r="N5" s="1">
        <f t="shared" si="6"/>
        <v>10.4</v>
      </c>
      <c r="O5" s="1">
        <f t="shared" si="7"/>
        <v>10</v>
      </c>
      <c r="P5" s="1" t="str">
        <f t="shared" si="1"/>
        <v>W</v>
      </c>
      <c r="Q5" s="1">
        <f t="shared" si="2"/>
        <v>10</v>
      </c>
    </row>
    <row r="6" spans="1:18" s="1" customFormat="1" x14ac:dyDescent="0.25">
      <c r="A6" s="1" t="s">
        <v>25</v>
      </c>
      <c r="B6" s="1" t="s">
        <v>26</v>
      </c>
      <c r="C6" s="4">
        <v>5.16</v>
      </c>
      <c r="D6" s="4">
        <v>5.23</v>
      </c>
      <c r="E6" s="4">
        <f t="shared" si="3"/>
        <v>10.39</v>
      </c>
      <c r="F6" s="1">
        <v>10</v>
      </c>
      <c r="G6" s="1">
        <v>8</v>
      </c>
      <c r="H6" s="1">
        <f t="shared" si="4"/>
        <v>18</v>
      </c>
      <c r="I6" s="1">
        <v>11</v>
      </c>
      <c r="J6" s="1">
        <v>-108</v>
      </c>
      <c r="K6" s="1">
        <v>-112</v>
      </c>
      <c r="L6" s="1" t="str">
        <f t="shared" si="5"/>
        <v>Under</v>
      </c>
      <c r="M6" s="1" t="str">
        <f t="shared" si="0"/>
        <v>Over</v>
      </c>
      <c r="N6" s="1">
        <f t="shared" si="6"/>
        <v>11.2</v>
      </c>
      <c r="O6" s="1">
        <f t="shared" si="7"/>
        <v>10</v>
      </c>
      <c r="P6" s="1" t="str">
        <f t="shared" si="1"/>
        <v>L</v>
      </c>
      <c r="Q6" s="1">
        <f t="shared" si="2"/>
        <v>-11.2</v>
      </c>
    </row>
    <row r="7" spans="1:18" s="1" customFormat="1" x14ac:dyDescent="0.25">
      <c r="A7" s="1" t="s">
        <v>27</v>
      </c>
      <c r="B7" s="1" t="s">
        <v>28</v>
      </c>
      <c r="C7" s="4">
        <v>4.01</v>
      </c>
      <c r="D7" s="4">
        <v>4.01</v>
      </c>
      <c r="E7" s="4">
        <f t="shared" si="3"/>
        <v>8.02</v>
      </c>
      <c r="F7" s="1">
        <v>3</v>
      </c>
      <c r="G7" s="1">
        <v>6</v>
      </c>
      <c r="H7" s="1">
        <f t="shared" si="4"/>
        <v>9</v>
      </c>
      <c r="I7" s="1">
        <v>10.5</v>
      </c>
      <c r="J7" s="1">
        <v>-103</v>
      </c>
      <c r="K7" s="1">
        <v>-117</v>
      </c>
      <c r="L7" s="1" t="str">
        <f t="shared" si="5"/>
        <v>Under</v>
      </c>
      <c r="M7" s="1" t="str">
        <f t="shared" si="0"/>
        <v>Under</v>
      </c>
      <c r="N7" s="1">
        <f t="shared" si="6"/>
        <v>11.7</v>
      </c>
      <c r="O7" s="1">
        <f t="shared" si="7"/>
        <v>10</v>
      </c>
      <c r="P7" s="1" t="str">
        <f t="shared" si="1"/>
        <v>W</v>
      </c>
      <c r="Q7" s="1">
        <f t="shared" si="2"/>
        <v>10</v>
      </c>
    </row>
    <row r="8" spans="1:18" s="1" customFormat="1" x14ac:dyDescent="0.25">
      <c r="A8" s="1" t="s">
        <v>29</v>
      </c>
      <c r="B8" s="1" t="s">
        <v>30</v>
      </c>
      <c r="C8" s="4">
        <v>6.23</v>
      </c>
      <c r="D8" s="4">
        <v>4.24</v>
      </c>
      <c r="E8" s="4">
        <f t="shared" si="3"/>
        <v>10.47</v>
      </c>
      <c r="F8" s="1">
        <v>2</v>
      </c>
      <c r="G8" s="1">
        <v>4</v>
      </c>
      <c r="H8" s="1">
        <f t="shared" si="4"/>
        <v>6</v>
      </c>
      <c r="I8" s="1">
        <v>10</v>
      </c>
      <c r="J8" s="1">
        <v>-114</v>
      </c>
      <c r="K8" s="1">
        <v>-106</v>
      </c>
      <c r="L8" s="1" t="str">
        <f t="shared" si="5"/>
        <v>Over</v>
      </c>
      <c r="M8" s="1" t="str">
        <f t="shared" si="0"/>
        <v>Under</v>
      </c>
      <c r="N8" s="1">
        <f t="shared" si="6"/>
        <v>11.4</v>
      </c>
      <c r="O8" s="1">
        <f t="shared" si="7"/>
        <v>10</v>
      </c>
      <c r="P8" s="1" t="str">
        <f t="shared" si="1"/>
        <v>L</v>
      </c>
      <c r="Q8" s="1">
        <f t="shared" si="2"/>
        <v>-11.4</v>
      </c>
    </row>
    <row r="9" spans="1:18" s="1" customFormat="1" x14ac:dyDescent="0.25">
      <c r="A9" s="1" t="s">
        <v>31</v>
      </c>
      <c r="B9" s="1" t="s">
        <v>32</v>
      </c>
      <c r="C9" s="4">
        <v>4.6100000000000003</v>
      </c>
      <c r="D9" s="4">
        <v>4.3600000000000003</v>
      </c>
      <c r="E9" s="4">
        <f t="shared" si="3"/>
        <v>8.9700000000000006</v>
      </c>
      <c r="F9" s="1">
        <v>5</v>
      </c>
      <c r="G9" s="1">
        <v>2</v>
      </c>
      <c r="H9" s="1">
        <f t="shared" si="4"/>
        <v>7</v>
      </c>
      <c r="I9" s="1">
        <v>9</v>
      </c>
      <c r="J9" s="1">
        <v>-105</v>
      </c>
      <c r="K9" s="1">
        <v>-115</v>
      </c>
      <c r="L9" s="1" t="str">
        <f t="shared" si="5"/>
        <v>Under</v>
      </c>
      <c r="M9" s="1" t="str">
        <f t="shared" si="0"/>
        <v>Under</v>
      </c>
      <c r="N9" s="1">
        <f t="shared" si="6"/>
        <v>11.5</v>
      </c>
      <c r="O9" s="1">
        <f t="shared" si="7"/>
        <v>10</v>
      </c>
      <c r="P9" s="1" t="str">
        <f t="shared" si="1"/>
        <v>W</v>
      </c>
      <c r="Q9" s="1">
        <f t="shared" si="2"/>
        <v>10</v>
      </c>
    </row>
    <row r="10" spans="1:18" s="1" customFormat="1" x14ac:dyDescent="0.25">
      <c r="A10" s="1" t="s">
        <v>33</v>
      </c>
      <c r="B10" s="1" t="s">
        <v>34</v>
      </c>
      <c r="C10" s="4">
        <v>4.96</v>
      </c>
      <c r="D10" s="4">
        <v>3.73</v>
      </c>
      <c r="E10" s="4">
        <f t="shared" si="3"/>
        <v>8.69</v>
      </c>
      <c r="F10" s="1">
        <v>7</v>
      </c>
      <c r="G10" s="1">
        <v>0</v>
      </c>
      <c r="H10" s="1">
        <f t="shared" si="4"/>
        <v>7</v>
      </c>
      <c r="I10" s="1">
        <v>8</v>
      </c>
      <c r="J10" s="1">
        <v>-114</v>
      </c>
      <c r="K10" s="1">
        <v>-106</v>
      </c>
      <c r="L10" s="1" t="str">
        <f t="shared" si="5"/>
        <v>Over</v>
      </c>
      <c r="M10" s="1" t="str">
        <f t="shared" si="0"/>
        <v>Under</v>
      </c>
      <c r="N10" s="1">
        <f t="shared" si="6"/>
        <v>11.4</v>
      </c>
      <c r="O10" s="1">
        <f t="shared" si="7"/>
        <v>10</v>
      </c>
      <c r="P10" s="1" t="str">
        <f t="shared" si="1"/>
        <v>L</v>
      </c>
      <c r="Q10" s="1">
        <f t="shared" si="2"/>
        <v>-11.4</v>
      </c>
    </row>
    <row r="11" spans="1:18" s="1" customFormat="1" x14ac:dyDescent="0.25">
      <c r="A11" s="1" t="s">
        <v>15</v>
      </c>
      <c r="B11" s="1" t="s">
        <v>16</v>
      </c>
      <c r="C11" s="4">
        <v>4.82</v>
      </c>
      <c r="D11" s="4">
        <v>5.36</v>
      </c>
      <c r="E11" s="4">
        <f t="shared" si="3"/>
        <v>10.18</v>
      </c>
      <c r="F11" s="1">
        <v>1</v>
      </c>
      <c r="G11" s="1">
        <v>2</v>
      </c>
      <c r="H11" s="1">
        <f t="shared" si="4"/>
        <v>3</v>
      </c>
      <c r="I11" s="1">
        <v>14</v>
      </c>
      <c r="J11" s="1">
        <v>-118</v>
      </c>
      <c r="K11" s="1">
        <v>-102</v>
      </c>
      <c r="L11" s="1" t="str">
        <f t="shared" si="5"/>
        <v>Under</v>
      </c>
      <c r="M11" s="1" t="str">
        <f t="shared" si="0"/>
        <v>Under</v>
      </c>
      <c r="N11" s="1">
        <f t="shared" si="6"/>
        <v>10.199999999999999</v>
      </c>
      <c r="O11" s="1">
        <f t="shared" si="7"/>
        <v>10</v>
      </c>
      <c r="P11" s="1" t="str">
        <f t="shared" si="1"/>
        <v>W</v>
      </c>
      <c r="Q11" s="1">
        <f t="shared" si="2"/>
        <v>10</v>
      </c>
    </row>
    <row r="12" spans="1:18" s="1" customFormat="1" x14ac:dyDescent="0.25">
      <c r="A12" s="1" t="s">
        <v>35</v>
      </c>
      <c r="B12" s="1" t="s">
        <v>36</v>
      </c>
      <c r="C12" s="4">
        <v>4.33</v>
      </c>
      <c r="D12" s="4">
        <v>5.17</v>
      </c>
      <c r="E12" s="4">
        <f t="shared" si="3"/>
        <v>9.5</v>
      </c>
      <c r="F12" s="1">
        <v>9</v>
      </c>
      <c r="G12" s="1">
        <v>6</v>
      </c>
      <c r="H12" s="1">
        <f t="shared" si="4"/>
        <v>15</v>
      </c>
      <c r="I12" s="1">
        <v>9</v>
      </c>
      <c r="J12" s="1">
        <v>-125</v>
      </c>
      <c r="K12" s="1">
        <v>105</v>
      </c>
      <c r="L12" s="1" t="str">
        <f t="shared" si="5"/>
        <v>Over</v>
      </c>
      <c r="M12" s="1" t="str">
        <f t="shared" si="0"/>
        <v>Over</v>
      </c>
      <c r="N12" s="1">
        <f t="shared" si="6"/>
        <v>12.5</v>
      </c>
      <c r="O12" s="1">
        <f t="shared" si="7"/>
        <v>10</v>
      </c>
      <c r="P12" s="1" t="str">
        <f t="shared" si="1"/>
        <v>W</v>
      </c>
      <c r="Q12" s="1">
        <f t="shared" si="2"/>
        <v>10</v>
      </c>
      <c r="R12" s="1">
        <f>SUM(Q2:Q12)</f>
        <v>16</v>
      </c>
    </row>
    <row r="13" spans="1:18" s="1" customFormat="1" x14ac:dyDescent="0.25">
      <c r="A13" s="1" t="s">
        <v>19</v>
      </c>
      <c r="B13" s="1" t="s">
        <v>20</v>
      </c>
      <c r="C13" s="4">
        <v>3.7</v>
      </c>
      <c r="D13" s="4">
        <v>5.6</v>
      </c>
      <c r="E13" s="4">
        <f t="shared" si="3"/>
        <v>9.3000000000000007</v>
      </c>
      <c r="F13" s="1">
        <v>9</v>
      </c>
      <c r="G13" s="1">
        <v>8</v>
      </c>
      <c r="H13" s="1">
        <f t="shared" si="4"/>
        <v>17</v>
      </c>
      <c r="I13" s="1">
        <v>9.5</v>
      </c>
      <c r="J13" s="1">
        <v>-121</v>
      </c>
      <c r="K13" s="1">
        <v>101</v>
      </c>
      <c r="L13" s="1" t="str">
        <f t="shared" si="5"/>
        <v>Under</v>
      </c>
      <c r="M13" s="1" t="str">
        <f t="shared" si="0"/>
        <v>Over</v>
      </c>
      <c r="N13" s="1">
        <f t="shared" si="6"/>
        <v>10</v>
      </c>
      <c r="O13" s="1">
        <f t="shared" si="7"/>
        <v>10.1</v>
      </c>
      <c r="P13" s="1" t="str">
        <f t="shared" si="1"/>
        <v>L</v>
      </c>
      <c r="Q13" s="1">
        <f t="shared" si="2"/>
        <v>-10</v>
      </c>
    </row>
    <row r="14" spans="1:18" s="1" customFormat="1" x14ac:dyDescent="0.25">
      <c r="A14" s="1" t="s">
        <v>21</v>
      </c>
      <c r="B14" s="1" t="s">
        <v>22</v>
      </c>
      <c r="C14" s="4">
        <v>4.9400000000000004</v>
      </c>
      <c r="D14" s="4">
        <v>4.6100000000000003</v>
      </c>
      <c r="E14" s="4">
        <f t="shared" si="3"/>
        <v>9.5500000000000007</v>
      </c>
      <c r="F14" s="1">
        <v>8</v>
      </c>
      <c r="G14" s="1">
        <v>3</v>
      </c>
      <c r="H14" s="1">
        <f t="shared" si="4"/>
        <v>11</v>
      </c>
      <c r="I14" s="1">
        <v>10.5</v>
      </c>
      <c r="J14" s="1">
        <v>-108</v>
      </c>
      <c r="K14" s="1">
        <v>-112</v>
      </c>
      <c r="L14" s="1" t="str">
        <f t="shared" si="5"/>
        <v>Under</v>
      </c>
      <c r="M14" s="1" t="str">
        <f t="shared" si="0"/>
        <v>Over</v>
      </c>
      <c r="N14" s="1">
        <f t="shared" si="6"/>
        <v>11.2</v>
      </c>
      <c r="O14" s="1">
        <f t="shared" si="7"/>
        <v>10</v>
      </c>
      <c r="P14" s="1" t="str">
        <f t="shared" si="1"/>
        <v>L</v>
      </c>
      <c r="Q14" s="1">
        <f t="shared" si="2"/>
        <v>-11.2</v>
      </c>
    </row>
    <row r="15" spans="1:18" s="1" customFormat="1" x14ac:dyDescent="0.25">
      <c r="A15" s="1" t="s">
        <v>37</v>
      </c>
      <c r="B15" s="1" t="s">
        <v>38</v>
      </c>
      <c r="C15" s="4">
        <v>3.94</v>
      </c>
      <c r="D15" s="4">
        <v>6.57</v>
      </c>
      <c r="E15" s="4">
        <f t="shared" si="3"/>
        <v>10.51</v>
      </c>
      <c r="F15" s="1">
        <v>1</v>
      </c>
      <c r="G15" s="1">
        <v>8</v>
      </c>
      <c r="H15" s="1">
        <f t="shared" si="4"/>
        <v>9</v>
      </c>
      <c r="I15" s="1">
        <v>11.5</v>
      </c>
      <c r="J15" s="1">
        <v>-113</v>
      </c>
      <c r="K15" s="1">
        <v>-107</v>
      </c>
      <c r="L15" s="1" t="str">
        <f t="shared" ref="L15:L31" si="8">IF(E15&gt;I15, "Over", "Under")</f>
        <v>Under</v>
      </c>
      <c r="M15" s="1" t="str">
        <f t="shared" si="0"/>
        <v>Under</v>
      </c>
      <c r="N15" s="1">
        <f t="shared" ref="N15:N31" si="9">IF(L15="Over", IF(J15&gt;0, 10, -J15/10), IF(K15&gt;0, 10, -K15/10))</f>
        <v>10.7</v>
      </c>
      <c r="O15" s="1">
        <f t="shared" ref="O15:O31" si="10">IF(L15="Under", IF(K15&gt;0,K15/10, 10), IF(J15&gt;0,J15/10,10))</f>
        <v>10</v>
      </c>
      <c r="P15" s="1" t="str">
        <f t="shared" si="1"/>
        <v>W</v>
      </c>
      <c r="Q15" s="1">
        <f t="shared" si="2"/>
        <v>10</v>
      </c>
    </row>
    <row r="16" spans="1:18" s="1" customFormat="1" x14ac:dyDescent="0.25">
      <c r="A16" s="1" t="s">
        <v>23</v>
      </c>
      <c r="B16" s="1" t="s">
        <v>24</v>
      </c>
      <c r="C16" s="4">
        <v>5.51</v>
      </c>
      <c r="D16" s="4">
        <v>4.1900000000000004</v>
      </c>
      <c r="E16" s="4">
        <f t="shared" si="3"/>
        <v>9.6999999999999993</v>
      </c>
      <c r="F16" s="1">
        <v>8</v>
      </c>
      <c r="G16" s="1">
        <v>0</v>
      </c>
      <c r="H16" s="1">
        <f t="shared" si="4"/>
        <v>8</v>
      </c>
      <c r="I16" s="1">
        <v>10.5</v>
      </c>
      <c r="J16" s="1">
        <v>-113</v>
      </c>
      <c r="K16" s="1">
        <v>-107</v>
      </c>
      <c r="L16" s="1" t="str">
        <f t="shared" si="8"/>
        <v>Under</v>
      </c>
      <c r="M16" s="1" t="str">
        <f t="shared" si="0"/>
        <v>Under</v>
      </c>
      <c r="N16" s="1">
        <f t="shared" si="9"/>
        <v>10.7</v>
      </c>
      <c r="O16" s="1">
        <f t="shared" si="10"/>
        <v>10</v>
      </c>
      <c r="P16" s="1" t="str">
        <f t="shared" si="1"/>
        <v>W</v>
      </c>
      <c r="Q16" s="1">
        <f t="shared" si="2"/>
        <v>10</v>
      </c>
    </row>
    <row r="17" spans="1:18" s="1" customFormat="1" x14ac:dyDescent="0.25">
      <c r="A17" s="1" t="s">
        <v>39</v>
      </c>
      <c r="B17" s="1" t="s">
        <v>40</v>
      </c>
      <c r="C17" s="4">
        <v>4.93</v>
      </c>
      <c r="D17" s="4">
        <v>3.26</v>
      </c>
      <c r="E17" s="4">
        <f t="shared" si="3"/>
        <v>8.19</v>
      </c>
      <c r="F17" s="1">
        <v>12</v>
      </c>
      <c r="G17" s="1">
        <v>7</v>
      </c>
      <c r="H17" s="1">
        <f t="shared" si="4"/>
        <v>19</v>
      </c>
      <c r="I17" s="1">
        <v>8</v>
      </c>
      <c r="J17" s="1">
        <v>-102</v>
      </c>
      <c r="K17" s="1">
        <v>-118</v>
      </c>
      <c r="L17" s="1" t="str">
        <f t="shared" si="8"/>
        <v>Over</v>
      </c>
      <c r="M17" s="1" t="str">
        <f t="shared" si="0"/>
        <v>Over</v>
      </c>
      <c r="N17" s="1">
        <f t="shared" si="9"/>
        <v>10.199999999999999</v>
      </c>
      <c r="O17" s="1">
        <f t="shared" si="10"/>
        <v>10</v>
      </c>
      <c r="P17" s="1" t="str">
        <f t="shared" si="1"/>
        <v>W</v>
      </c>
      <c r="Q17" s="1">
        <f t="shared" si="2"/>
        <v>10</v>
      </c>
    </row>
    <row r="18" spans="1:18" s="1" customFormat="1" x14ac:dyDescent="0.25">
      <c r="A18" s="1" t="s">
        <v>25</v>
      </c>
      <c r="B18" s="1" t="s">
        <v>26</v>
      </c>
      <c r="C18" s="4">
        <v>5.78</v>
      </c>
      <c r="D18" s="4">
        <v>4.16</v>
      </c>
      <c r="E18" s="4">
        <f t="shared" si="3"/>
        <v>9.9400000000000013</v>
      </c>
      <c r="F18" s="1">
        <v>4</v>
      </c>
      <c r="G18" s="1">
        <v>10</v>
      </c>
      <c r="H18" s="1">
        <f t="shared" si="4"/>
        <v>14</v>
      </c>
      <c r="I18" s="1">
        <v>11.5</v>
      </c>
      <c r="J18" s="1">
        <v>-107</v>
      </c>
      <c r="K18" s="1">
        <v>-113</v>
      </c>
      <c r="L18" s="1" t="str">
        <f t="shared" si="8"/>
        <v>Under</v>
      </c>
      <c r="M18" s="1" t="str">
        <f t="shared" si="0"/>
        <v>Over</v>
      </c>
      <c r="N18" s="1">
        <f t="shared" si="9"/>
        <v>11.3</v>
      </c>
      <c r="O18" s="1">
        <f t="shared" si="10"/>
        <v>10</v>
      </c>
      <c r="P18" s="1" t="str">
        <f t="shared" si="1"/>
        <v>L</v>
      </c>
      <c r="Q18" s="1">
        <f t="shared" si="2"/>
        <v>-11.3</v>
      </c>
    </row>
    <row r="19" spans="1:18" s="1" customFormat="1" x14ac:dyDescent="0.25">
      <c r="A19" s="1" t="s">
        <v>41</v>
      </c>
      <c r="B19" s="1" t="s">
        <v>42</v>
      </c>
      <c r="C19" s="4">
        <v>2.98</v>
      </c>
      <c r="D19" s="4">
        <v>4.79</v>
      </c>
      <c r="E19" s="4">
        <f t="shared" si="3"/>
        <v>7.77</v>
      </c>
      <c r="F19" s="1">
        <v>2</v>
      </c>
      <c r="G19" s="1">
        <v>9</v>
      </c>
      <c r="H19" s="1">
        <f t="shared" si="4"/>
        <v>11</v>
      </c>
      <c r="I19" s="1">
        <v>10</v>
      </c>
      <c r="J19" s="1">
        <v>-110</v>
      </c>
      <c r="K19" s="1">
        <v>-110</v>
      </c>
      <c r="L19" s="1" t="str">
        <f t="shared" si="8"/>
        <v>Under</v>
      </c>
      <c r="M19" s="1" t="str">
        <f t="shared" si="0"/>
        <v>Over</v>
      </c>
      <c r="N19" s="1">
        <f t="shared" si="9"/>
        <v>11</v>
      </c>
      <c r="O19" s="1">
        <f t="shared" si="10"/>
        <v>10</v>
      </c>
      <c r="P19" s="1" t="str">
        <f t="shared" si="1"/>
        <v>L</v>
      </c>
      <c r="Q19" s="1">
        <f t="shared" si="2"/>
        <v>-11</v>
      </c>
    </row>
    <row r="20" spans="1:18" s="1" customFormat="1" x14ac:dyDescent="0.25">
      <c r="A20" s="1" t="s">
        <v>29</v>
      </c>
      <c r="B20" s="1" t="s">
        <v>30</v>
      </c>
      <c r="C20" s="4">
        <v>5.78</v>
      </c>
      <c r="D20" s="4">
        <v>3.91</v>
      </c>
      <c r="E20" s="4">
        <f t="shared" si="3"/>
        <v>9.6900000000000013</v>
      </c>
      <c r="F20" s="1">
        <v>13</v>
      </c>
      <c r="G20" s="1">
        <v>1</v>
      </c>
      <c r="H20" s="1">
        <f t="shared" si="4"/>
        <v>14</v>
      </c>
      <c r="I20" s="1">
        <v>9.5</v>
      </c>
      <c r="J20" s="1">
        <v>-111</v>
      </c>
      <c r="K20" s="1">
        <v>-109</v>
      </c>
      <c r="L20" s="1" t="str">
        <f t="shared" si="8"/>
        <v>Over</v>
      </c>
      <c r="M20" s="1" t="str">
        <f t="shared" si="0"/>
        <v>Over</v>
      </c>
      <c r="N20" s="1">
        <f t="shared" si="9"/>
        <v>11.1</v>
      </c>
      <c r="O20" s="1">
        <f t="shared" si="10"/>
        <v>10</v>
      </c>
      <c r="P20" s="1" t="str">
        <f t="shared" si="1"/>
        <v>W</v>
      </c>
      <c r="Q20" s="1">
        <f t="shared" si="2"/>
        <v>10</v>
      </c>
    </row>
    <row r="21" spans="1:18" s="1" customFormat="1" x14ac:dyDescent="0.25">
      <c r="A21" s="1" t="s">
        <v>43</v>
      </c>
      <c r="B21" s="1" t="s">
        <v>44</v>
      </c>
      <c r="C21" s="4">
        <v>4.7</v>
      </c>
      <c r="D21" s="4">
        <v>5.98</v>
      </c>
      <c r="E21" s="4">
        <f t="shared" si="3"/>
        <v>10.68</v>
      </c>
      <c r="F21" s="1">
        <v>2</v>
      </c>
      <c r="G21" s="1">
        <v>3</v>
      </c>
      <c r="H21" s="1">
        <f t="shared" si="4"/>
        <v>5</v>
      </c>
      <c r="I21" s="1">
        <v>10.5</v>
      </c>
      <c r="J21" s="1">
        <v>-116</v>
      </c>
      <c r="K21" s="1">
        <v>-104</v>
      </c>
      <c r="L21" s="1" t="str">
        <f t="shared" si="8"/>
        <v>Over</v>
      </c>
      <c r="M21" s="1" t="str">
        <f t="shared" si="0"/>
        <v>Under</v>
      </c>
      <c r="N21" s="1">
        <f t="shared" si="9"/>
        <v>11.6</v>
      </c>
      <c r="O21" s="1">
        <f t="shared" si="10"/>
        <v>10</v>
      </c>
      <c r="P21" s="1" t="str">
        <f t="shared" si="1"/>
        <v>L</v>
      </c>
      <c r="Q21" s="1">
        <f t="shared" si="2"/>
        <v>-11.6</v>
      </c>
    </row>
    <row r="22" spans="1:18" s="1" customFormat="1" x14ac:dyDescent="0.25">
      <c r="A22" s="1" t="s">
        <v>33</v>
      </c>
      <c r="B22" s="1" t="s">
        <v>34</v>
      </c>
      <c r="C22" s="4">
        <v>4.71</v>
      </c>
      <c r="D22" s="4">
        <v>4.82</v>
      </c>
      <c r="E22" s="4">
        <f t="shared" si="3"/>
        <v>9.5300000000000011</v>
      </c>
      <c r="F22" s="1">
        <v>1</v>
      </c>
      <c r="G22" s="1">
        <v>3</v>
      </c>
      <c r="H22" s="1">
        <f t="shared" si="4"/>
        <v>4</v>
      </c>
      <c r="I22" s="1">
        <v>9</v>
      </c>
      <c r="J22" s="1">
        <v>100</v>
      </c>
      <c r="K22" s="1">
        <v>-120</v>
      </c>
      <c r="L22" s="1" t="str">
        <f t="shared" si="8"/>
        <v>Over</v>
      </c>
      <c r="M22" s="1" t="str">
        <f t="shared" si="0"/>
        <v>Under</v>
      </c>
      <c r="N22" s="1">
        <f t="shared" si="9"/>
        <v>10</v>
      </c>
      <c r="O22" s="1">
        <f t="shared" si="10"/>
        <v>10</v>
      </c>
      <c r="P22" s="1" t="str">
        <f t="shared" si="1"/>
        <v>L</v>
      </c>
      <c r="Q22" s="1">
        <f t="shared" si="2"/>
        <v>-10</v>
      </c>
    </row>
    <row r="23" spans="1:18" s="1" customFormat="1" x14ac:dyDescent="0.25">
      <c r="A23" s="1" t="s">
        <v>15</v>
      </c>
      <c r="B23" s="1" t="s">
        <v>16</v>
      </c>
      <c r="C23" s="4">
        <v>4.57</v>
      </c>
      <c r="D23" s="4">
        <v>6.59</v>
      </c>
      <c r="E23" s="4">
        <f t="shared" si="3"/>
        <v>11.16</v>
      </c>
      <c r="F23" s="1">
        <v>4</v>
      </c>
      <c r="G23" s="1">
        <v>8</v>
      </c>
      <c r="H23" s="1">
        <f t="shared" si="4"/>
        <v>12</v>
      </c>
      <c r="I23" s="1">
        <v>14.5</v>
      </c>
      <c r="J23" s="1">
        <v>100</v>
      </c>
      <c r="K23" s="1">
        <v>-120</v>
      </c>
      <c r="L23" s="1" t="str">
        <f t="shared" si="8"/>
        <v>Under</v>
      </c>
      <c r="M23" s="1" t="str">
        <f t="shared" si="0"/>
        <v>Under</v>
      </c>
      <c r="N23" s="1">
        <f t="shared" si="9"/>
        <v>12</v>
      </c>
      <c r="O23" s="1">
        <f t="shared" si="10"/>
        <v>10</v>
      </c>
      <c r="P23" s="1" t="str">
        <f t="shared" si="1"/>
        <v>W</v>
      </c>
      <c r="Q23" s="1">
        <f t="shared" si="2"/>
        <v>10</v>
      </c>
    </row>
    <row r="24" spans="1:18" s="1" customFormat="1" x14ac:dyDescent="0.25">
      <c r="A24" s="1" t="s">
        <v>35</v>
      </c>
      <c r="B24" s="1" t="s">
        <v>36</v>
      </c>
      <c r="C24" s="4">
        <v>4.3</v>
      </c>
      <c r="D24" s="4">
        <v>4.6900000000000004</v>
      </c>
      <c r="E24" s="4">
        <f t="shared" si="3"/>
        <v>8.99</v>
      </c>
      <c r="F24" s="1">
        <v>7</v>
      </c>
      <c r="G24" s="1">
        <v>2</v>
      </c>
      <c r="H24" s="1">
        <f t="shared" si="4"/>
        <v>9</v>
      </c>
      <c r="I24" s="1">
        <v>10</v>
      </c>
      <c r="J24" s="1">
        <v>-110</v>
      </c>
      <c r="K24" s="1">
        <v>-110</v>
      </c>
      <c r="L24" s="1" t="str">
        <f t="shared" si="8"/>
        <v>Under</v>
      </c>
      <c r="M24" s="1" t="str">
        <f t="shared" si="0"/>
        <v>Under</v>
      </c>
      <c r="N24" s="1">
        <f t="shared" si="9"/>
        <v>11</v>
      </c>
      <c r="O24" s="1">
        <f t="shared" si="10"/>
        <v>10</v>
      </c>
      <c r="P24" s="1" t="str">
        <f t="shared" si="1"/>
        <v>W</v>
      </c>
      <c r="Q24" s="1">
        <f t="shared" si="2"/>
        <v>10</v>
      </c>
    </row>
    <row r="25" spans="1:18" s="1" customFormat="1" x14ac:dyDescent="0.25">
      <c r="A25" s="1" t="s">
        <v>45</v>
      </c>
      <c r="B25" s="1" t="s">
        <v>46</v>
      </c>
      <c r="C25" s="4">
        <v>5.01</v>
      </c>
      <c r="D25" s="4">
        <v>4.33</v>
      </c>
      <c r="E25" s="4">
        <f t="shared" si="3"/>
        <v>9.34</v>
      </c>
      <c r="F25" s="1">
        <v>9</v>
      </c>
      <c r="G25" s="1">
        <v>2</v>
      </c>
      <c r="H25" s="1">
        <f t="shared" si="4"/>
        <v>11</v>
      </c>
      <c r="I25" s="1">
        <v>9.5</v>
      </c>
      <c r="J25" s="1">
        <v>-105</v>
      </c>
      <c r="K25" s="1">
        <v>-115</v>
      </c>
      <c r="L25" s="1" t="str">
        <f t="shared" si="8"/>
        <v>Under</v>
      </c>
      <c r="M25" s="1" t="str">
        <f t="shared" si="0"/>
        <v>Over</v>
      </c>
      <c r="N25" s="1">
        <f t="shared" si="9"/>
        <v>11.5</v>
      </c>
      <c r="O25" s="1">
        <f t="shared" si="10"/>
        <v>10</v>
      </c>
      <c r="P25" s="1" t="str">
        <f t="shared" si="1"/>
        <v>L</v>
      </c>
      <c r="Q25" s="1">
        <f t="shared" si="2"/>
        <v>-11.5</v>
      </c>
      <c r="R25" s="1">
        <f>SUM(Q13:Q25)</f>
        <v>-16.600000000000001</v>
      </c>
    </row>
    <row r="26" spans="1:18" s="1" customFormat="1" x14ac:dyDescent="0.25">
      <c r="A26" s="1" t="s">
        <v>43</v>
      </c>
      <c r="B26" s="1" t="s">
        <v>44</v>
      </c>
      <c r="C26" s="4">
        <v>4.51</v>
      </c>
      <c r="D26" s="4">
        <v>5.34</v>
      </c>
      <c r="E26" s="4">
        <f t="shared" si="3"/>
        <v>9.85</v>
      </c>
      <c r="F26" s="1">
        <v>4</v>
      </c>
      <c r="G26" s="1">
        <v>14</v>
      </c>
      <c r="H26" s="1">
        <f t="shared" si="4"/>
        <v>18</v>
      </c>
      <c r="I26" s="1">
        <v>11</v>
      </c>
      <c r="J26" s="1">
        <v>-115</v>
      </c>
      <c r="K26" s="1">
        <v>-105</v>
      </c>
      <c r="L26" s="1" t="str">
        <f t="shared" si="8"/>
        <v>Under</v>
      </c>
      <c r="M26" s="1" t="str">
        <f t="shared" si="0"/>
        <v>Over</v>
      </c>
      <c r="N26" s="1">
        <f t="shared" si="9"/>
        <v>10.5</v>
      </c>
      <c r="O26" s="1">
        <f t="shared" si="10"/>
        <v>10</v>
      </c>
      <c r="P26" s="1" t="str">
        <f t="shared" si="1"/>
        <v>L</v>
      </c>
      <c r="Q26" s="1">
        <f t="shared" si="2"/>
        <v>-10.5</v>
      </c>
    </row>
    <row r="27" spans="1:18" s="1" customFormat="1" x14ac:dyDescent="0.25">
      <c r="A27" s="1" t="s">
        <v>33</v>
      </c>
      <c r="B27" s="1" t="s">
        <v>34</v>
      </c>
      <c r="C27" s="4">
        <v>5.12</v>
      </c>
      <c r="D27" s="4">
        <v>2.89</v>
      </c>
      <c r="E27" s="4">
        <f t="shared" si="3"/>
        <v>8.01</v>
      </c>
      <c r="F27" s="1">
        <v>6</v>
      </c>
      <c r="G27" s="1">
        <v>5</v>
      </c>
      <c r="H27" s="1">
        <f t="shared" si="4"/>
        <v>11</v>
      </c>
      <c r="I27" s="1">
        <v>8.5</v>
      </c>
      <c r="J27" s="1">
        <v>-117</v>
      </c>
      <c r="K27" s="1">
        <v>-103</v>
      </c>
      <c r="L27" s="1" t="str">
        <f t="shared" si="8"/>
        <v>Under</v>
      </c>
      <c r="M27" s="1" t="str">
        <f t="shared" si="0"/>
        <v>Over</v>
      </c>
      <c r="N27" s="1">
        <f t="shared" si="9"/>
        <v>10.3</v>
      </c>
      <c r="O27" s="1">
        <f t="shared" si="10"/>
        <v>10</v>
      </c>
      <c r="P27" s="1" t="str">
        <f t="shared" si="1"/>
        <v>L</v>
      </c>
      <c r="Q27" s="1">
        <f t="shared" si="2"/>
        <v>-10.3</v>
      </c>
    </row>
    <row r="28" spans="1:18" s="1" customFormat="1" x14ac:dyDescent="0.25">
      <c r="A28" s="1" t="s">
        <v>29</v>
      </c>
      <c r="B28" s="1" t="s">
        <v>30</v>
      </c>
      <c r="C28" s="4">
        <v>4.21</v>
      </c>
      <c r="D28" s="4">
        <v>4.67</v>
      </c>
      <c r="E28" s="4">
        <f t="shared" si="3"/>
        <v>8.879999999999999</v>
      </c>
      <c r="F28" s="1">
        <v>5</v>
      </c>
      <c r="G28" s="1">
        <v>4</v>
      </c>
      <c r="H28" s="1">
        <f t="shared" si="4"/>
        <v>9</v>
      </c>
      <c r="I28" s="1">
        <v>10</v>
      </c>
      <c r="J28" s="1">
        <v>-110</v>
      </c>
      <c r="K28" s="1">
        <v>-110</v>
      </c>
      <c r="L28" s="1" t="str">
        <f t="shared" si="8"/>
        <v>Under</v>
      </c>
      <c r="M28" s="1" t="str">
        <f t="shared" si="0"/>
        <v>Under</v>
      </c>
      <c r="N28" s="1">
        <f t="shared" si="9"/>
        <v>11</v>
      </c>
      <c r="O28" s="1">
        <f t="shared" si="10"/>
        <v>10</v>
      </c>
      <c r="P28" s="1" t="str">
        <f t="shared" si="1"/>
        <v>W</v>
      </c>
      <c r="Q28" s="1">
        <f t="shared" si="2"/>
        <v>10</v>
      </c>
    </row>
    <row r="29" spans="1:18" s="1" customFormat="1" x14ac:dyDescent="0.25">
      <c r="A29" s="1" t="s">
        <v>27</v>
      </c>
      <c r="B29" s="1" t="s">
        <v>28</v>
      </c>
      <c r="C29" s="4">
        <v>4.53</v>
      </c>
      <c r="D29" s="4">
        <v>4.45</v>
      </c>
      <c r="E29" s="4">
        <f t="shared" si="3"/>
        <v>8.98</v>
      </c>
      <c r="F29" s="1">
        <v>5</v>
      </c>
      <c r="G29" s="1">
        <v>2</v>
      </c>
      <c r="H29" s="1">
        <f t="shared" si="4"/>
        <v>7</v>
      </c>
      <c r="I29" s="1">
        <v>8.5</v>
      </c>
      <c r="J29" s="1">
        <v>-115</v>
      </c>
      <c r="K29" s="1">
        <v>-105</v>
      </c>
      <c r="L29" s="1" t="str">
        <f t="shared" si="8"/>
        <v>Over</v>
      </c>
      <c r="M29" s="1" t="str">
        <f t="shared" si="0"/>
        <v>Under</v>
      </c>
      <c r="N29" s="1">
        <f t="shared" si="9"/>
        <v>11.5</v>
      </c>
      <c r="O29" s="1">
        <f t="shared" si="10"/>
        <v>10</v>
      </c>
      <c r="P29" s="1" t="str">
        <f t="shared" si="1"/>
        <v>L</v>
      </c>
      <c r="Q29" s="1">
        <f t="shared" si="2"/>
        <v>-11.5</v>
      </c>
    </row>
    <row r="30" spans="1:18" s="1" customFormat="1" x14ac:dyDescent="0.25">
      <c r="A30" s="1" t="s">
        <v>15</v>
      </c>
      <c r="B30" s="1" t="s">
        <v>16</v>
      </c>
      <c r="C30" s="4">
        <v>4.8899999999999997</v>
      </c>
      <c r="D30" s="4">
        <v>5.09</v>
      </c>
      <c r="E30" s="4">
        <f t="shared" si="3"/>
        <v>9.98</v>
      </c>
      <c r="F30" s="1">
        <v>8</v>
      </c>
      <c r="G30" s="1">
        <v>11</v>
      </c>
      <c r="H30" s="1">
        <f t="shared" si="4"/>
        <v>19</v>
      </c>
      <c r="I30" s="1">
        <v>13</v>
      </c>
      <c r="J30" s="1">
        <v>-119</v>
      </c>
      <c r="K30" s="1">
        <v>-101</v>
      </c>
      <c r="L30" s="1" t="str">
        <f t="shared" si="8"/>
        <v>Under</v>
      </c>
      <c r="M30" s="1" t="str">
        <f t="shared" si="0"/>
        <v>Over</v>
      </c>
      <c r="N30" s="1">
        <f t="shared" si="9"/>
        <v>10.1</v>
      </c>
      <c r="O30" s="1">
        <f t="shared" si="10"/>
        <v>10</v>
      </c>
      <c r="P30" s="1" t="str">
        <f t="shared" si="1"/>
        <v>L</v>
      </c>
      <c r="Q30" s="1">
        <f t="shared" si="2"/>
        <v>-10.1</v>
      </c>
    </row>
    <row r="31" spans="1:18" s="1" customFormat="1" x14ac:dyDescent="0.25">
      <c r="A31" s="1" t="s">
        <v>45</v>
      </c>
      <c r="B31" s="1" t="s">
        <v>46</v>
      </c>
      <c r="C31" s="4">
        <v>7.66</v>
      </c>
      <c r="D31" s="4">
        <v>5.32</v>
      </c>
      <c r="E31" s="4">
        <f t="shared" si="3"/>
        <v>12.98</v>
      </c>
      <c r="F31" s="1">
        <v>9</v>
      </c>
      <c r="G31" s="1">
        <v>2</v>
      </c>
      <c r="H31" s="1">
        <f t="shared" si="4"/>
        <v>11</v>
      </c>
      <c r="I31" s="1">
        <v>10</v>
      </c>
      <c r="J31" s="1">
        <v>-110</v>
      </c>
      <c r="K31" s="1">
        <v>-110</v>
      </c>
      <c r="L31" s="1" t="str">
        <f t="shared" si="8"/>
        <v>Over</v>
      </c>
      <c r="M31" s="1" t="str">
        <f t="shared" si="0"/>
        <v>Over</v>
      </c>
      <c r="N31" s="1">
        <f t="shared" si="9"/>
        <v>11</v>
      </c>
      <c r="O31" s="1">
        <f t="shared" si="10"/>
        <v>10</v>
      </c>
      <c r="P31" s="1" t="str">
        <f t="shared" si="1"/>
        <v>W</v>
      </c>
      <c r="Q31" s="1">
        <f t="shared" si="2"/>
        <v>10</v>
      </c>
    </row>
    <row r="32" spans="1:18" s="1" customFormat="1" x14ac:dyDescent="0.25">
      <c r="A32" s="1" t="s">
        <v>19</v>
      </c>
      <c r="B32" s="1" t="s">
        <v>20</v>
      </c>
      <c r="C32" s="4">
        <v>5.15</v>
      </c>
      <c r="D32" s="4">
        <v>5.04</v>
      </c>
      <c r="E32" s="4">
        <f t="shared" si="3"/>
        <v>10.190000000000001</v>
      </c>
      <c r="F32" s="1">
        <v>2</v>
      </c>
      <c r="G32" s="1">
        <v>6</v>
      </c>
      <c r="H32" s="1">
        <f t="shared" si="4"/>
        <v>8</v>
      </c>
      <c r="I32" s="1">
        <v>10.5</v>
      </c>
      <c r="J32" s="1">
        <v>-120</v>
      </c>
      <c r="K32" s="1">
        <v>100</v>
      </c>
      <c r="L32" s="1" t="str">
        <f t="shared" ref="L32:L39" si="11">IF(E32&gt;I32, "Over", "Under")</f>
        <v>Under</v>
      </c>
      <c r="M32" s="1" t="str">
        <f t="shared" si="0"/>
        <v>Under</v>
      </c>
      <c r="N32" s="1">
        <f t="shared" ref="N32:N39" si="12">IF(L32="Over", IF(J32&gt;0, 10, -J32/10), IF(K32&gt;0, 10, -K32/10))</f>
        <v>10</v>
      </c>
      <c r="O32" s="1">
        <f t="shared" ref="O32:O39" si="13">IF(L32="Under", IF(K32&gt;0,K32/10, 10), IF(J32&gt;0,J32/10,10))</f>
        <v>10</v>
      </c>
      <c r="P32" s="1" t="str">
        <f t="shared" si="1"/>
        <v>W</v>
      </c>
      <c r="Q32" s="1">
        <f t="shared" si="2"/>
        <v>10</v>
      </c>
    </row>
    <row r="33" spans="1:18" s="1" customFormat="1" x14ac:dyDescent="0.25">
      <c r="A33" s="1" t="s">
        <v>37</v>
      </c>
      <c r="B33" s="1" t="s">
        <v>38</v>
      </c>
      <c r="C33" s="4">
        <v>5.58</v>
      </c>
      <c r="D33" s="4">
        <v>5.15</v>
      </c>
      <c r="E33" s="4">
        <f t="shared" si="3"/>
        <v>10.73</v>
      </c>
      <c r="F33" s="1">
        <v>9</v>
      </c>
      <c r="G33" s="1">
        <v>2</v>
      </c>
      <c r="H33" s="1">
        <f t="shared" si="4"/>
        <v>11</v>
      </c>
      <c r="I33" s="1">
        <v>11</v>
      </c>
      <c r="J33" s="1">
        <v>-126</v>
      </c>
      <c r="K33" s="1">
        <v>106</v>
      </c>
      <c r="L33" s="1" t="str">
        <f t="shared" si="11"/>
        <v>Under</v>
      </c>
      <c r="M33" s="1" t="str">
        <f t="shared" si="0"/>
        <v>Push</v>
      </c>
      <c r="N33" s="1">
        <f t="shared" si="12"/>
        <v>10</v>
      </c>
      <c r="O33" s="1">
        <f t="shared" si="13"/>
        <v>10.6</v>
      </c>
      <c r="P33" s="1" t="str">
        <f t="shared" si="1"/>
        <v>P</v>
      </c>
      <c r="Q33" s="1">
        <f t="shared" si="2"/>
        <v>0</v>
      </c>
    </row>
    <row r="34" spans="1:18" s="1" customFormat="1" x14ac:dyDescent="0.25">
      <c r="A34" s="1" t="s">
        <v>23</v>
      </c>
      <c r="B34" s="1" t="s">
        <v>24</v>
      </c>
      <c r="C34" s="4">
        <v>4.0999999999999996</v>
      </c>
      <c r="D34" s="4">
        <v>4.62</v>
      </c>
      <c r="E34" s="4">
        <f t="shared" si="3"/>
        <v>8.7199999999999989</v>
      </c>
      <c r="F34" s="1">
        <v>7</v>
      </c>
      <c r="G34" s="1">
        <v>2</v>
      </c>
      <c r="H34" s="1">
        <f t="shared" si="4"/>
        <v>9</v>
      </c>
      <c r="I34" s="1">
        <v>9</v>
      </c>
      <c r="J34" s="1">
        <v>-110</v>
      </c>
      <c r="K34" s="1">
        <v>-110</v>
      </c>
      <c r="L34" s="1" t="str">
        <f t="shared" si="11"/>
        <v>Under</v>
      </c>
      <c r="M34" s="1" t="str">
        <f t="shared" si="0"/>
        <v>Push</v>
      </c>
      <c r="N34" s="1">
        <f t="shared" si="12"/>
        <v>11</v>
      </c>
      <c r="O34" s="1">
        <f t="shared" si="13"/>
        <v>10</v>
      </c>
      <c r="P34" s="1" t="str">
        <f t="shared" si="1"/>
        <v>P</v>
      </c>
      <c r="Q34" s="1">
        <f t="shared" si="2"/>
        <v>0</v>
      </c>
    </row>
    <row r="35" spans="1:18" s="1" customFormat="1" x14ac:dyDescent="0.25">
      <c r="A35" s="1" t="s">
        <v>39</v>
      </c>
      <c r="B35" s="1" t="s">
        <v>40</v>
      </c>
      <c r="C35" s="4">
        <v>4.8099999999999996</v>
      </c>
      <c r="D35" s="4">
        <v>4.79</v>
      </c>
      <c r="E35" s="4">
        <f t="shared" si="3"/>
        <v>9.6</v>
      </c>
      <c r="F35" s="1">
        <v>2</v>
      </c>
      <c r="G35" s="1">
        <v>3</v>
      </c>
      <c r="H35" s="1">
        <f t="shared" si="4"/>
        <v>5</v>
      </c>
      <c r="I35" s="1">
        <v>7.5</v>
      </c>
      <c r="J35" s="1">
        <v>-110</v>
      </c>
      <c r="K35" s="1">
        <v>-110</v>
      </c>
      <c r="L35" s="1" t="str">
        <f t="shared" si="11"/>
        <v>Over</v>
      </c>
      <c r="M35" s="1" t="str">
        <f t="shared" si="0"/>
        <v>Under</v>
      </c>
      <c r="N35" s="1">
        <f t="shared" si="12"/>
        <v>11</v>
      </c>
      <c r="O35" s="1">
        <f t="shared" si="13"/>
        <v>10</v>
      </c>
      <c r="P35" s="1" t="str">
        <f t="shared" si="1"/>
        <v>L</v>
      </c>
      <c r="Q35" s="1">
        <f t="shared" si="2"/>
        <v>-11</v>
      </c>
    </row>
    <row r="36" spans="1:18" s="1" customFormat="1" x14ac:dyDescent="0.25">
      <c r="A36" s="1" t="s">
        <v>25</v>
      </c>
      <c r="B36" s="1" t="s">
        <v>26</v>
      </c>
      <c r="C36" s="4">
        <v>5.39</v>
      </c>
      <c r="D36" s="4">
        <v>5.18</v>
      </c>
      <c r="E36" s="4">
        <f t="shared" si="3"/>
        <v>10.57</v>
      </c>
      <c r="F36" s="1">
        <v>4</v>
      </c>
      <c r="G36" s="1">
        <v>3</v>
      </c>
      <c r="H36" s="1">
        <f t="shared" si="4"/>
        <v>7</v>
      </c>
      <c r="I36" s="1">
        <v>11</v>
      </c>
      <c r="J36" s="1">
        <v>-110</v>
      </c>
      <c r="K36" s="1">
        <v>-110</v>
      </c>
      <c r="L36" s="1" t="str">
        <f t="shared" si="11"/>
        <v>Under</v>
      </c>
      <c r="M36" s="1" t="str">
        <f t="shared" si="0"/>
        <v>Under</v>
      </c>
      <c r="N36" s="1">
        <f t="shared" si="12"/>
        <v>11</v>
      </c>
      <c r="O36" s="1">
        <f t="shared" si="13"/>
        <v>10</v>
      </c>
      <c r="P36" s="1" t="str">
        <f t="shared" si="1"/>
        <v>W</v>
      </c>
      <c r="Q36" s="1">
        <f t="shared" si="2"/>
        <v>10</v>
      </c>
    </row>
    <row r="37" spans="1:18" s="1" customFormat="1" x14ac:dyDescent="0.25">
      <c r="A37" s="1" t="s">
        <v>41</v>
      </c>
      <c r="B37" s="1" t="s">
        <v>42</v>
      </c>
      <c r="C37" s="4">
        <v>4.08</v>
      </c>
      <c r="D37" s="4">
        <v>5.46</v>
      </c>
      <c r="E37" s="4">
        <f t="shared" si="3"/>
        <v>9.5399999999999991</v>
      </c>
      <c r="F37" s="1">
        <v>4</v>
      </c>
      <c r="G37" s="1">
        <v>19</v>
      </c>
      <c r="H37" s="1">
        <f t="shared" si="4"/>
        <v>23</v>
      </c>
      <c r="I37" s="1">
        <v>10.5</v>
      </c>
      <c r="J37" s="1">
        <v>-105</v>
      </c>
      <c r="K37" s="1">
        <v>-115</v>
      </c>
      <c r="L37" s="1" t="str">
        <f t="shared" si="11"/>
        <v>Under</v>
      </c>
      <c r="M37" s="1" t="str">
        <f t="shared" si="0"/>
        <v>Over</v>
      </c>
      <c r="N37" s="1">
        <f t="shared" si="12"/>
        <v>11.5</v>
      </c>
      <c r="O37" s="1">
        <f t="shared" si="13"/>
        <v>10</v>
      </c>
      <c r="P37" s="1" t="str">
        <f t="shared" si="1"/>
        <v>L</v>
      </c>
      <c r="Q37" s="1">
        <f t="shared" si="2"/>
        <v>-11.5</v>
      </c>
    </row>
    <row r="38" spans="1:18" s="1" customFormat="1" x14ac:dyDescent="0.25">
      <c r="A38" s="1" t="s">
        <v>31</v>
      </c>
      <c r="B38" s="1" t="s">
        <v>32</v>
      </c>
      <c r="C38" s="4">
        <v>5.0199999999999996</v>
      </c>
      <c r="D38" s="4">
        <v>4.17</v>
      </c>
      <c r="E38" s="4">
        <f t="shared" si="3"/>
        <v>9.19</v>
      </c>
      <c r="F38" s="1">
        <v>7</v>
      </c>
      <c r="G38" s="1">
        <v>5</v>
      </c>
      <c r="H38" s="1">
        <f t="shared" si="4"/>
        <v>12</v>
      </c>
      <c r="I38" s="1">
        <v>10.5</v>
      </c>
      <c r="J38" s="1">
        <v>-120</v>
      </c>
      <c r="K38" s="1">
        <v>100</v>
      </c>
      <c r="L38" s="1" t="str">
        <f t="shared" si="11"/>
        <v>Under</v>
      </c>
      <c r="M38" s="1" t="str">
        <f t="shared" si="0"/>
        <v>Over</v>
      </c>
      <c r="N38" s="1">
        <f t="shared" si="12"/>
        <v>10</v>
      </c>
      <c r="O38" s="1">
        <f t="shared" si="13"/>
        <v>10</v>
      </c>
      <c r="P38" s="1" t="str">
        <f t="shared" si="1"/>
        <v>L</v>
      </c>
      <c r="Q38" s="1">
        <f t="shared" si="2"/>
        <v>-10</v>
      </c>
    </row>
    <row r="39" spans="1:18" s="1" customFormat="1" x14ac:dyDescent="0.25">
      <c r="A39" s="1" t="s">
        <v>35</v>
      </c>
      <c r="B39" s="1" t="s">
        <v>36</v>
      </c>
      <c r="C39" s="4">
        <v>4.1500000000000004</v>
      </c>
      <c r="D39" s="4">
        <v>5.2</v>
      </c>
      <c r="E39" s="4">
        <f t="shared" si="3"/>
        <v>9.3500000000000014</v>
      </c>
      <c r="F39" s="1">
        <v>2</v>
      </c>
      <c r="G39" s="1">
        <v>11</v>
      </c>
      <c r="H39" s="1">
        <f t="shared" si="4"/>
        <v>13</v>
      </c>
      <c r="I39" s="1">
        <v>9</v>
      </c>
      <c r="J39" s="1">
        <v>-108</v>
      </c>
      <c r="K39" s="1">
        <v>-112</v>
      </c>
      <c r="L39" s="1" t="str">
        <f t="shared" si="11"/>
        <v>Over</v>
      </c>
      <c r="M39" s="1" t="str">
        <f t="shared" si="0"/>
        <v>Over</v>
      </c>
      <c r="N39" s="1">
        <f t="shared" si="12"/>
        <v>10.8</v>
      </c>
      <c r="O39" s="1">
        <f t="shared" si="13"/>
        <v>10</v>
      </c>
      <c r="P39" s="1" t="str">
        <f t="shared" si="1"/>
        <v>W</v>
      </c>
      <c r="Q39" s="1">
        <f t="shared" si="2"/>
        <v>10</v>
      </c>
      <c r="R39" s="1">
        <f>SUM(Q26:Q39)</f>
        <v>-24.9</v>
      </c>
    </row>
    <row r="40" spans="1:18" s="1" customFormat="1" x14ac:dyDescent="0.25">
      <c r="A40" s="1" t="s">
        <v>39</v>
      </c>
      <c r="B40" s="1" t="s">
        <v>40</v>
      </c>
      <c r="C40" s="4">
        <v>5.05</v>
      </c>
      <c r="D40" s="4">
        <v>4.93</v>
      </c>
      <c r="E40" s="4">
        <f t="shared" si="3"/>
        <v>9.98</v>
      </c>
      <c r="F40" s="2">
        <f>[1]Sheet1!D51</f>
        <v>4</v>
      </c>
      <c r="G40" s="2">
        <f>[1]Sheet1!E51</f>
        <v>3</v>
      </c>
      <c r="H40" s="1">
        <f t="shared" si="4"/>
        <v>7</v>
      </c>
      <c r="I40" s="1">
        <v>7.5</v>
      </c>
      <c r="J40" s="1">
        <v>-103</v>
      </c>
      <c r="K40" s="1">
        <v>-117</v>
      </c>
      <c r="L40" s="1" t="str">
        <f t="shared" ref="L40:L51" si="14">IF(E40&gt;I40, "Over", "Under")</f>
        <v>Over</v>
      </c>
      <c r="M40" s="1" t="str">
        <f t="shared" si="0"/>
        <v>Under</v>
      </c>
      <c r="N40" s="1">
        <f t="shared" ref="N40:N51" si="15">IF(L40="Over", IF(J40&gt;0, 10, -J40/10), IF(K40&gt;0, 10, -K40/10))</f>
        <v>10.3</v>
      </c>
      <c r="O40" s="1">
        <f t="shared" ref="O40:O51" si="16">IF(L40="Under", IF(K40&gt;0,K40/10, 10), IF(J40&gt;0,J40/10,10))</f>
        <v>10</v>
      </c>
      <c r="P40" s="1" t="str">
        <f t="shared" si="1"/>
        <v>L</v>
      </c>
      <c r="Q40" s="1">
        <f t="shared" si="2"/>
        <v>-10.3</v>
      </c>
    </row>
    <row r="41" spans="1:18" s="1" customFormat="1" x14ac:dyDescent="0.25">
      <c r="A41" s="1" t="s">
        <v>19</v>
      </c>
      <c r="B41" s="1" t="s">
        <v>20</v>
      </c>
      <c r="C41" s="4">
        <v>4.33</v>
      </c>
      <c r="D41" s="4">
        <v>4.1399999999999997</v>
      </c>
      <c r="E41" s="4">
        <f t="shared" si="3"/>
        <v>8.4699999999999989</v>
      </c>
      <c r="F41" s="2">
        <f>[1]Sheet1!D52</f>
        <v>7</v>
      </c>
      <c r="G41" s="2">
        <f>[1]Sheet1!E52</f>
        <v>6</v>
      </c>
      <c r="H41" s="1">
        <f t="shared" si="4"/>
        <v>13</v>
      </c>
      <c r="I41" s="1">
        <v>9.5</v>
      </c>
      <c r="J41" s="1">
        <v>100</v>
      </c>
      <c r="K41" s="1">
        <v>-120</v>
      </c>
      <c r="L41" s="1" t="str">
        <f t="shared" si="14"/>
        <v>Under</v>
      </c>
      <c r="M41" s="1" t="str">
        <f t="shared" si="0"/>
        <v>Over</v>
      </c>
      <c r="N41" s="1">
        <f t="shared" si="15"/>
        <v>12</v>
      </c>
      <c r="O41" s="1">
        <f t="shared" si="16"/>
        <v>10</v>
      </c>
      <c r="P41" s="1" t="str">
        <f t="shared" si="1"/>
        <v>L</v>
      </c>
      <c r="Q41" s="1">
        <f t="shared" si="2"/>
        <v>-12</v>
      </c>
    </row>
    <row r="42" spans="1:18" s="1" customFormat="1" x14ac:dyDescent="0.25">
      <c r="A42" s="1" t="s">
        <v>25</v>
      </c>
      <c r="B42" s="1" t="s">
        <v>26</v>
      </c>
      <c r="C42" s="4">
        <v>5.38</v>
      </c>
      <c r="D42" s="4">
        <v>3.82</v>
      </c>
      <c r="E42" s="4">
        <f t="shared" si="3"/>
        <v>9.1999999999999993</v>
      </c>
      <c r="F42" s="2">
        <f>[1]Sheet1!D53</f>
        <v>5</v>
      </c>
      <c r="G42" s="2">
        <f>[1]Sheet1!E53</f>
        <v>0</v>
      </c>
      <c r="H42" s="1">
        <f t="shared" si="4"/>
        <v>5</v>
      </c>
      <c r="I42" s="1">
        <v>10</v>
      </c>
      <c r="J42" s="1">
        <v>100</v>
      </c>
      <c r="K42" s="1">
        <v>-120</v>
      </c>
      <c r="L42" s="1" t="str">
        <f t="shared" si="14"/>
        <v>Under</v>
      </c>
      <c r="M42" s="1" t="str">
        <f t="shared" si="0"/>
        <v>Under</v>
      </c>
      <c r="N42" s="1">
        <f t="shared" si="15"/>
        <v>12</v>
      </c>
      <c r="O42" s="1">
        <f t="shared" si="16"/>
        <v>10</v>
      </c>
      <c r="P42" s="1" t="str">
        <f t="shared" si="1"/>
        <v>W</v>
      </c>
      <c r="Q42" s="1">
        <f t="shared" si="2"/>
        <v>10</v>
      </c>
    </row>
    <row r="43" spans="1:18" s="1" customFormat="1" x14ac:dyDescent="0.25">
      <c r="A43" s="1" t="s">
        <v>31</v>
      </c>
      <c r="B43" s="1" t="s">
        <v>32</v>
      </c>
      <c r="C43" s="4">
        <v>4.0199999999999996</v>
      </c>
      <c r="D43" s="4">
        <v>4.74</v>
      </c>
      <c r="E43" s="4">
        <f t="shared" si="3"/>
        <v>8.76</v>
      </c>
      <c r="F43" s="2">
        <f>[1]Sheet1!D54</f>
        <v>6</v>
      </c>
      <c r="G43" s="2">
        <f>[1]Sheet1!E54</f>
        <v>5</v>
      </c>
      <c r="H43" s="1">
        <f t="shared" si="4"/>
        <v>11</v>
      </c>
      <c r="I43" s="1">
        <v>11</v>
      </c>
      <c r="J43" s="1">
        <v>100</v>
      </c>
      <c r="K43" s="1">
        <v>-120</v>
      </c>
      <c r="L43" s="1" t="str">
        <f t="shared" si="14"/>
        <v>Under</v>
      </c>
      <c r="M43" s="1" t="str">
        <f t="shared" si="0"/>
        <v>Push</v>
      </c>
      <c r="N43" s="1">
        <f t="shared" si="15"/>
        <v>12</v>
      </c>
      <c r="O43" s="1">
        <f t="shared" si="16"/>
        <v>10</v>
      </c>
      <c r="P43" s="1" t="str">
        <f t="shared" si="1"/>
        <v>P</v>
      </c>
      <c r="Q43" s="1">
        <f t="shared" si="2"/>
        <v>0</v>
      </c>
    </row>
    <row r="44" spans="1:18" s="1" customFormat="1" x14ac:dyDescent="0.25">
      <c r="A44" s="1" t="s">
        <v>21</v>
      </c>
      <c r="B44" s="1" t="s">
        <v>22</v>
      </c>
      <c r="C44" s="4">
        <v>4.3600000000000003</v>
      </c>
      <c r="D44" s="4">
        <v>4.47</v>
      </c>
      <c r="E44" s="4">
        <f t="shared" si="3"/>
        <v>8.83</v>
      </c>
      <c r="F44" s="2">
        <f>[1]Sheet1!D55</f>
        <v>6</v>
      </c>
      <c r="G44" s="2">
        <f>[1]Sheet1!E55</f>
        <v>2</v>
      </c>
      <c r="H44" s="1">
        <f t="shared" si="4"/>
        <v>8</v>
      </c>
      <c r="I44" s="1">
        <v>9.5</v>
      </c>
      <c r="J44" s="1">
        <v>-110</v>
      </c>
      <c r="K44" s="1">
        <v>-110</v>
      </c>
      <c r="L44" s="1" t="str">
        <f t="shared" si="14"/>
        <v>Under</v>
      </c>
      <c r="M44" s="1" t="str">
        <f t="shared" si="0"/>
        <v>Under</v>
      </c>
      <c r="N44" s="1">
        <f t="shared" si="15"/>
        <v>11</v>
      </c>
      <c r="O44" s="1">
        <f t="shared" si="16"/>
        <v>10</v>
      </c>
      <c r="P44" s="1" t="str">
        <f t="shared" si="1"/>
        <v>W</v>
      </c>
      <c r="Q44" s="1">
        <f t="shared" si="2"/>
        <v>10</v>
      </c>
    </row>
    <row r="45" spans="1:18" s="1" customFormat="1" x14ac:dyDescent="0.25">
      <c r="A45" s="1" t="s">
        <v>23</v>
      </c>
      <c r="B45" s="1" t="s">
        <v>24</v>
      </c>
      <c r="C45" s="4">
        <v>5.84</v>
      </c>
      <c r="D45" s="4">
        <v>4.09</v>
      </c>
      <c r="E45" s="4">
        <f t="shared" si="3"/>
        <v>9.93</v>
      </c>
      <c r="F45" s="2">
        <f>[1]Sheet1!D56</f>
        <v>6</v>
      </c>
      <c r="G45" s="2">
        <f>[1]Sheet1!E56</f>
        <v>3</v>
      </c>
      <c r="H45" s="1">
        <f t="shared" si="4"/>
        <v>9</v>
      </c>
      <c r="I45" s="1">
        <v>8.5</v>
      </c>
      <c r="J45" s="1">
        <v>105</v>
      </c>
      <c r="K45" s="1">
        <v>-125</v>
      </c>
      <c r="L45" s="1" t="str">
        <f t="shared" si="14"/>
        <v>Over</v>
      </c>
      <c r="M45" s="1" t="str">
        <f t="shared" si="0"/>
        <v>Over</v>
      </c>
      <c r="N45" s="1">
        <f t="shared" si="15"/>
        <v>10</v>
      </c>
      <c r="O45" s="1">
        <f t="shared" si="16"/>
        <v>10.5</v>
      </c>
      <c r="P45" s="1" t="str">
        <f t="shared" si="1"/>
        <v>W</v>
      </c>
      <c r="Q45" s="1">
        <f t="shared" si="2"/>
        <v>10.5</v>
      </c>
    </row>
    <row r="46" spans="1:18" s="1" customFormat="1" x14ac:dyDescent="0.25">
      <c r="A46" s="1" t="s">
        <v>28</v>
      </c>
      <c r="B46" s="1" t="s">
        <v>33</v>
      </c>
      <c r="C46" s="4">
        <v>4.24</v>
      </c>
      <c r="D46" s="4">
        <v>5.51</v>
      </c>
      <c r="E46" s="4">
        <f t="shared" si="3"/>
        <v>9.75</v>
      </c>
      <c r="F46" s="2">
        <f>[1]Sheet1!D57</f>
        <v>4</v>
      </c>
      <c r="G46" s="2">
        <f>[1]Sheet1!E57</f>
        <v>7</v>
      </c>
      <c r="H46" s="1">
        <f t="shared" si="4"/>
        <v>11</v>
      </c>
      <c r="I46" s="1">
        <v>10</v>
      </c>
      <c r="J46" s="1">
        <v>100</v>
      </c>
      <c r="K46" s="1">
        <v>-120</v>
      </c>
      <c r="L46" s="1" t="str">
        <f t="shared" si="14"/>
        <v>Under</v>
      </c>
      <c r="M46" s="1" t="str">
        <f t="shared" si="0"/>
        <v>Over</v>
      </c>
      <c r="N46" s="1">
        <f t="shared" si="15"/>
        <v>12</v>
      </c>
      <c r="O46" s="1">
        <f t="shared" si="16"/>
        <v>10</v>
      </c>
      <c r="P46" s="1" t="str">
        <f t="shared" si="1"/>
        <v>L</v>
      </c>
      <c r="Q46" s="1">
        <f t="shared" si="2"/>
        <v>-12</v>
      </c>
    </row>
    <row r="47" spans="1:18" s="1" customFormat="1" x14ac:dyDescent="0.25">
      <c r="A47" s="1" t="s">
        <v>30</v>
      </c>
      <c r="B47" s="1" t="s">
        <v>38</v>
      </c>
      <c r="C47" s="4">
        <v>3.88</v>
      </c>
      <c r="D47" s="4">
        <v>5.51</v>
      </c>
      <c r="E47" s="4">
        <f t="shared" si="3"/>
        <v>9.39</v>
      </c>
      <c r="F47" s="2">
        <v>4</v>
      </c>
      <c r="G47" s="2">
        <f>[1]Sheet1!E58</f>
        <v>13</v>
      </c>
      <c r="H47" s="1">
        <f t="shared" si="4"/>
        <v>17</v>
      </c>
      <c r="I47" s="1">
        <v>9.5</v>
      </c>
      <c r="J47" s="1">
        <v>-103</v>
      </c>
      <c r="K47" s="1">
        <v>-117</v>
      </c>
      <c r="L47" s="1" t="str">
        <f t="shared" si="14"/>
        <v>Under</v>
      </c>
      <c r="M47" s="1" t="str">
        <f t="shared" si="0"/>
        <v>Over</v>
      </c>
      <c r="N47" s="1">
        <f t="shared" si="15"/>
        <v>11.7</v>
      </c>
      <c r="O47" s="1">
        <f t="shared" si="16"/>
        <v>10</v>
      </c>
      <c r="P47" s="1" t="str">
        <f t="shared" si="1"/>
        <v>L</v>
      </c>
      <c r="Q47" s="1">
        <f t="shared" si="2"/>
        <v>-11.7</v>
      </c>
    </row>
    <row r="48" spans="1:18" s="1" customFormat="1" x14ac:dyDescent="0.25">
      <c r="A48" s="1" t="s">
        <v>43</v>
      </c>
      <c r="B48" s="1" t="s">
        <v>45</v>
      </c>
      <c r="C48" s="4">
        <v>4.33</v>
      </c>
      <c r="D48" s="4">
        <v>5.55</v>
      </c>
      <c r="E48" s="4">
        <f t="shared" si="3"/>
        <v>9.879999999999999</v>
      </c>
      <c r="F48" s="2">
        <f>[1]Sheet1!D59</f>
        <v>6</v>
      </c>
      <c r="G48" s="2">
        <f>[1]Sheet1!E59</f>
        <v>3</v>
      </c>
      <c r="H48" s="1">
        <f t="shared" si="4"/>
        <v>9</v>
      </c>
      <c r="I48" s="1">
        <v>10.5</v>
      </c>
      <c r="J48" s="1">
        <v>-114</v>
      </c>
      <c r="K48" s="1">
        <v>-106</v>
      </c>
      <c r="L48" s="1" t="str">
        <f t="shared" si="14"/>
        <v>Under</v>
      </c>
      <c r="M48" s="1" t="str">
        <f t="shared" si="0"/>
        <v>Under</v>
      </c>
      <c r="N48" s="1">
        <f t="shared" si="15"/>
        <v>10.6</v>
      </c>
      <c r="O48" s="1">
        <f t="shared" si="16"/>
        <v>10</v>
      </c>
      <c r="P48" s="1" t="str">
        <f t="shared" si="1"/>
        <v>W</v>
      </c>
      <c r="Q48" s="1">
        <f t="shared" si="2"/>
        <v>10</v>
      </c>
    </row>
    <row r="49" spans="1:18" s="1" customFormat="1" x14ac:dyDescent="0.25">
      <c r="A49" s="1" t="s">
        <v>35</v>
      </c>
      <c r="B49" s="1" t="s">
        <v>36</v>
      </c>
      <c r="C49" s="4">
        <v>6.47</v>
      </c>
      <c r="D49" s="4">
        <v>6.02</v>
      </c>
      <c r="E49" s="4">
        <f t="shared" si="3"/>
        <v>12.489999999999998</v>
      </c>
      <c r="F49" s="2">
        <f>[1]Sheet1!D60</f>
        <v>2</v>
      </c>
      <c r="G49" s="2">
        <f>[1]Sheet1!E60</f>
        <v>6</v>
      </c>
      <c r="H49" s="1">
        <f t="shared" si="4"/>
        <v>8</v>
      </c>
      <c r="I49" s="1">
        <v>10</v>
      </c>
      <c r="J49" s="1">
        <v>-115</v>
      </c>
      <c r="K49" s="1">
        <v>-105</v>
      </c>
      <c r="L49" s="1" t="str">
        <f t="shared" si="14"/>
        <v>Over</v>
      </c>
      <c r="M49" s="1" t="str">
        <f t="shared" si="0"/>
        <v>Under</v>
      </c>
      <c r="N49" s="1">
        <f t="shared" si="15"/>
        <v>11.5</v>
      </c>
      <c r="O49" s="1">
        <f t="shared" si="16"/>
        <v>10</v>
      </c>
      <c r="P49" s="1" t="str">
        <f t="shared" si="1"/>
        <v>L</v>
      </c>
      <c r="Q49" s="1">
        <f t="shared" si="2"/>
        <v>-11.5</v>
      </c>
    </row>
    <row r="50" spans="1:18" s="1" customFormat="1" x14ac:dyDescent="0.25">
      <c r="A50" s="1" t="s">
        <v>42</v>
      </c>
      <c r="B50" s="1" t="s">
        <v>29</v>
      </c>
      <c r="C50" s="4">
        <v>4.67</v>
      </c>
      <c r="D50" s="4">
        <v>4.32</v>
      </c>
      <c r="E50" s="4">
        <f t="shared" si="3"/>
        <v>8.99</v>
      </c>
      <c r="F50" s="2">
        <f>[1]Sheet1!D61</f>
        <v>1</v>
      </c>
      <c r="G50" s="2">
        <f>[1]Sheet1!E61</f>
        <v>5</v>
      </c>
      <c r="H50" s="1">
        <f t="shared" si="4"/>
        <v>6</v>
      </c>
      <c r="I50" s="1">
        <v>9.5</v>
      </c>
      <c r="J50" s="1">
        <v>-107</v>
      </c>
      <c r="K50" s="1">
        <v>-113</v>
      </c>
      <c r="L50" s="1" t="str">
        <f t="shared" si="14"/>
        <v>Under</v>
      </c>
      <c r="M50" s="1" t="str">
        <f t="shared" si="0"/>
        <v>Under</v>
      </c>
      <c r="N50" s="1">
        <f t="shared" si="15"/>
        <v>11.3</v>
      </c>
      <c r="O50" s="1">
        <f t="shared" si="16"/>
        <v>10</v>
      </c>
      <c r="P50" s="1" t="str">
        <f t="shared" si="1"/>
        <v>W</v>
      </c>
      <c r="Q50" s="1">
        <f t="shared" si="2"/>
        <v>10</v>
      </c>
    </row>
    <row r="51" spans="1:18" s="1" customFormat="1" x14ac:dyDescent="0.25">
      <c r="A51" s="1" t="s">
        <v>16</v>
      </c>
      <c r="B51" s="1" t="s">
        <v>44</v>
      </c>
      <c r="C51" s="4">
        <v>3.88</v>
      </c>
      <c r="D51" s="4">
        <v>4.88</v>
      </c>
      <c r="E51" s="4">
        <f t="shared" si="3"/>
        <v>8.76</v>
      </c>
      <c r="F51" s="2">
        <f>[1]Sheet1!D62</f>
        <v>3</v>
      </c>
      <c r="G51" s="2">
        <f>[1]Sheet1!E62</f>
        <v>2</v>
      </c>
      <c r="H51" s="1">
        <f t="shared" si="4"/>
        <v>5</v>
      </c>
      <c r="I51" s="1">
        <v>7</v>
      </c>
      <c r="J51" s="1">
        <v>-125</v>
      </c>
      <c r="K51" s="1">
        <v>105</v>
      </c>
      <c r="L51" s="1" t="str">
        <f t="shared" si="14"/>
        <v>Over</v>
      </c>
      <c r="M51" s="1" t="str">
        <f t="shared" si="0"/>
        <v>Under</v>
      </c>
      <c r="N51" s="1">
        <f t="shared" si="15"/>
        <v>12.5</v>
      </c>
      <c r="O51" s="1">
        <f t="shared" si="16"/>
        <v>10</v>
      </c>
      <c r="P51" s="1" t="str">
        <f t="shared" si="1"/>
        <v>L</v>
      </c>
      <c r="Q51" s="1">
        <f t="shared" si="2"/>
        <v>-12.5</v>
      </c>
      <c r="R51" s="1">
        <f>SUM(Q40:Q51)</f>
        <v>-19.5</v>
      </c>
    </row>
    <row r="52" spans="1:18" s="1" customFormat="1" x14ac:dyDescent="0.25">
      <c r="A52" s="1" t="str">
        <f>[1]Sheet1!B63</f>
        <v>Cubs</v>
      </c>
      <c r="B52" s="1" t="str">
        <f>[1]Sheet1!C63</f>
        <v>Padres</v>
      </c>
      <c r="C52" s="4">
        <v>5.24</v>
      </c>
      <c r="D52" s="4">
        <v>4.74</v>
      </c>
      <c r="E52" s="4">
        <f t="shared" si="3"/>
        <v>9.98</v>
      </c>
      <c r="F52" s="2">
        <f>[1]Sheet1!D63</f>
        <v>6</v>
      </c>
      <c r="G52" s="2">
        <f>[1]Sheet1!E63</f>
        <v>5</v>
      </c>
      <c r="H52" s="1">
        <f t="shared" si="4"/>
        <v>11</v>
      </c>
      <c r="I52" s="1">
        <v>12.5</v>
      </c>
      <c r="J52" s="1">
        <v>-108</v>
      </c>
      <c r="K52" s="1">
        <v>-112</v>
      </c>
      <c r="L52" s="1" t="str">
        <f t="shared" ref="L52:L66" si="17">IF(E52&gt;I52, "Over", "Under")</f>
        <v>Under</v>
      </c>
      <c r="M52" s="1" t="str">
        <f t="shared" si="0"/>
        <v>Under</v>
      </c>
      <c r="N52" s="1">
        <f t="shared" ref="N52:N66" si="18">IF(L52="Over", IF(J52&gt;0, 10, -J52/10), IF(K52&gt;0, 10, -K52/10))</f>
        <v>11.2</v>
      </c>
      <c r="O52" s="1">
        <f t="shared" ref="O52:O66" si="19">IF(L52="Under", IF(K52&gt;0,K52/10, 10), IF(J52&gt;0,J52/10,10))</f>
        <v>10</v>
      </c>
      <c r="P52" s="1" t="str">
        <f t="shared" si="1"/>
        <v>W</v>
      </c>
      <c r="Q52" s="1">
        <f t="shared" si="2"/>
        <v>10</v>
      </c>
    </row>
    <row r="53" spans="1:18" s="1" customFormat="1" x14ac:dyDescent="0.25">
      <c r="A53" s="1" t="str">
        <f>[1]Sheet1!B64</f>
        <v>Orioles</v>
      </c>
      <c r="B53" s="1" t="str">
        <f>[1]Sheet1!C64</f>
        <v>Red Sox</v>
      </c>
      <c r="C53" s="4">
        <v>4.32</v>
      </c>
      <c r="D53" s="4">
        <v>4.3600000000000003</v>
      </c>
      <c r="E53" s="4">
        <f t="shared" si="3"/>
        <v>8.68</v>
      </c>
      <c r="F53" s="2">
        <f>[1]Sheet1!D64</f>
        <v>11</v>
      </c>
      <c r="G53" s="2">
        <f>[1]Sheet1!E64</f>
        <v>2</v>
      </c>
      <c r="H53" s="1">
        <f t="shared" si="4"/>
        <v>13</v>
      </c>
      <c r="I53" s="1">
        <v>9.5</v>
      </c>
      <c r="J53" s="1">
        <v>-125</v>
      </c>
      <c r="K53" s="1">
        <v>105</v>
      </c>
      <c r="L53" s="1" t="str">
        <f t="shared" si="17"/>
        <v>Under</v>
      </c>
      <c r="M53" s="1" t="str">
        <f t="shared" si="0"/>
        <v>Over</v>
      </c>
      <c r="N53" s="1">
        <f t="shared" si="18"/>
        <v>10</v>
      </c>
      <c r="O53" s="1">
        <f t="shared" si="19"/>
        <v>10.5</v>
      </c>
      <c r="P53" s="1" t="str">
        <f t="shared" si="1"/>
        <v>L</v>
      </c>
      <c r="Q53" s="1">
        <f t="shared" si="2"/>
        <v>-10</v>
      </c>
    </row>
    <row r="54" spans="1:18" s="1" customFormat="1" x14ac:dyDescent="0.25">
      <c r="A54" s="1" t="str">
        <f>[1]Sheet1!B65</f>
        <v>Yankees</v>
      </c>
      <c r="B54" s="1" t="str">
        <f>[1]Sheet1!C65</f>
        <v>Rockies</v>
      </c>
      <c r="C54" s="4">
        <v>5.08</v>
      </c>
      <c r="D54" s="4">
        <v>4.63</v>
      </c>
      <c r="E54" s="4">
        <f t="shared" si="3"/>
        <v>9.7100000000000009</v>
      </c>
      <c r="F54" s="2">
        <f>[1]Sheet1!D65</f>
        <v>8</v>
      </c>
      <c r="G54" s="2">
        <f>[1]Sheet1!E65</f>
        <v>2</v>
      </c>
      <c r="H54" s="1">
        <f t="shared" si="4"/>
        <v>10</v>
      </c>
      <c r="I54" s="1">
        <v>11.5</v>
      </c>
      <c r="J54" s="1">
        <v>-115</v>
      </c>
      <c r="K54" s="1">
        <v>-105</v>
      </c>
      <c r="L54" s="1" t="str">
        <f t="shared" si="17"/>
        <v>Under</v>
      </c>
      <c r="M54" s="1" t="str">
        <f t="shared" si="0"/>
        <v>Under</v>
      </c>
      <c r="N54" s="1">
        <f t="shared" si="18"/>
        <v>10.5</v>
      </c>
      <c r="O54" s="1">
        <f t="shared" si="19"/>
        <v>10</v>
      </c>
      <c r="P54" s="1" t="str">
        <f t="shared" si="1"/>
        <v>W</v>
      </c>
      <c r="Q54" s="1">
        <f t="shared" si="2"/>
        <v>10</v>
      </c>
    </row>
    <row r="55" spans="1:18" s="1" customFormat="1" x14ac:dyDescent="0.25">
      <c r="A55" s="1" t="str">
        <f>[1]Sheet1!B66</f>
        <v>Pirates</v>
      </c>
      <c r="B55" s="1" t="str">
        <f>[1]Sheet1!C66</f>
        <v>Phillies</v>
      </c>
      <c r="C55" s="4">
        <v>4.82</v>
      </c>
      <c r="D55" s="4">
        <v>5.81</v>
      </c>
      <c r="E55" s="4">
        <f t="shared" si="3"/>
        <v>10.629999999999999</v>
      </c>
      <c r="F55" s="2">
        <f>[1]Sheet1!D66</f>
        <v>1</v>
      </c>
      <c r="G55" s="2">
        <f>[1]Sheet1!E66</f>
        <v>6</v>
      </c>
      <c r="H55" s="1">
        <f t="shared" si="4"/>
        <v>7</v>
      </c>
      <c r="I55" s="1">
        <v>10.5</v>
      </c>
      <c r="J55" s="1">
        <v>-117</v>
      </c>
      <c r="K55" s="1">
        <v>-103</v>
      </c>
      <c r="L55" s="1" t="str">
        <f t="shared" si="17"/>
        <v>Over</v>
      </c>
      <c r="M55" s="1" t="str">
        <f t="shared" si="0"/>
        <v>Under</v>
      </c>
      <c r="N55" s="1">
        <f t="shared" si="18"/>
        <v>11.7</v>
      </c>
      <c r="O55" s="1">
        <f t="shared" si="19"/>
        <v>10</v>
      </c>
      <c r="P55" s="1" t="str">
        <f t="shared" si="1"/>
        <v>L</v>
      </c>
      <c r="Q55" s="1">
        <f t="shared" si="2"/>
        <v>-11.7</v>
      </c>
    </row>
    <row r="56" spans="1:18" s="1" customFormat="1" x14ac:dyDescent="0.25">
      <c r="A56" s="1" t="str">
        <f>[1]Sheet1!B67</f>
        <v>Rays</v>
      </c>
      <c r="B56" s="1" t="str">
        <f>[1]Sheet1!C67</f>
        <v>White Sox</v>
      </c>
      <c r="C56" s="4">
        <v>4.8899999999999997</v>
      </c>
      <c r="D56" s="4">
        <v>2.0499999999999998</v>
      </c>
      <c r="E56" s="4">
        <f t="shared" si="3"/>
        <v>6.9399999999999995</v>
      </c>
      <c r="F56" s="2">
        <f>[1]Sheet1!D67</f>
        <v>2</v>
      </c>
      <c r="G56" s="2">
        <f>[1]Sheet1!E67</f>
        <v>9</v>
      </c>
      <c r="H56" s="1">
        <f t="shared" si="4"/>
        <v>11</v>
      </c>
      <c r="I56" s="1">
        <v>9</v>
      </c>
      <c r="J56" s="1">
        <v>105</v>
      </c>
      <c r="K56" s="1">
        <v>-125</v>
      </c>
      <c r="L56" s="1" t="str">
        <f t="shared" si="17"/>
        <v>Under</v>
      </c>
      <c r="M56" s="1" t="str">
        <f t="shared" si="0"/>
        <v>Over</v>
      </c>
      <c r="N56" s="1">
        <f t="shared" si="18"/>
        <v>12.5</v>
      </c>
      <c r="O56" s="1">
        <f t="shared" si="19"/>
        <v>10</v>
      </c>
      <c r="P56" s="1" t="str">
        <f t="shared" si="1"/>
        <v>L</v>
      </c>
      <c r="Q56" s="1">
        <f t="shared" si="2"/>
        <v>-12.5</v>
      </c>
    </row>
    <row r="57" spans="1:18" s="1" customFormat="1" x14ac:dyDescent="0.25">
      <c r="A57" s="1" t="str">
        <f>[1]Sheet1!B68</f>
        <v>Indians</v>
      </c>
      <c r="B57" s="1" t="str">
        <f>[1]Sheet1!C68</f>
        <v>Royals</v>
      </c>
      <c r="C57" s="4">
        <v>5.42</v>
      </c>
      <c r="D57" s="4">
        <v>5.3</v>
      </c>
      <c r="E57" s="4">
        <f t="shared" si="3"/>
        <v>10.719999999999999</v>
      </c>
      <c r="F57" s="2">
        <f>[1]Sheet1!D68</f>
        <v>10</v>
      </c>
      <c r="G57" s="2">
        <f>[1]Sheet1!E68</f>
        <v>5</v>
      </c>
      <c r="H57" s="1">
        <f t="shared" si="4"/>
        <v>15</v>
      </c>
      <c r="I57" s="1">
        <v>10</v>
      </c>
      <c r="J57" s="1">
        <v>-109</v>
      </c>
      <c r="K57" s="1">
        <v>-111</v>
      </c>
      <c r="L57" s="1" t="str">
        <f t="shared" si="17"/>
        <v>Over</v>
      </c>
      <c r="M57" s="1" t="str">
        <f t="shared" si="0"/>
        <v>Over</v>
      </c>
      <c r="N57" s="1">
        <f t="shared" si="18"/>
        <v>10.9</v>
      </c>
      <c r="O57" s="1">
        <f t="shared" si="19"/>
        <v>10</v>
      </c>
      <c r="P57" s="1" t="str">
        <f t="shared" si="1"/>
        <v>W</v>
      </c>
      <c r="Q57" s="1">
        <f t="shared" si="2"/>
        <v>10</v>
      </c>
    </row>
    <row r="58" spans="1:18" s="1" customFormat="1" x14ac:dyDescent="0.25">
      <c r="A58" s="1" t="str">
        <f>[1]Sheet1!B69</f>
        <v>Reds</v>
      </c>
      <c r="B58" s="1" t="str">
        <f>[1]Sheet1!C69</f>
        <v>Cardinals</v>
      </c>
      <c r="C58" s="4">
        <v>3.95</v>
      </c>
      <c r="D58" s="4">
        <v>5.42</v>
      </c>
      <c r="E58" s="4">
        <f t="shared" si="3"/>
        <v>9.370000000000001</v>
      </c>
      <c r="F58" s="2">
        <f>[1]Sheet1!D69</f>
        <v>11</v>
      </c>
      <c r="G58" s="2">
        <f>[1]Sheet1!E69</f>
        <v>12</v>
      </c>
      <c r="H58" s="1">
        <f t="shared" si="4"/>
        <v>23</v>
      </c>
      <c r="I58" s="1">
        <v>10</v>
      </c>
      <c r="J58" s="1">
        <v>-110</v>
      </c>
      <c r="K58" s="1">
        <v>-110</v>
      </c>
      <c r="L58" s="1" t="str">
        <f t="shared" si="17"/>
        <v>Under</v>
      </c>
      <c r="M58" s="1" t="str">
        <f t="shared" si="0"/>
        <v>Over</v>
      </c>
      <c r="N58" s="1">
        <f t="shared" si="18"/>
        <v>11</v>
      </c>
      <c r="O58" s="1">
        <f t="shared" si="19"/>
        <v>10</v>
      </c>
      <c r="P58" s="1" t="str">
        <f t="shared" si="1"/>
        <v>L</v>
      </c>
      <c r="Q58" s="1">
        <f t="shared" si="2"/>
        <v>-11</v>
      </c>
    </row>
    <row r="59" spans="1:18" s="1" customFormat="1" x14ac:dyDescent="0.25">
      <c r="A59" s="1" t="str">
        <f>[1]Sheet1!B70</f>
        <v>Tigers</v>
      </c>
      <c r="B59" s="1" t="str">
        <f>[1]Sheet1!C70</f>
        <v>Blue Jays</v>
      </c>
      <c r="C59" s="4">
        <v>6.44</v>
      </c>
      <c r="D59" s="4">
        <v>4.5199999999999996</v>
      </c>
      <c r="E59" s="4">
        <f t="shared" si="3"/>
        <v>10.96</v>
      </c>
      <c r="F59" s="2">
        <f>[1]Sheet1!D70</f>
        <v>1</v>
      </c>
      <c r="G59" s="2">
        <f>[1]Sheet1!E70</f>
        <v>12</v>
      </c>
      <c r="H59" s="1">
        <f t="shared" si="4"/>
        <v>13</v>
      </c>
      <c r="I59" s="1">
        <v>10</v>
      </c>
      <c r="J59" s="1">
        <v>-115</v>
      </c>
      <c r="K59" s="1">
        <v>-105</v>
      </c>
      <c r="L59" s="1" t="str">
        <f t="shared" si="17"/>
        <v>Over</v>
      </c>
      <c r="M59" s="1" t="str">
        <f t="shared" si="0"/>
        <v>Over</v>
      </c>
      <c r="N59" s="1">
        <f t="shared" si="18"/>
        <v>11.5</v>
      </c>
      <c r="O59" s="1">
        <f t="shared" si="19"/>
        <v>10</v>
      </c>
      <c r="P59" s="1" t="str">
        <f t="shared" si="1"/>
        <v>W</v>
      </c>
      <c r="Q59" s="1">
        <f t="shared" si="2"/>
        <v>10</v>
      </c>
    </row>
    <row r="60" spans="1:18" s="1" customFormat="1" x14ac:dyDescent="0.25">
      <c r="A60" s="1" t="str">
        <f>[1]Sheet1!B71</f>
        <v>Braves</v>
      </c>
      <c r="B60" s="1" t="str">
        <f>[1]Sheet1!C71</f>
        <v>Nationals</v>
      </c>
      <c r="C60" s="4">
        <v>4.13</v>
      </c>
      <c r="D60" s="4">
        <v>5.24</v>
      </c>
      <c r="E60" s="4">
        <f t="shared" si="3"/>
        <v>9.370000000000001</v>
      </c>
      <c r="F60" s="2">
        <f>[1]Sheet1!D71</f>
        <v>4</v>
      </c>
      <c r="G60" s="2">
        <f>[1]Sheet1!E71</f>
        <v>3</v>
      </c>
      <c r="H60" s="1">
        <f t="shared" si="4"/>
        <v>7</v>
      </c>
      <c r="I60" s="1">
        <v>10.5</v>
      </c>
      <c r="J60" s="1">
        <v>101</v>
      </c>
      <c r="K60" s="1">
        <v>-121</v>
      </c>
      <c r="L60" s="1" t="str">
        <f t="shared" si="17"/>
        <v>Under</v>
      </c>
      <c r="M60" s="1" t="str">
        <f t="shared" si="0"/>
        <v>Under</v>
      </c>
      <c r="N60" s="1">
        <f t="shared" si="18"/>
        <v>12.1</v>
      </c>
      <c r="O60" s="1">
        <f t="shared" si="19"/>
        <v>10</v>
      </c>
      <c r="P60" s="1" t="str">
        <f t="shared" si="1"/>
        <v>W</v>
      </c>
      <c r="Q60" s="1">
        <f t="shared" si="2"/>
        <v>10</v>
      </c>
    </row>
    <row r="61" spans="1:18" s="1" customFormat="1" x14ac:dyDescent="0.25">
      <c r="A61" s="1" t="str">
        <f>[1]Sheet1!B72</f>
        <v>Twins</v>
      </c>
      <c r="B61" s="1" t="str">
        <f>[1]Sheet1!C72</f>
        <v>Athletics</v>
      </c>
      <c r="C61" s="4">
        <v>3.85</v>
      </c>
      <c r="D61" s="4">
        <v>4.67</v>
      </c>
      <c r="E61" s="4">
        <f t="shared" si="3"/>
        <v>8.52</v>
      </c>
      <c r="F61" s="2">
        <f>[1]Sheet1!D72</f>
        <v>3</v>
      </c>
      <c r="G61" s="2">
        <f>[1]Sheet1!E72</f>
        <v>5</v>
      </c>
      <c r="H61" s="1">
        <f t="shared" si="4"/>
        <v>8</v>
      </c>
      <c r="I61" s="1">
        <v>11</v>
      </c>
      <c r="J61" s="1">
        <v>-105</v>
      </c>
      <c r="K61" s="1">
        <v>-115</v>
      </c>
      <c r="L61" s="1" t="str">
        <f t="shared" si="17"/>
        <v>Under</v>
      </c>
      <c r="M61" s="1" t="str">
        <f t="shared" si="0"/>
        <v>Under</v>
      </c>
      <c r="N61" s="1">
        <f t="shared" si="18"/>
        <v>11.5</v>
      </c>
      <c r="O61" s="1">
        <f t="shared" si="19"/>
        <v>10</v>
      </c>
      <c r="P61" s="1" t="str">
        <f t="shared" si="1"/>
        <v>W</v>
      </c>
      <c r="Q61" s="1">
        <f t="shared" si="2"/>
        <v>10</v>
      </c>
    </row>
    <row r="62" spans="1:18" s="1" customFormat="1" x14ac:dyDescent="0.25">
      <c r="A62" s="1" t="str">
        <f>[1]Sheet1!B73</f>
        <v>Astros</v>
      </c>
      <c r="B62" s="1" t="str">
        <f>[1]Sheet1!C73</f>
        <v>Rangers</v>
      </c>
      <c r="C62" s="4">
        <v>4.99</v>
      </c>
      <c r="D62" s="4">
        <v>3.59</v>
      </c>
      <c r="E62" s="4">
        <f t="shared" si="3"/>
        <v>8.58</v>
      </c>
      <c r="F62" s="2">
        <f>[1]Sheet1!D73</f>
        <v>4</v>
      </c>
      <c r="G62" s="2">
        <f>[1]Sheet1!E73</f>
        <v>3</v>
      </c>
      <c r="H62" s="1">
        <f t="shared" si="4"/>
        <v>7</v>
      </c>
      <c r="I62" s="1">
        <v>8</v>
      </c>
      <c r="J62" s="1">
        <v>-119</v>
      </c>
      <c r="K62" s="1">
        <v>-101</v>
      </c>
      <c r="L62" s="1" t="str">
        <f t="shared" si="17"/>
        <v>Over</v>
      </c>
      <c r="M62" s="1" t="str">
        <f t="shared" si="0"/>
        <v>Under</v>
      </c>
      <c r="N62" s="1">
        <f t="shared" si="18"/>
        <v>11.9</v>
      </c>
      <c r="O62" s="1">
        <f t="shared" si="19"/>
        <v>10</v>
      </c>
      <c r="P62" s="1" t="str">
        <f t="shared" si="1"/>
        <v>L</v>
      </c>
      <c r="Q62" s="1">
        <f t="shared" si="2"/>
        <v>-11.9</v>
      </c>
    </row>
    <row r="63" spans="1:18" s="1" customFormat="1" x14ac:dyDescent="0.25">
      <c r="A63" s="1" t="str">
        <f>[1]Sheet1!B74</f>
        <v>Diamondbacks</v>
      </c>
      <c r="B63" s="1" t="str">
        <f>[1]Sheet1!C74</f>
        <v>Brewers</v>
      </c>
      <c r="C63" s="4">
        <v>3.98</v>
      </c>
      <c r="D63" s="4">
        <v>5.86</v>
      </c>
      <c r="E63" s="4">
        <f t="shared" si="3"/>
        <v>9.84</v>
      </c>
      <c r="F63" s="2">
        <f>[1]Sheet1!D74</f>
        <v>10</v>
      </c>
      <c r="G63" s="2">
        <f>[1]Sheet1!E74</f>
        <v>7</v>
      </c>
      <c r="H63" s="1">
        <f t="shared" si="4"/>
        <v>17</v>
      </c>
      <c r="I63" s="1">
        <v>10</v>
      </c>
      <c r="J63" s="1">
        <v>-117</v>
      </c>
      <c r="K63" s="1">
        <v>-103</v>
      </c>
      <c r="L63" s="1" t="str">
        <f t="shared" si="17"/>
        <v>Under</v>
      </c>
      <c r="M63" s="1" t="str">
        <f t="shared" si="0"/>
        <v>Over</v>
      </c>
      <c r="N63" s="1">
        <f t="shared" si="18"/>
        <v>10.3</v>
      </c>
      <c r="O63" s="1">
        <f t="shared" si="19"/>
        <v>10</v>
      </c>
      <c r="P63" s="1" t="str">
        <f t="shared" si="1"/>
        <v>L</v>
      </c>
      <c r="Q63" s="1">
        <f t="shared" si="2"/>
        <v>-10.3</v>
      </c>
    </row>
    <row r="64" spans="1:18" s="1" customFormat="1" x14ac:dyDescent="0.25">
      <c r="A64" s="1" t="str">
        <f>[1]Sheet1!B75</f>
        <v>Mariners</v>
      </c>
      <c r="B64" s="1" t="str">
        <f>[1]Sheet1!C75</f>
        <v>Angels</v>
      </c>
      <c r="C64" s="4">
        <v>4.66</v>
      </c>
      <c r="D64" s="4">
        <v>4.91</v>
      </c>
      <c r="E64" s="4">
        <f t="shared" si="3"/>
        <v>9.57</v>
      </c>
      <c r="F64" s="2">
        <f>[1]Sheet1!D75</f>
        <v>10</v>
      </c>
      <c r="G64" s="2">
        <f>[1]Sheet1!E75</f>
        <v>0</v>
      </c>
      <c r="H64" s="1">
        <f t="shared" si="4"/>
        <v>10</v>
      </c>
      <c r="I64" s="1">
        <v>10</v>
      </c>
      <c r="J64" s="1">
        <v>-110</v>
      </c>
      <c r="K64" s="1">
        <v>-110</v>
      </c>
      <c r="L64" s="1" t="str">
        <f t="shared" si="17"/>
        <v>Under</v>
      </c>
      <c r="M64" s="1" t="str">
        <f t="shared" si="0"/>
        <v>Push</v>
      </c>
      <c r="N64" s="1">
        <f t="shared" si="18"/>
        <v>11</v>
      </c>
      <c r="O64" s="1">
        <f t="shared" si="19"/>
        <v>10</v>
      </c>
      <c r="P64" s="1" t="str">
        <f t="shared" si="1"/>
        <v>P</v>
      </c>
      <c r="Q64" s="1">
        <f t="shared" si="2"/>
        <v>0</v>
      </c>
    </row>
    <row r="65" spans="1:18" s="1" customFormat="1" x14ac:dyDescent="0.25">
      <c r="A65" s="1" t="str">
        <f>[1]Sheet1!B76</f>
        <v>Dodgers</v>
      </c>
      <c r="B65" s="1" t="str">
        <f>[1]Sheet1!C76</f>
        <v>Marlins</v>
      </c>
      <c r="C65" s="4">
        <v>2.5499999999999998</v>
      </c>
      <c r="D65" s="4">
        <v>3.64</v>
      </c>
      <c r="E65" s="4">
        <f t="shared" si="3"/>
        <v>6.1899999999999995</v>
      </c>
      <c r="F65" s="2">
        <f>[1]Sheet1!D76</f>
        <v>2</v>
      </c>
      <c r="G65" s="2">
        <f>[1]Sheet1!E76</f>
        <v>1</v>
      </c>
      <c r="H65" s="1">
        <f t="shared" si="4"/>
        <v>3</v>
      </c>
      <c r="I65" s="1">
        <v>7.5</v>
      </c>
      <c r="J65" s="1">
        <v>-122</v>
      </c>
      <c r="K65" s="1">
        <v>102</v>
      </c>
      <c r="L65" s="1" t="str">
        <f t="shared" si="17"/>
        <v>Under</v>
      </c>
      <c r="M65" s="1" t="str">
        <f t="shared" si="0"/>
        <v>Under</v>
      </c>
      <c r="N65" s="1">
        <f t="shared" si="18"/>
        <v>10</v>
      </c>
      <c r="O65" s="1">
        <f t="shared" si="19"/>
        <v>10.199999999999999</v>
      </c>
      <c r="P65" s="1" t="str">
        <f t="shared" si="1"/>
        <v>W</v>
      </c>
      <c r="Q65" s="1">
        <f t="shared" si="2"/>
        <v>10.199999999999999</v>
      </c>
    </row>
    <row r="66" spans="1:18" s="1" customFormat="1" x14ac:dyDescent="0.25">
      <c r="A66" s="1" t="str">
        <f>[1]Sheet1!B77</f>
        <v>Giants</v>
      </c>
      <c r="B66" s="1" t="str">
        <f>[1]Sheet1!C77</f>
        <v>Mets</v>
      </c>
      <c r="C66" s="4">
        <v>3.22</v>
      </c>
      <c r="D66" s="4">
        <v>4.37</v>
      </c>
      <c r="E66" s="4">
        <f t="shared" si="3"/>
        <v>7.59</v>
      </c>
      <c r="F66" s="2">
        <f>[1]Sheet1!D77</f>
        <v>1</v>
      </c>
      <c r="G66" s="2">
        <f>[1]Sheet1!E77</f>
        <v>0</v>
      </c>
      <c r="H66" s="1">
        <f t="shared" si="4"/>
        <v>1</v>
      </c>
      <c r="I66" s="1">
        <v>7.5</v>
      </c>
      <c r="J66" s="1">
        <v>-115</v>
      </c>
      <c r="K66" s="1">
        <v>-105</v>
      </c>
      <c r="L66" s="1" t="str">
        <f t="shared" si="17"/>
        <v>Over</v>
      </c>
      <c r="M66" s="1" t="str">
        <f t="shared" ref="M66:M101" si="20">IF(H66&gt;I66,"Over",IF(H66&lt;I66,"Under","Push"))</f>
        <v>Under</v>
      </c>
      <c r="N66" s="1">
        <f t="shared" si="18"/>
        <v>11.5</v>
      </c>
      <c r="O66" s="1">
        <f t="shared" si="19"/>
        <v>10</v>
      </c>
      <c r="P66" s="1" t="str">
        <f t="shared" ref="P66:P102" si="21">IF(M66="Push", "P", IF(L66=M66, "W", "L"))</f>
        <v>L</v>
      </c>
      <c r="Q66" s="1">
        <f t="shared" ref="Q66:Q102" si="22">IF(P66="P", 0, IF(P66="W",O66,-N66))</f>
        <v>-11.5</v>
      </c>
      <c r="R66" s="1">
        <f>SUM(Q52:Q66)</f>
        <v>-8.7000000000000011</v>
      </c>
    </row>
    <row r="67" spans="1:18" s="1" customFormat="1" x14ac:dyDescent="0.25">
      <c r="A67" s="1" t="str">
        <f>[1]Sheet1!B78</f>
        <v>Yankees</v>
      </c>
      <c r="B67" s="1" t="str">
        <f>[1]Sheet1!C78</f>
        <v>Rockies</v>
      </c>
      <c r="C67" s="4">
        <v>5.92</v>
      </c>
      <c r="D67" s="4">
        <v>5.0599999999999996</v>
      </c>
      <c r="E67" s="4">
        <f t="shared" si="3"/>
        <v>10.98</v>
      </c>
      <c r="F67" s="2">
        <f>[1]Sheet1!D78</f>
        <v>11</v>
      </c>
      <c r="G67" s="2">
        <f>[1]Sheet1!E78</f>
        <v>5</v>
      </c>
      <c r="H67" s="1">
        <f t="shared" si="4"/>
        <v>16</v>
      </c>
      <c r="I67" s="1">
        <v>11.5</v>
      </c>
      <c r="J67" s="1">
        <v>-118</v>
      </c>
      <c r="K67" s="1">
        <v>-102</v>
      </c>
      <c r="L67" s="1" t="str">
        <f t="shared" ref="L67:L81" si="23">IF(E67&gt;I67, "Over", "Under")</f>
        <v>Under</v>
      </c>
      <c r="M67" s="1" t="str">
        <f t="shared" si="20"/>
        <v>Over</v>
      </c>
      <c r="N67" s="1">
        <f t="shared" ref="N67:N81" si="24">IF(L67="Over", IF(J67&gt;0, 10, -J67/10), IF(K67&gt;0, 10, -K67/10))</f>
        <v>10.199999999999999</v>
      </c>
      <c r="O67" s="1">
        <f t="shared" ref="O67:O81" si="25">IF(L67="Under", IF(K67&gt;0,K67/10, 10), IF(J67&gt;0,J67/10,10))</f>
        <v>10</v>
      </c>
      <c r="P67" s="1" t="str">
        <f t="shared" si="21"/>
        <v>L</v>
      </c>
      <c r="Q67" s="1">
        <f t="shared" si="22"/>
        <v>-10.199999999999999</v>
      </c>
    </row>
    <row r="68" spans="1:18" s="1" customFormat="1" x14ac:dyDescent="0.25">
      <c r="A68" s="1" t="str">
        <f>[1]Sheet1!B79</f>
        <v>Cubs</v>
      </c>
      <c r="B68" s="1" t="str">
        <f>[1]Sheet1!C79</f>
        <v>Padres</v>
      </c>
      <c r="C68" s="4">
        <v>5.03</v>
      </c>
      <c r="D68" s="4">
        <v>4.43</v>
      </c>
      <c r="E68" s="4">
        <f t="shared" si="3"/>
        <v>9.4600000000000009</v>
      </c>
      <c r="F68" s="2">
        <f>[1]Sheet1!D79</f>
        <v>6</v>
      </c>
      <c r="G68" s="2">
        <f>[1]Sheet1!E79</f>
        <v>5</v>
      </c>
      <c r="H68" s="1">
        <f t="shared" ref="H68:H131" si="26">F68+G68</f>
        <v>11</v>
      </c>
      <c r="I68" s="1">
        <v>12.5</v>
      </c>
      <c r="J68" s="1">
        <v>-108</v>
      </c>
      <c r="K68" s="1">
        <v>-112</v>
      </c>
      <c r="L68" s="1" t="str">
        <f t="shared" si="23"/>
        <v>Under</v>
      </c>
      <c r="M68" s="1" t="str">
        <f t="shared" si="20"/>
        <v>Under</v>
      </c>
      <c r="N68" s="1">
        <f t="shared" si="24"/>
        <v>11.2</v>
      </c>
      <c r="O68" s="1">
        <f t="shared" si="25"/>
        <v>10</v>
      </c>
      <c r="P68" s="1" t="str">
        <f t="shared" si="21"/>
        <v>W</v>
      </c>
      <c r="Q68" s="1">
        <f t="shared" si="22"/>
        <v>10</v>
      </c>
    </row>
    <row r="69" spans="1:18" s="1" customFormat="1" x14ac:dyDescent="0.25">
      <c r="A69" s="1" t="str">
        <f>[1]Sheet1!B80</f>
        <v>Giants</v>
      </c>
      <c r="B69" s="1" t="str">
        <f>[1]Sheet1!C80</f>
        <v>Mets</v>
      </c>
      <c r="C69" s="4">
        <v>6.13</v>
      </c>
      <c r="D69" s="4">
        <v>6.36</v>
      </c>
      <c r="E69" s="4">
        <f t="shared" si="3"/>
        <v>12.49</v>
      </c>
      <c r="F69" s="2">
        <f>[1]Sheet1!D80</f>
        <v>4</v>
      </c>
      <c r="G69" s="2">
        <f>[1]Sheet1!E80</f>
        <v>11</v>
      </c>
      <c r="H69" s="1">
        <f t="shared" si="26"/>
        <v>15</v>
      </c>
      <c r="I69" s="1">
        <v>9</v>
      </c>
      <c r="J69" s="1">
        <v>-103</v>
      </c>
      <c r="K69" s="1">
        <v>-117</v>
      </c>
      <c r="L69" s="1" t="str">
        <f t="shared" si="23"/>
        <v>Over</v>
      </c>
      <c r="M69" s="1" t="str">
        <f t="shared" si="20"/>
        <v>Over</v>
      </c>
      <c r="N69" s="1">
        <f t="shared" si="24"/>
        <v>10.3</v>
      </c>
      <c r="O69" s="1">
        <f t="shared" si="25"/>
        <v>10</v>
      </c>
      <c r="P69" s="1" t="str">
        <f t="shared" si="21"/>
        <v>W</v>
      </c>
      <c r="Q69" s="1">
        <f t="shared" si="22"/>
        <v>10</v>
      </c>
    </row>
    <row r="70" spans="1:18" s="1" customFormat="1" x14ac:dyDescent="0.25">
      <c r="A70" s="1" t="str">
        <f>[1]Sheet1!B81</f>
        <v>Rays</v>
      </c>
      <c r="B70" s="1" t="str">
        <f>[1]Sheet1!C81</f>
        <v>White Sox</v>
      </c>
      <c r="C70" s="4">
        <v>4.2300000000000004</v>
      </c>
      <c r="D70" s="4">
        <v>5.16</v>
      </c>
      <c r="E70" s="4">
        <f t="shared" ref="E70:E133" si="27">C70+D70</f>
        <v>9.39</v>
      </c>
      <c r="F70" s="2">
        <f>[1]Sheet1!D81</f>
        <v>1</v>
      </c>
      <c r="G70" s="2">
        <f>[1]Sheet1!E81</f>
        <v>2</v>
      </c>
      <c r="H70" s="1">
        <f t="shared" si="26"/>
        <v>3</v>
      </c>
      <c r="I70" s="1">
        <v>8</v>
      </c>
      <c r="J70" s="1">
        <v>-122</v>
      </c>
      <c r="K70" s="1">
        <v>102</v>
      </c>
      <c r="L70" s="1" t="str">
        <f t="shared" si="23"/>
        <v>Over</v>
      </c>
      <c r="M70" s="1" t="str">
        <f t="shared" si="20"/>
        <v>Under</v>
      </c>
      <c r="N70" s="1">
        <f t="shared" si="24"/>
        <v>12.2</v>
      </c>
      <c r="O70" s="1">
        <f t="shared" si="25"/>
        <v>10</v>
      </c>
      <c r="P70" s="1" t="str">
        <f t="shared" si="21"/>
        <v>L</v>
      </c>
      <c r="Q70" s="1">
        <f t="shared" si="22"/>
        <v>-12.2</v>
      </c>
    </row>
    <row r="71" spans="1:18" s="1" customFormat="1" x14ac:dyDescent="0.25">
      <c r="A71" s="1" t="str">
        <f>[1]Sheet1!B82</f>
        <v>Tigers</v>
      </c>
      <c r="B71" s="1" t="str">
        <f>[1]Sheet1!C82</f>
        <v>Blue Jays</v>
      </c>
      <c r="C71" s="4">
        <v>5.0599999999999996</v>
      </c>
      <c r="D71" s="4">
        <v>6.07</v>
      </c>
      <c r="E71" s="4">
        <f t="shared" si="27"/>
        <v>11.129999999999999</v>
      </c>
      <c r="F71" s="2">
        <f>[1]Sheet1!D82</f>
        <v>5</v>
      </c>
      <c r="G71" s="2">
        <f>[1]Sheet1!E82</f>
        <v>7</v>
      </c>
      <c r="H71" s="1">
        <f t="shared" si="26"/>
        <v>12</v>
      </c>
      <c r="I71" s="1">
        <v>10</v>
      </c>
      <c r="J71" s="1">
        <v>-125</v>
      </c>
      <c r="K71" s="1">
        <v>105</v>
      </c>
      <c r="L71" s="1" t="str">
        <f t="shared" si="23"/>
        <v>Over</v>
      </c>
      <c r="M71" s="1" t="str">
        <f t="shared" si="20"/>
        <v>Over</v>
      </c>
      <c r="N71" s="1">
        <f t="shared" si="24"/>
        <v>12.5</v>
      </c>
      <c r="O71" s="1">
        <f t="shared" si="25"/>
        <v>10</v>
      </c>
      <c r="P71" s="1" t="str">
        <f t="shared" si="21"/>
        <v>W</v>
      </c>
      <c r="Q71" s="1">
        <f t="shared" si="22"/>
        <v>10</v>
      </c>
    </row>
    <row r="72" spans="1:18" s="1" customFormat="1" x14ac:dyDescent="0.25">
      <c r="A72" s="1" t="str">
        <f>[1]Sheet1!B83</f>
        <v>Orioles</v>
      </c>
      <c r="B72" s="1" t="str">
        <f>[1]Sheet1!C83</f>
        <v>Red Sox</v>
      </c>
      <c r="C72" s="4">
        <v>5.12</v>
      </c>
      <c r="D72" s="4">
        <v>5.8</v>
      </c>
      <c r="E72" s="4">
        <f t="shared" si="27"/>
        <v>10.92</v>
      </c>
      <c r="F72" s="2">
        <f>[1]Sheet1!D83</f>
        <v>6</v>
      </c>
      <c r="G72" s="2">
        <f>[1]Sheet1!E83</f>
        <v>17</v>
      </c>
      <c r="H72" s="1">
        <f t="shared" si="26"/>
        <v>23</v>
      </c>
      <c r="I72" s="1">
        <v>12.5</v>
      </c>
      <c r="J72" s="1">
        <v>-108</v>
      </c>
      <c r="K72" s="1">
        <v>-112</v>
      </c>
      <c r="L72" s="1" t="str">
        <f t="shared" si="23"/>
        <v>Under</v>
      </c>
      <c r="M72" s="1" t="str">
        <f t="shared" si="20"/>
        <v>Over</v>
      </c>
      <c r="N72" s="1">
        <f t="shared" si="24"/>
        <v>11.2</v>
      </c>
      <c r="O72" s="1">
        <f t="shared" si="25"/>
        <v>10</v>
      </c>
      <c r="P72" s="1" t="str">
        <f t="shared" si="21"/>
        <v>L</v>
      </c>
      <c r="Q72" s="1">
        <f t="shared" si="22"/>
        <v>-11.2</v>
      </c>
    </row>
    <row r="73" spans="1:18" s="1" customFormat="1" x14ac:dyDescent="0.25">
      <c r="A73" s="1" t="str">
        <f>[1]Sheet1!B84</f>
        <v>Phillies</v>
      </c>
      <c r="B73" s="1" t="str">
        <f>[1]Sheet1!C84</f>
        <v>Pirates</v>
      </c>
      <c r="C73" s="4">
        <v>4.3899999999999997</v>
      </c>
      <c r="D73" s="4">
        <v>5.35</v>
      </c>
      <c r="E73" s="4">
        <f t="shared" si="27"/>
        <v>9.7399999999999984</v>
      </c>
      <c r="F73" s="2">
        <f>[1]Sheet1!D84</f>
        <v>1</v>
      </c>
      <c r="G73" s="2">
        <f>[1]Sheet1!E84</f>
        <v>5</v>
      </c>
      <c r="H73" s="1">
        <f t="shared" si="26"/>
        <v>6</v>
      </c>
      <c r="I73" s="1">
        <v>10.5</v>
      </c>
      <c r="J73" s="1">
        <v>110</v>
      </c>
      <c r="K73" s="1">
        <v>-130</v>
      </c>
      <c r="L73" s="1" t="str">
        <f t="shared" si="23"/>
        <v>Under</v>
      </c>
      <c r="M73" s="1" t="str">
        <f t="shared" si="20"/>
        <v>Under</v>
      </c>
      <c r="N73" s="1">
        <f t="shared" si="24"/>
        <v>13</v>
      </c>
      <c r="O73" s="1">
        <f t="shared" si="25"/>
        <v>10</v>
      </c>
      <c r="P73" s="1" t="str">
        <f t="shared" si="21"/>
        <v>W</v>
      </c>
      <c r="Q73" s="1">
        <f t="shared" si="22"/>
        <v>10</v>
      </c>
    </row>
    <row r="74" spans="1:18" s="1" customFormat="1" x14ac:dyDescent="0.25">
      <c r="A74" s="1" t="str">
        <f>[1]Sheet1!B85</f>
        <v>Indians</v>
      </c>
      <c r="B74" s="1" t="str">
        <f>[1]Sheet1!C85</f>
        <v>Royals</v>
      </c>
      <c r="C74" s="4">
        <v>5.2</v>
      </c>
      <c r="D74" s="4">
        <v>6.14</v>
      </c>
      <c r="E74" s="4">
        <f t="shared" si="27"/>
        <v>11.34</v>
      </c>
      <c r="F74" s="2">
        <f>[1]Sheet1!D85</f>
        <v>0</v>
      </c>
      <c r="G74" s="2">
        <f>[1]Sheet1!E85</f>
        <v>1</v>
      </c>
      <c r="H74" s="1">
        <f t="shared" si="26"/>
        <v>1</v>
      </c>
      <c r="I74" s="1">
        <v>11</v>
      </c>
      <c r="J74" s="1">
        <v>-104</v>
      </c>
      <c r="K74" s="1">
        <v>-116</v>
      </c>
      <c r="L74" s="1" t="str">
        <f t="shared" si="23"/>
        <v>Over</v>
      </c>
      <c r="M74" s="1" t="str">
        <f t="shared" si="20"/>
        <v>Under</v>
      </c>
      <c r="N74" s="1">
        <f t="shared" si="24"/>
        <v>10.4</v>
      </c>
      <c r="O74" s="1">
        <f t="shared" si="25"/>
        <v>10</v>
      </c>
      <c r="P74" s="1" t="str">
        <f t="shared" si="21"/>
        <v>L</v>
      </c>
      <c r="Q74" s="1">
        <f t="shared" si="22"/>
        <v>-10.4</v>
      </c>
    </row>
    <row r="75" spans="1:18" s="1" customFormat="1" x14ac:dyDescent="0.25">
      <c r="A75" s="1" t="str">
        <f>[1]Sheet1!B86</f>
        <v>Twins</v>
      </c>
      <c r="B75" s="1" t="str">
        <f>[1]Sheet1!C86</f>
        <v>Athletics</v>
      </c>
      <c r="C75" s="4">
        <v>4.2</v>
      </c>
      <c r="D75" s="4">
        <v>4.97</v>
      </c>
      <c r="E75" s="4">
        <f t="shared" si="27"/>
        <v>9.17</v>
      </c>
      <c r="F75" s="2">
        <f>[1]Sheet1!D86</f>
        <v>4</v>
      </c>
      <c r="G75" s="2">
        <f>[1]Sheet1!E86</f>
        <v>5</v>
      </c>
      <c r="H75" s="1">
        <f t="shared" si="26"/>
        <v>9</v>
      </c>
      <c r="I75" s="1">
        <v>10</v>
      </c>
      <c r="J75" s="1">
        <v>-120</v>
      </c>
      <c r="K75" s="1">
        <v>100</v>
      </c>
      <c r="L75" s="1" t="str">
        <f t="shared" si="23"/>
        <v>Under</v>
      </c>
      <c r="M75" s="1" t="str">
        <f t="shared" si="20"/>
        <v>Under</v>
      </c>
      <c r="N75" s="1">
        <f t="shared" si="24"/>
        <v>10</v>
      </c>
      <c r="O75" s="1">
        <f t="shared" si="25"/>
        <v>10</v>
      </c>
      <c r="P75" s="1" t="str">
        <f t="shared" si="21"/>
        <v>W</v>
      </c>
      <c r="Q75" s="1">
        <f t="shared" si="22"/>
        <v>10</v>
      </c>
    </row>
    <row r="76" spans="1:18" s="1" customFormat="1" x14ac:dyDescent="0.25">
      <c r="A76" s="1" t="str">
        <f>[1]Sheet1!B87</f>
        <v>Reds</v>
      </c>
      <c r="B76" s="1" t="str">
        <f>[1]Sheet1!C87</f>
        <v>Cardinals</v>
      </c>
      <c r="C76" s="4">
        <v>3.4</v>
      </c>
      <c r="D76" s="4">
        <v>4.54</v>
      </c>
      <c r="E76" s="4">
        <f t="shared" si="27"/>
        <v>7.9399999999999995</v>
      </c>
      <c r="F76" s="2">
        <f>[1]Sheet1!D87</f>
        <v>3</v>
      </c>
      <c r="G76" s="2">
        <f>[1]Sheet1!E87</f>
        <v>2</v>
      </c>
      <c r="H76" s="1">
        <f t="shared" si="26"/>
        <v>5</v>
      </c>
      <c r="I76" s="1">
        <v>9.5</v>
      </c>
      <c r="J76" s="1">
        <v>-105</v>
      </c>
      <c r="K76" s="1">
        <v>-115</v>
      </c>
      <c r="L76" s="1" t="str">
        <f t="shared" si="23"/>
        <v>Under</v>
      </c>
      <c r="M76" s="1" t="str">
        <f t="shared" si="20"/>
        <v>Under</v>
      </c>
      <c r="N76" s="1">
        <f t="shared" si="24"/>
        <v>11.5</v>
      </c>
      <c r="O76" s="1">
        <f t="shared" si="25"/>
        <v>10</v>
      </c>
      <c r="P76" s="1" t="str">
        <f t="shared" si="21"/>
        <v>W</v>
      </c>
      <c r="Q76" s="1">
        <f t="shared" si="22"/>
        <v>10</v>
      </c>
    </row>
    <row r="77" spans="1:18" s="1" customFormat="1" x14ac:dyDescent="0.25">
      <c r="A77" s="1" t="str">
        <f>[1]Sheet1!B88</f>
        <v>Astros</v>
      </c>
      <c r="B77" s="1" t="str">
        <f>[1]Sheet1!C88</f>
        <v>Rangers</v>
      </c>
      <c r="C77" s="4">
        <v>4.7</v>
      </c>
      <c r="D77" s="4">
        <v>3.67</v>
      </c>
      <c r="E77" s="4">
        <f t="shared" si="27"/>
        <v>8.370000000000001</v>
      </c>
      <c r="F77" s="2">
        <f>[1]Sheet1!D88</f>
        <v>6</v>
      </c>
      <c r="G77" s="2">
        <f>[1]Sheet1!E88</f>
        <v>1</v>
      </c>
      <c r="H77" s="1">
        <f t="shared" si="26"/>
        <v>7</v>
      </c>
      <c r="I77" s="1">
        <v>10.5</v>
      </c>
      <c r="J77" s="1">
        <v>-108</v>
      </c>
      <c r="K77" s="1">
        <v>-112</v>
      </c>
      <c r="L77" s="1" t="str">
        <f t="shared" si="23"/>
        <v>Under</v>
      </c>
      <c r="M77" s="1" t="str">
        <f t="shared" si="20"/>
        <v>Under</v>
      </c>
      <c r="N77" s="1">
        <f t="shared" si="24"/>
        <v>11.2</v>
      </c>
      <c r="O77" s="1">
        <f t="shared" si="25"/>
        <v>10</v>
      </c>
      <c r="P77" s="1" t="str">
        <f t="shared" si="21"/>
        <v>W</v>
      </c>
      <c r="Q77" s="1">
        <f t="shared" si="22"/>
        <v>10</v>
      </c>
    </row>
    <row r="78" spans="1:18" s="1" customFormat="1" x14ac:dyDescent="0.25">
      <c r="A78" s="1" t="str">
        <f>[1]Sheet1!B89</f>
        <v>Braves</v>
      </c>
      <c r="B78" s="1" t="str">
        <f>[1]Sheet1!C89</f>
        <v>Nationals</v>
      </c>
      <c r="C78" s="4">
        <v>4.92</v>
      </c>
      <c r="D78" s="4">
        <v>3.22</v>
      </c>
      <c r="E78" s="4">
        <f t="shared" si="27"/>
        <v>8.14</v>
      </c>
      <c r="F78" s="2">
        <f>[1]Sheet1!D89</f>
        <v>3</v>
      </c>
      <c r="G78" s="2">
        <f>[1]Sheet1!E89</f>
        <v>5</v>
      </c>
      <c r="H78" s="1">
        <f t="shared" si="26"/>
        <v>8</v>
      </c>
      <c r="I78" s="1">
        <v>10</v>
      </c>
      <c r="J78" s="1">
        <v>-115</v>
      </c>
      <c r="K78" s="1">
        <v>-105</v>
      </c>
      <c r="L78" s="1" t="str">
        <f t="shared" si="23"/>
        <v>Under</v>
      </c>
      <c r="M78" s="1" t="str">
        <f t="shared" si="20"/>
        <v>Under</v>
      </c>
      <c r="N78" s="1">
        <f t="shared" si="24"/>
        <v>10.5</v>
      </c>
      <c r="O78" s="1">
        <f t="shared" si="25"/>
        <v>10</v>
      </c>
      <c r="P78" s="1" t="str">
        <f t="shared" si="21"/>
        <v>W</v>
      </c>
      <c r="Q78" s="1">
        <f t="shared" si="22"/>
        <v>10</v>
      </c>
    </row>
    <row r="79" spans="1:18" s="1" customFormat="1" x14ac:dyDescent="0.25">
      <c r="A79" s="1" t="str">
        <f>[1]Sheet1!B90</f>
        <v>Diamondbacks</v>
      </c>
      <c r="B79" s="1" t="str">
        <f>[1]Sheet1!C90</f>
        <v>Brewers</v>
      </c>
      <c r="C79" s="4">
        <v>4.41</v>
      </c>
      <c r="D79" s="4">
        <v>3.63</v>
      </c>
      <c r="E79" s="4">
        <f t="shared" si="27"/>
        <v>8.0399999999999991</v>
      </c>
      <c r="F79" s="2">
        <f>[1]Sheet1!D90</f>
        <v>3</v>
      </c>
      <c r="G79" s="2">
        <f>[1]Sheet1!E90</f>
        <v>8</v>
      </c>
      <c r="H79" s="1">
        <f t="shared" si="26"/>
        <v>11</v>
      </c>
      <c r="I79" s="1">
        <v>9</v>
      </c>
      <c r="J79" s="1">
        <v>-106</v>
      </c>
      <c r="K79" s="1">
        <v>-114</v>
      </c>
      <c r="L79" s="1" t="str">
        <f t="shared" si="23"/>
        <v>Under</v>
      </c>
      <c r="M79" s="1" t="str">
        <f t="shared" si="20"/>
        <v>Over</v>
      </c>
      <c r="N79" s="1">
        <f t="shared" si="24"/>
        <v>11.4</v>
      </c>
      <c r="O79" s="1">
        <f t="shared" si="25"/>
        <v>10</v>
      </c>
      <c r="P79" s="1" t="str">
        <f t="shared" si="21"/>
        <v>L</v>
      </c>
      <c r="Q79" s="1">
        <f t="shared" si="22"/>
        <v>-11.4</v>
      </c>
    </row>
    <row r="80" spans="1:18" s="1" customFormat="1" x14ac:dyDescent="0.25">
      <c r="A80" s="1" t="str">
        <f>[1]Sheet1!B91</f>
        <v>Dodgers</v>
      </c>
      <c r="B80" s="1" t="str">
        <f>[1]Sheet1!C91</f>
        <v>Marlins</v>
      </c>
      <c r="C80" s="4">
        <v>5.26</v>
      </c>
      <c r="D80" s="4">
        <v>4.17</v>
      </c>
      <c r="E80" s="4">
        <f t="shared" si="27"/>
        <v>9.43</v>
      </c>
      <c r="F80" s="2">
        <f>[1]Sheet1!D91</f>
        <v>9</v>
      </c>
      <c r="G80" s="2">
        <f>[1]Sheet1!E91</f>
        <v>6</v>
      </c>
      <c r="H80" s="1">
        <f t="shared" si="26"/>
        <v>15</v>
      </c>
      <c r="I80" s="1">
        <v>8</v>
      </c>
      <c r="J80" s="1">
        <v>-120</v>
      </c>
      <c r="K80" s="1">
        <v>100</v>
      </c>
      <c r="L80" s="1" t="str">
        <f t="shared" si="23"/>
        <v>Over</v>
      </c>
      <c r="M80" s="1" t="str">
        <f t="shared" si="20"/>
        <v>Over</v>
      </c>
      <c r="N80" s="1">
        <f t="shared" si="24"/>
        <v>12</v>
      </c>
      <c r="O80" s="1">
        <f t="shared" si="25"/>
        <v>10</v>
      </c>
      <c r="P80" s="1" t="str">
        <f t="shared" si="21"/>
        <v>W</v>
      </c>
      <c r="Q80" s="1">
        <f t="shared" si="22"/>
        <v>10</v>
      </c>
    </row>
    <row r="81" spans="1:18" s="1" customFormat="1" x14ac:dyDescent="0.25">
      <c r="A81" s="1" t="str">
        <f>[1]Sheet1!B92</f>
        <v>Mariners</v>
      </c>
      <c r="B81" s="1" t="str">
        <f>[1]Sheet1!C92</f>
        <v>Angels</v>
      </c>
      <c r="C81" s="4">
        <v>5.48</v>
      </c>
      <c r="D81" s="4">
        <v>6.16</v>
      </c>
      <c r="E81" s="4">
        <f t="shared" si="27"/>
        <v>11.64</v>
      </c>
      <c r="F81" s="2">
        <f>[1]Sheet1!D92</f>
        <v>2</v>
      </c>
      <c r="G81" s="2">
        <f>[1]Sheet1!E92</f>
        <v>6</v>
      </c>
      <c r="H81" s="1">
        <f t="shared" si="26"/>
        <v>8</v>
      </c>
      <c r="I81" s="1">
        <v>10</v>
      </c>
      <c r="J81" s="1">
        <v>-106</v>
      </c>
      <c r="K81" s="1">
        <v>-114</v>
      </c>
      <c r="L81" s="1" t="str">
        <f t="shared" si="23"/>
        <v>Over</v>
      </c>
      <c r="M81" s="1" t="str">
        <f t="shared" si="20"/>
        <v>Under</v>
      </c>
      <c r="N81" s="1">
        <f t="shared" si="24"/>
        <v>10.6</v>
      </c>
      <c r="O81" s="1">
        <f t="shared" si="25"/>
        <v>10</v>
      </c>
      <c r="P81" s="1" t="str">
        <f t="shared" si="21"/>
        <v>L</v>
      </c>
      <c r="Q81" s="1">
        <f t="shared" si="22"/>
        <v>-10.6</v>
      </c>
      <c r="R81" s="1">
        <f>SUM(Q67:Q81)</f>
        <v>24</v>
      </c>
    </row>
    <row r="82" spans="1:18" s="1" customFormat="1" x14ac:dyDescent="0.25">
      <c r="A82" s="1" t="str">
        <f>[1]Sheet1!B93</f>
        <v>Orioles</v>
      </c>
      <c r="B82" s="1" t="str">
        <f>[1]Sheet1!C93</f>
        <v>Red Sox</v>
      </c>
      <c r="C82" s="4">
        <v>4.41</v>
      </c>
      <c r="D82" s="4">
        <v>6.04</v>
      </c>
      <c r="E82" s="4">
        <f t="shared" si="27"/>
        <v>10.45</v>
      </c>
      <c r="F82" s="2">
        <f>[1]Sheet1!D93</f>
        <v>5</v>
      </c>
      <c r="G82" s="2">
        <f>[1]Sheet1!E93</f>
        <v>0</v>
      </c>
      <c r="H82" s="1">
        <f t="shared" si="26"/>
        <v>5</v>
      </c>
      <c r="I82" s="1">
        <v>12.5</v>
      </c>
      <c r="J82" s="1">
        <v>-108</v>
      </c>
      <c r="K82" s="1">
        <v>-112</v>
      </c>
      <c r="L82" s="1" t="str">
        <f t="shared" ref="L82:L93" si="28">IF(E82&gt;I82, "Over", "Under")</f>
        <v>Under</v>
      </c>
      <c r="M82" s="1" t="str">
        <f t="shared" si="20"/>
        <v>Under</v>
      </c>
      <c r="N82" s="1">
        <f t="shared" ref="N82:N93" si="29">IF(L82="Over", IF(J82&gt;0, 10, -J82/10), IF(K82&gt;0, 10, -K82/10))</f>
        <v>11.2</v>
      </c>
      <c r="O82" s="1">
        <f t="shared" ref="O82:O93" si="30">IF(L82="Under", IF(K82&gt;0,K82/10, 10), IF(J82&gt;0,J82/10,10))</f>
        <v>10</v>
      </c>
      <c r="P82" s="1" t="str">
        <f t="shared" si="21"/>
        <v>W</v>
      </c>
      <c r="Q82" s="1">
        <f t="shared" si="22"/>
        <v>10</v>
      </c>
    </row>
    <row r="83" spans="1:18" s="1" customFormat="1" x14ac:dyDescent="0.25">
      <c r="A83" s="1" t="str">
        <f>[1]Sheet1!B94</f>
        <v>Yankees</v>
      </c>
      <c r="B83" s="1" t="str">
        <f>[1]Sheet1!C94</f>
        <v>Rockies</v>
      </c>
      <c r="C83" s="4">
        <v>4.7</v>
      </c>
      <c r="D83" s="4">
        <v>4.16</v>
      </c>
      <c r="E83" s="4">
        <f t="shared" si="27"/>
        <v>8.86</v>
      </c>
      <c r="F83" s="2">
        <f>[1]Sheet1!D94</f>
        <v>4</v>
      </c>
      <c r="G83" s="2">
        <f>[1]Sheet1!E94</f>
        <v>8</v>
      </c>
      <c r="H83" s="1">
        <f t="shared" si="26"/>
        <v>12</v>
      </c>
      <c r="I83" s="1">
        <v>10.5</v>
      </c>
      <c r="J83" s="1">
        <v>-112</v>
      </c>
      <c r="K83" s="1">
        <v>-108</v>
      </c>
      <c r="L83" s="1" t="str">
        <f t="shared" si="28"/>
        <v>Under</v>
      </c>
      <c r="M83" s="1" t="str">
        <f t="shared" si="20"/>
        <v>Over</v>
      </c>
      <c r="N83" s="1">
        <f t="shared" si="29"/>
        <v>10.8</v>
      </c>
      <c r="O83" s="1">
        <f t="shared" si="30"/>
        <v>10</v>
      </c>
      <c r="P83" s="1" t="str">
        <f t="shared" si="21"/>
        <v>L</v>
      </c>
      <c r="Q83" s="1">
        <f t="shared" si="22"/>
        <v>-10.8</v>
      </c>
    </row>
    <row r="84" spans="1:18" s="1" customFormat="1" x14ac:dyDescent="0.25">
      <c r="A84" s="1" t="str">
        <f>[1]Sheet1!B95</f>
        <v>Rays</v>
      </c>
      <c r="B84" s="1" t="str">
        <f>[1]Sheet1!C95</f>
        <v>White Sox</v>
      </c>
      <c r="C84" s="4">
        <v>5.52</v>
      </c>
      <c r="D84" s="4">
        <v>3.93</v>
      </c>
      <c r="E84" s="4">
        <f t="shared" si="27"/>
        <v>9.4499999999999993</v>
      </c>
      <c r="F84" s="2">
        <f>[1]Sheet1!D95</f>
        <v>4</v>
      </c>
      <c r="G84" s="2">
        <f>[1]Sheet1!E95</f>
        <v>2</v>
      </c>
      <c r="H84" s="1">
        <f t="shared" si="26"/>
        <v>6</v>
      </c>
      <c r="I84" s="1">
        <v>8</v>
      </c>
      <c r="J84" s="1">
        <v>-108</v>
      </c>
      <c r="K84" s="1">
        <v>-112</v>
      </c>
      <c r="L84" s="1" t="str">
        <f t="shared" si="28"/>
        <v>Over</v>
      </c>
      <c r="M84" s="1" t="str">
        <f t="shared" si="20"/>
        <v>Under</v>
      </c>
      <c r="N84" s="1">
        <f t="shared" si="29"/>
        <v>10.8</v>
      </c>
      <c r="O84" s="1">
        <f t="shared" si="30"/>
        <v>10</v>
      </c>
      <c r="P84" s="1" t="str">
        <f t="shared" si="21"/>
        <v>L</v>
      </c>
      <c r="Q84" s="1">
        <f t="shared" si="22"/>
        <v>-10.8</v>
      </c>
    </row>
    <row r="85" spans="1:18" s="1" customFormat="1" x14ac:dyDescent="0.25">
      <c r="A85" s="1" t="str">
        <f>[1]Sheet1!B96</f>
        <v>Indians</v>
      </c>
      <c r="B85" s="1" t="str">
        <f>[1]Sheet1!C96</f>
        <v>Royals</v>
      </c>
      <c r="C85" s="4">
        <v>5.97</v>
      </c>
      <c r="D85" s="4">
        <v>5.12</v>
      </c>
      <c r="E85" s="4">
        <f t="shared" si="27"/>
        <v>11.09</v>
      </c>
      <c r="F85" s="2">
        <f>[1]Sheet1!D96</f>
        <v>5</v>
      </c>
      <c r="G85" s="2">
        <f>[1]Sheet1!E96</f>
        <v>4</v>
      </c>
      <c r="H85" s="1">
        <f t="shared" si="26"/>
        <v>9</v>
      </c>
      <c r="I85" s="1">
        <v>10.5</v>
      </c>
      <c r="J85" s="1">
        <v>-113</v>
      </c>
      <c r="K85" s="1">
        <v>-107</v>
      </c>
      <c r="L85" s="1" t="str">
        <f t="shared" si="28"/>
        <v>Over</v>
      </c>
      <c r="M85" s="1" t="str">
        <f t="shared" si="20"/>
        <v>Under</v>
      </c>
      <c r="N85" s="1">
        <f t="shared" si="29"/>
        <v>11.3</v>
      </c>
      <c r="O85" s="1">
        <f t="shared" si="30"/>
        <v>10</v>
      </c>
      <c r="P85" s="1" t="str">
        <f t="shared" si="21"/>
        <v>L</v>
      </c>
      <c r="Q85" s="1">
        <f t="shared" si="22"/>
        <v>-11.3</v>
      </c>
    </row>
    <row r="86" spans="1:18" s="1" customFormat="1" x14ac:dyDescent="0.25">
      <c r="A86" s="1" t="str">
        <f>[1]Sheet1!B97</f>
        <v>Reds</v>
      </c>
      <c r="B86" s="1" t="str">
        <f>[1]Sheet1!C97</f>
        <v>Cardinals</v>
      </c>
      <c r="C86" s="4">
        <v>4.3600000000000003</v>
      </c>
      <c r="D86" s="4">
        <v>5.18</v>
      </c>
      <c r="E86" s="4">
        <f t="shared" si="27"/>
        <v>9.5399999999999991</v>
      </c>
      <c r="F86" s="2">
        <f>[1]Sheet1!D97</f>
        <v>1</v>
      </c>
      <c r="G86" s="2">
        <f>[1]Sheet1!E97</f>
        <v>3</v>
      </c>
      <c r="H86" s="1">
        <f t="shared" si="26"/>
        <v>4</v>
      </c>
      <c r="I86" s="1">
        <v>9.5</v>
      </c>
      <c r="J86" s="1">
        <v>-108</v>
      </c>
      <c r="K86" s="1">
        <v>-112</v>
      </c>
      <c r="L86" s="1" t="str">
        <f t="shared" si="28"/>
        <v>Over</v>
      </c>
      <c r="M86" s="1" t="str">
        <f t="shared" si="20"/>
        <v>Under</v>
      </c>
      <c r="N86" s="1">
        <f t="shared" si="29"/>
        <v>10.8</v>
      </c>
      <c r="O86" s="1">
        <f t="shared" si="30"/>
        <v>10</v>
      </c>
      <c r="P86" s="1" t="str">
        <f t="shared" si="21"/>
        <v>L</v>
      </c>
      <c r="Q86" s="1">
        <f t="shared" si="22"/>
        <v>-10.8</v>
      </c>
    </row>
    <row r="87" spans="1:18" s="1" customFormat="1" x14ac:dyDescent="0.25">
      <c r="A87" s="1" t="str">
        <f>[1]Sheet1!B98</f>
        <v>Pirates</v>
      </c>
      <c r="B87" s="1" t="str">
        <f>[1]Sheet1!C98</f>
        <v>Phillies</v>
      </c>
      <c r="C87" s="4">
        <v>6.55</v>
      </c>
      <c r="D87" s="4">
        <v>3.72</v>
      </c>
      <c r="E87" s="4">
        <f t="shared" si="27"/>
        <v>10.27</v>
      </c>
      <c r="F87" s="2">
        <f>[1]Sheet1!D98</f>
        <v>1</v>
      </c>
      <c r="G87" s="2">
        <f>[1]Sheet1!E98</f>
        <v>2</v>
      </c>
      <c r="H87" s="1">
        <f t="shared" si="26"/>
        <v>3</v>
      </c>
      <c r="I87" s="1">
        <v>11</v>
      </c>
      <c r="J87" s="1">
        <v>-104</v>
      </c>
      <c r="K87" s="1">
        <v>-116</v>
      </c>
      <c r="L87" s="1" t="str">
        <f t="shared" si="28"/>
        <v>Under</v>
      </c>
      <c r="M87" s="1" t="str">
        <f t="shared" si="20"/>
        <v>Under</v>
      </c>
      <c r="N87" s="1">
        <f t="shared" si="29"/>
        <v>11.6</v>
      </c>
      <c r="O87" s="1">
        <f t="shared" si="30"/>
        <v>10</v>
      </c>
      <c r="P87" s="1" t="str">
        <f t="shared" si="21"/>
        <v>W</v>
      </c>
      <c r="Q87" s="1">
        <f t="shared" si="22"/>
        <v>10</v>
      </c>
    </row>
    <row r="88" spans="1:18" s="1" customFormat="1" x14ac:dyDescent="0.25">
      <c r="A88" s="1" t="str">
        <f>[1]Sheet1!B99</f>
        <v>Twins</v>
      </c>
      <c r="B88" s="1" t="str">
        <f>[1]Sheet1!C99</f>
        <v>Athletics</v>
      </c>
      <c r="C88" s="4">
        <v>4.0599999999999996</v>
      </c>
      <c r="D88" s="4">
        <v>6.08</v>
      </c>
      <c r="E88" s="4">
        <f t="shared" si="27"/>
        <v>10.14</v>
      </c>
      <c r="F88" s="2">
        <f>[1]Sheet1!D99</f>
        <v>7</v>
      </c>
      <c r="G88" s="2">
        <f>[1]Sheet1!E99</f>
        <v>6</v>
      </c>
      <c r="H88" s="1">
        <f t="shared" si="26"/>
        <v>13</v>
      </c>
      <c r="I88" s="1">
        <v>10.5</v>
      </c>
      <c r="J88" s="1">
        <v>-117</v>
      </c>
      <c r="K88" s="1">
        <v>-103</v>
      </c>
      <c r="L88" s="1" t="str">
        <f t="shared" si="28"/>
        <v>Under</v>
      </c>
      <c r="M88" s="1" t="str">
        <f t="shared" si="20"/>
        <v>Over</v>
      </c>
      <c r="N88" s="1">
        <f t="shared" si="29"/>
        <v>10.3</v>
      </c>
      <c r="O88" s="1">
        <f t="shared" si="30"/>
        <v>10</v>
      </c>
      <c r="P88" s="1" t="str">
        <f t="shared" si="21"/>
        <v>L</v>
      </c>
      <c r="Q88" s="1">
        <f t="shared" si="22"/>
        <v>-10.3</v>
      </c>
    </row>
    <row r="89" spans="1:18" s="1" customFormat="1" x14ac:dyDescent="0.25">
      <c r="A89" s="1" t="str">
        <f>[1]Sheet1!B100</f>
        <v>Astros</v>
      </c>
      <c r="B89" s="1" t="str">
        <f>[1]Sheet1!C100</f>
        <v>Rangers</v>
      </c>
      <c r="C89" s="4">
        <v>4.95</v>
      </c>
      <c r="D89" s="4">
        <v>4.05</v>
      </c>
      <c r="E89" s="4">
        <f t="shared" si="27"/>
        <v>9</v>
      </c>
      <c r="F89" s="2">
        <f>[1]Sheet1!D100</f>
        <v>5</v>
      </c>
      <c r="G89" s="2">
        <f>[1]Sheet1!E100</f>
        <v>3</v>
      </c>
      <c r="H89" s="1">
        <f t="shared" si="26"/>
        <v>8</v>
      </c>
      <c r="I89" s="1">
        <v>9</v>
      </c>
      <c r="J89" s="1">
        <v>-114</v>
      </c>
      <c r="K89" s="1">
        <v>-106</v>
      </c>
      <c r="L89" s="1" t="str">
        <f t="shared" si="28"/>
        <v>Under</v>
      </c>
      <c r="M89" s="1" t="str">
        <f t="shared" si="20"/>
        <v>Under</v>
      </c>
      <c r="N89" s="1">
        <f t="shared" si="29"/>
        <v>10.6</v>
      </c>
      <c r="O89" s="1">
        <f t="shared" si="30"/>
        <v>10</v>
      </c>
      <c r="P89" s="1" t="str">
        <f t="shared" si="21"/>
        <v>W</v>
      </c>
      <c r="Q89" s="1">
        <f t="shared" si="22"/>
        <v>10</v>
      </c>
    </row>
    <row r="90" spans="1:18" s="1" customFormat="1" x14ac:dyDescent="0.25">
      <c r="A90" s="1" t="str">
        <f>[1]Sheet1!B101</f>
        <v>Mariners</v>
      </c>
      <c r="B90" s="1" t="str">
        <f>[1]Sheet1!C101</f>
        <v>Angels</v>
      </c>
      <c r="C90" s="4">
        <v>5.16</v>
      </c>
      <c r="D90" s="4">
        <v>6.8</v>
      </c>
      <c r="E90" s="4">
        <f t="shared" si="27"/>
        <v>11.96</v>
      </c>
      <c r="F90" s="2">
        <f>[1]Sheet1!D101</f>
        <v>3</v>
      </c>
      <c r="G90" s="2">
        <f>[1]Sheet1!E101</f>
        <v>9</v>
      </c>
      <c r="H90" s="1">
        <f t="shared" si="26"/>
        <v>12</v>
      </c>
      <c r="I90" s="1">
        <v>10.5</v>
      </c>
      <c r="J90" s="1">
        <v>-125</v>
      </c>
      <c r="K90" s="1">
        <v>105</v>
      </c>
      <c r="L90" s="1" t="str">
        <f t="shared" si="28"/>
        <v>Over</v>
      </c>
      <c r="M90" s="1" t="str">
        <f t="shared" si="20"/>
        <v>Over</v>
      </c>
      <c r="N90" s="1">
        <f t="shared" si="29"/>
        <v>12.5</v>
      </c>
      <c r="O90" s="1">
        <f t="shared" si="30"/>
        <v>10</v>
      </c>
      <c r="P90" s="1" t="str">
        <f t="shared" si="21"/>
        <v>W</v>
      </c>
      <c r="Q90" s="1">
        <f t="shared" si="22"/>
        <v>10</v>
      </c>
    </row>
    <row r="91" spans="1:18" s="1" customFormat="1" x14ac:dyDescent="0.25">
      <c r="A91" s="1" t="str">
        <f>[1]Sheet1!B102</f>
        <v>Dodgers</v>
      </c>
      <c r="B91" s="1" t="str">
        <f>[1]Sheet1!C102</f>
        <v>Marlins</v>
      </c>
      <c r="C91" s="4">
        <v>3.61</v>
      </c>
      <c r="D91" s="4">
        <v>3.93</v>
      </c>
      <c r="E91" s="4">
        <f t="shared" si="27"/>
        <v>7.54</v>
      </c>
      <c r="F91" s="2">
        <f>[1]Sheet1!D102</f>
        <v>9</v>
      </c>
      <c r="G91" s="2">
        <f>[1]Sheet1!E102</f>
        <v>0</v>
      </c>
      <c r="H91" s="1">
        <f t="shared" si="26"/>
        <v>9</v>
      </c>
      <c r="I91" s="1">
        <v>8.5</v>
      </c>
      <c r="J91" s="1">
        <v>-110</v>
      </c>
      <c r="K91" s="1">
        <v>-110</v>
      </c>
      <c r="L91" s="1" t="str">
        <f t="shared" si="28"/>
        <v>Under</v>
      </c>
      <c r="M91" s="1" t="str">
        <f t="shared" si="20"/>
        <v>Over</v>
      </c>
      <c r="N91" s="1">
        <f t="shared" si="29"/>
        <v>11</v>
      </c>
      <c r="O91" s="1">
        <f t="shared" si="30"/>
        <v>10</v>
      </c>
      <c r="P91" s="1" t="str">
        <f t="shared" si="21"/>
        <v>L</v>
      </c>
      <c r="Q91" s="1">
        <f t="shared" si="22"/>
        <v>-11</v>
      </c>
    </row>
    <row r="92" spans="1:18" s="1" customFormat="1" x14ac:dyDescent="0.25">
      <c r="A92" s="1" t="str">
        <f>[1]Sheet1!B103</f>
        <v>Diamondbacks</v>
      </c>
      <c r="B92" s="1" t="str">
        <f>[1]Sheet1!C103</f>
        <v>Brewers</v>
      </c>
      <c r="C92" s="4">
        <v>3.89</v>
      </c>
      <c r="D92" s="4">
        <v>3.36</v>
      </c>
      <c r="E92" s="4">
        <f t="shared" si="27"/>
        <v>7.25</v>
      </c>
      <c r="F92" s="2">
        <f>[1]Sheet1!D103</f>
        <v>4</v>
      </c>
      <c r="G92" s="2">
        <f>[1]Sheet1!E103</f>
        <v>7</v>
      </c>
      <c r="H92" s="1">
        <f t="shared" si="26"/>
        <v>11</v>
      </c>
      <c r="I92" s="1">
        <v>9</v>
      </c>
      <c r="J92" s="1">
        <v>-126</v>
      </c>
      <c r="K92" s="1">
        <v>106</v>
      </c>
      <c r="L92" s="1" t="str">
        <f t="shared" si="28"/>
        <v>Under</v>
      </c>
      <c r="M92" s="1" t="str">
        <f t="shared" si="20"/>
        <v>Over</v>
      </c>
      <c r="N92" s="1">
        <f t="shared" si="29"/>
        <v>10</v>
      </c>
      <c r="O92" s="1">
        <f t="shared" si="30"/>
        <v>10.6</v>
      </c>
      <c r="P92" s="1" t="str">
        <f t="shared" si="21"/>
        <v>L</v>
      </c>
      <c r="Q92" s="1">
        <f t="shared" si="22"/>
        <v>-10</v>
      </c>
    </row>
    <row r="93" spans="1:18" s="1" customFormat="1" x14ac:dyDescent="0.25">
      <c r="A93" s="1" t="str">
        <f>[1]Sheet1!B104</f>
        <v>Braves</v>
      </c>
      <c r="B93" s="1" t="str">
        <f>[1]Sheet1!C104</f>
        <v>Nationals</v>
      </c>
      <c r="C93" s="4">
        <v>6.24</v>
      </c>
      <c r="D93" s="4">
        <v>5.88</v>
      </c>
      <c r="E93" s="4">
        <f t="shared" si="27"/>
        <v>12.120000000000001</v>
      </c>
      <c r="F93" s="2">
        <f>[1]Sheet1!D104</f>
        <v>7</v>
      </c>
      <c r="G93" s="2">
        <f>[1]Sheet1!E104</f>
        <v>1</v>
      </c>
      <c r="H93" s="1">
        <f t="shared" si="26"/>
        <v>8</v>
      </c>
      <c r="I93" s="1">
        <v>11</v>
      </c>
      <c r="J93" s="1">
        <v>-104</v>
      </c>
      <c r="K93" s="1">
        <v>-116</v>
      </c>
      <c r="L93" s="1" t="str">
        <f t="shared" si="28"/>
        <v>Over</v>
      </c>
      <c r="M93" s="1" t="str">
        <f t="shared" si="20"/>
        <v>Under</v>
      </c>
      <c r="N93" s="1">
        <f t="shared" si="29"/>
        <v>10.4</v>
      </c>
      <c r="O93" s="1">
        <f t="shared" si="30"/>
        <v>10</v>
      </c>
      <c r="P93" s="1" t="str">
        <f t="shared" si="21"/>
        <v>L</v>
      </c>
      <c r="Q93" s="1">
        <f t="shared" si="22"/>
        <v>-10.4</v>
      </c>
      <c r="R93" s="1">
        <f>SUM(Q82:Q93)</f>
        <v>-45.4</v>
      </c>
    </row>
    <row r="94" spans="1:18" s="1" customFormat="1" x14ac:dyDescent="0.25">
      <c r="A94" s="1" t="str">
        <f>[1]Sheet1!B105</f>
        <v>Pirates</v>
      </c>
      <c r="B94" s="1" t="str">
        <f>[1]Sheet1!C105</f>
        <v>Cardinals</v>
      </c>
      <c r="C94" s="4">
        <v>2.94</v>
      </c>
      <c r="D94" s="4">
        <v>4.29</v>
      </c>
      <c r="E94" s="4">
        <f t="shared" si="27"/>
        <v>7.23</v>
      </c>
      <c r="F94" s="2">
        <f>[1]Sheet1!D105</f>
        <v>5</v>
      </c>
      <c r="G94" s="2">
        <f>[1]Sheet1!E105</f>
        <v>6</v>
      </c>
      <c r="H94" s="1">
        <f t="shared" si="26"/>
        <v>11</v>
      </c>
      <c r="I94" s="1">
        <v>9</v>
      </c>
      <c r="J94" s="1">
        <v>-120</v>
      </c>
      <c r="K94" s="1">
        <v>100</v>
      </c>
      <c r="L94" s="1" t="str">
        <f t="shared" ref="L94:L101" si="31">IF(E94&gt;I94, "Over", "Under")</f>
        <v>Under</v>
      </c>
      <c r="M94" s="1" t="str">
        <f t="shared" si="20"/>
        <v>Over</v>
      </c>
      <c r="N94" s="1">
        <f t="shared" ref="N94:N101" si="32">IF(L94="Over", IF(J94&gt;0, 10, -J94/10), IF(K94&gt;0, 10, -K94/10))</f>
        <v>10</v>
      </c>
      <c r="O94" s="1">
        <f t="shared" ref="O94:O101" si="33">IF(L94="Under", IF(K94&gt;0,K94/10, 10), IF(J94&gt;0,J94/10,10))</f>
        <v>10</v>
      </c>
      <c r="P94" s="1" t="str">
        <f t="shared" si="21"/>
        <v>L</v>
      </c>
      <c r="Q94" s="1">
        <f t="shared" si="22"/>
        <v>-10</v>
      </c>
    </row>
    <row r="95" spans="1:18" s="1" customFormat="1" x14ac:dyDescent="0.25">
      <c r="A95" s="1" t="str">
        <f>[1]Sheet1!B106</f>
        <v>Rays</v>
      </c>
      <c r="B95" s="1" t="str">
        <f>[1]Sheet1!C106</f>
        <v>Red Sox</v>
      </c>
      <c r="C95" s="4">
        <v>5</v>
      </c>
      <c r="D95" s="4">
        <v>3.63</v>
      </c>
      <c r="E95" s="4">
        <f t="shared" si="27"/>
        <v>8.629999999999999</v>
      </c>
      <c r="F95" s="2">
        <f>[1]Sheet1!D106</f>
        <v>4</v>
      </c>
      <c r="G95" s="2">
        <f>[1]Sheet1!E106</f>
        <v>9</v>
      </c>
      <c r="H95" s="1">
        <f t="shared" si="26"/>
        <v>13</v>
      </c>
      <c r="I95" s="1">
        <v>8.5</v>
      </c>
      <c r="J95" s="1">
        <v>-107</v>
      </c>
      <c r="K95" s="1">
        <v>-113</v>
      </c>
      <c r="L95" s="1" t="str">
        <f t="shared" si="31"/>
        <v>Over</v>
      </c>
      <c r="M95" s="1" t="str">
        <f t="shared" si="20"/>
        <v>Over</v>
      </c>
      <c r="N95" s="1">
        <f t="shared" si="32"/>
        <v>10.7</v>
      </c>
      <c r="O95" s="1">
        <f t="shared" si="33"/>
        <v>10</v>
      </c>
      <c r="P95" s="1" t="str">
        <f t="shared" si="21"/>
        <v>W</v>
      </c>
      <c r="Q95" s="1">
        <f t="shared" si="22"/>
        <v>10</v>
      </c>
    </row>
    <row r="96" spans="1:18" s="1" customFormat="1" x14ac:dyDescent="0.25">
      <c r="A96" s="1" t="str">
        <f>[1]Sheet1!B107</f>
        <v>Brewers</v>
      </c>
      <c r="B96" s="1" t="str">
        <f>[1]Sheet1!C107</f>
        <v>Reds</v>
      </c>
      <c r="C96" s="4">
        <v>4.66</v>
      </c>
      <c r="D96" s="4">
        <v>4.2</v>
      </c>
      <c r="E96" s="4">
        <f t="shared" si="27"/>
        <v>8.86</v>
      </c>
      <c r="F96" s="2">
        <f>[1]Sheet1!D107</f>
        <v>5</v>
      </c>
      <c r="G96" s="2">
        <f>[1]Sheet1!E107</f>
        <v>6</v>
      </c>
      <c r="H96" s="1">
        <f t="shared" si="26"/>
        <v>11</v>
      </c>
      <c r="I96" s="1">
        <v>9</v>
      </c>
      <c r="J96" s="1">
        <v>100</v>
      </c>
      <c r="K96" s="1">
        <v>-120</v>
      </c>
      <c r="L96" s="1" t="str">
        <f t="shared" si="31"/>
        <v>Under</v>
      </c>
      <c r="M96" s="1" t="str">
        <f t="shared" si="20"/>
        <v>Over</v>
      </c>
      <c r="N96" s="1">
        <f t="shared" si="32"/>
        <v>12</v>
      </c>
      <c r="O96" s="1">
        <f t="shared" si="33"/>
        <v>10</v>
      </c>
      <c r="P96" s="1" t="str">
        <f t="shared" si="21"/>
        <v>L</v>
      </c>
      <c r="Q96" s="1">
        <f t="shared" si="22"/>
        <v>-12</v>
      </c>
    </row>
    <row r="97" spans="1:18" s="1" customFormat="1" x14ac:dyDescent="0.25">
      <c r="A97" s="1" t="str">
        <f>[1]Sheet1!B108</f>
        <v>Marlins</v>
      </c>
      <c r="B97" s="1" t="str">
        <f>[1]Sheet1!C108</f>
        <v>White Sox</v>
      </c>
      <c r="C97" s="4">
        <v>5.18</v>
      </c>
      <c r="D97" s="4">
        <v>4.87</v>
      </c>
      <c r="E97" s="4">
        <f t="shared" si="27"/>
        <v>10.050000000000001</v>
      </c>
      <c r="F97" s="2">
        <f>[1]Sheet1!D108</f>
        <v>1</v>
      </c>
      <c r="G97" s="2">
        <f>[1]Sheet1!E108</f>
        <v>9</v>
      </c>
      <c r="H97" s="1">
        <f t="shared" si="26"/>
        <v>10</v>
      </c>
      <c r="I97" s="1">
        <v>10</v>
      </c>
      <c r="J97" s="1">
        <v>-105</v>
      </c>
      <c r="K97" s="1">
        <v>-115</v>
      </c>
      <c r="L97" s="1" t="str">
        <f t="shared" si="31"/>
        <v>Over</v>
      </c>
      <c r="M97" s="1" t="str">
        <f t="shared" si="20"/>
        <v>Push</v>
      </c>
      <c r="N97" s="1">
        <f t="shared" si="32"/>
        <v>10.5</v>
      </c>
      <c r="O97" s="1">
        <f t="shared" si="33"/>
        <v>10</v>
      </c>
      <c r="P97" s="1" t="str">
        <f t="shared" si="21"/>
        <v>P</v>
      </c>
      <c r="Q97" s="1">
        <f t="shared" si="22"/>
        <v>0</v>
      </c>
    </row>
    <row r="98" spans="1:18" s="1" customFormat="1" x14ac:dyDescent="0.25">
      <c r="A98" s="1" t="str">
        <f>[1]Sheet1!B109</f>
        <v>Twins</v>
      </c>
      <c r="B98" s="1" t="str">
        <f>[1]Sheet1!C109</f>
        <v>Yankees</v>
      </c>
      <c r="C98" s="4">
        <v>4.7</v>
      </c>
      <c r="D98" s="4">
        <v>5.81</v>
      </c>
      <c r="E98" s="4">
        <f t="shared" si="27"/>
        <v>10.51</v>
      </c>
      <c r="F98" s="2">
        <f>[1]Sheet1!D109</f>
        <v>8</v>
      </c>
      <c r="G98" s="2">
        <f>[1]Sheet1!E109</f>
        <v>6</v>
      </c>
      <c r="H98" s="1">
        <f t="shared" si="26"/>
        <v>14</v>
      </c>
      <c r="I98" s="1">
        <v>11</v>
      </c>
      <c r="J98" s="1">
        <v>-120</v>
      </c>
      <c r="K98" s="1">
        <v>100</v>
      </c>
      <c r="L98" s="1" t="str">
        <f t="shared" si="31"/>
        <v>Under</v>
      </c>
      <c r="M98" s="1" t="str">
        <f t="shared" si="20"/>
        <v>Over</v>
      </c>
      <c r="N98" s="1">
        <f t="shared" si="32"/>
        <v>10</v>
      </c>
      <c r="O98" s="1">
        <f t="shared" si="33"/>
        <v>10</v>
      </c>
      <c r="P98" s="1" t="str">
        <f t="shared" si="21"/>
        <v>L</v>
      </c>
      <c r="Q98" s="1">
        <f t="shared" si="22"/>
        <v>-10</v>
      </c>
    </row>
    <row r="99" spans="1:18" s="1" customFormat="1" x14ac:dyDescent="0.25">
      <c r="A99" s="1" t="str">
        <f>[1]Sheet1!B110</f>
        <v>Astros</v>
      </c>
      <c r="B99" s="1" t="str">
        <f>[1]Sheet1!C110</f>
        <v>Athletics</v>
      </c>
      <c r="C99" s="4">
        <v>5.62</v>
      </c>
      <c r="D99" s="4">
        <v>4.26</v>
      </c>
      <c r="E99" s="4">
        <f t="shared" si="27"/>
        <v>9.879999999999999</v>
      </c>
      <c r="F99" s="2">
        <f>[1]Sheet1!D110</f>
        <v>11</v>
      </c>
      <c r="G99" s="2">
        <f>[1]Sheet1!E110</f>
        <v>1</v>
      </c>
      <c r="H99" s="1">
        <f t="shared" si="26"/>
        <v>12</v>
      </c>
      <c r="I99" s="1">
        <v>9</v>
      </c>
      <c r="J99" s="1">
        <v>100</v>
      </c>
      <c r="K99" s="1">
        <v>-120</v>
      </c>
      <c r="L99" s="1" t="str">
        <f t="shared" si="31"/>
        <v>Over</v>
      </c>
      <c r="M99" s="1" t="str">
        <f t="shared" si="20"/>
        <v>Over</v>
      </c>
      <c r="N99" s="1">
        <f t="shared" si="32"/>
        <v>10</v>
      </c>
      <c r="O99" s="1">
        <f t="shared" si="33"/>
        <v>10</v>
      </c>
      <c r="P99" s="1" t="str">
        <f t="shared" si="21"/>
        <v>W</v>
      </c>
      <c r="Q99" s="1">
        <f t="shared" si="22"/>
        <v>10</v>
      </c>
    </row>
    <row r="100" spans="1:18" s="1" customFormat="1" x14ac:dyDescent="0.25">
      <c r="A100" s="1" t="str">
        <f>[1]Sheet1!B111</f>
        <v>Diamondbacks</v>
      </c>
      <c r="B100" s="1" t="str">
        <f>[1]Sheet1!C111</f>
        <v>Orioles</v>
      </c>
      <c r="C100" s="4">
        <v>4.8</v>
      </c>
      <c r="D100" s="4">
        <v>4.2</v>
      </c>
      <c r="E100" s="4">
        <f t="shared" si="27"/>
        <v>9</v>
      </c>
      <c r="F100" s="2">
        <f>[1]Sheet1!D111</f>
        <v>6</v>
      </c>
      <c r="G100" s="2">
        <f>[1]Sheet1!E111</f>
        <v>3</v>
      </c>
      <c r="H100" s="1">
        <f t="shared" si="26"/>
        <v>9</v>
      </c>
      <c r="I100" s="1">
        <v>9</v>
      </c>
      <c r="J100" s="1">
        <v>-105</v>
      </c>
      <c r="K100" s="1">
        <v>-115</v>
      </c>
      <c r="L100" s="1" t="str">
        <f t="shared" si="31"/>
        <v>Under</v>
      </c>
      <c r="M100" s="1" t="str">
        <f t="shared" si="20"/>
        <v>Push</v>
      </c>
      <c r="N100" s="1">
        <f t="shared" si="32"/>
        <v>11.5</v>
      </c>
      <c r="O100" s="1">
        <f t="shared" si="33"/>
        <v>10</v>
      </c>
      <c r="P100" s="1" t="str">
        <f t="shared" si="21"/>
        <v>P</v>
      </c>
      <c r="Q100" s="1">
        <f t="shared" si="22"/>
        <v>0</v>
      </c>
    </row>
    <row r="101" spans="1:18" s="1" customFormat="1" x14ac:dyDescent="0.25">
      <c r="A101" s="1" t="str">
        <f>[1]Sheet1!B112</f>
        <v>Mariners</v>
      </c>
      <c r="B101" s="1" t="str">
        <f>[1]Sheet1!C112</f>
        <v>Rangers</v>
      </c>
      <c r="C101" s="4">
        <v>5.57</v>
      </c>
      <c r="D101" s="4">
        <v>5.09</v>
      </c>
      <c r="E101" s="4">
        <f t="shared" si="27"/>
        <v>10.66</v>
      </c>
      <c r="F101" s="2">
        <f>[1]Sheet1!D112</f>
        <v>7</v>
      </c>
      <c r="G101" s="2">
        <f>[1]Sheet1!E112</f>
        <v>3</v>
      </c>
      <c r="H101" s="1">
        <f t="shared" si="26"/>
        <v>10</v>
      </c>
      <c r="I101" s="1">
        <v>10</v>
      </c>
      <c r="J101" s="1">
        <v>-107</v>
      </c>
      <c r="K101" s="1">
        <v>-113</v>
      </c>
      <c r="L101" s="1" t="str">
        <f t="shared" si="31"/>
        <v>Over</v>
      </c>
      <c r="M101" s="1" t="str">
        <f t="shared" si="20"/>
        <v>Push</v>
      </c>
      <c r="N101" s="1">
        <f t="shared" si="32"/>
        <v>10.7</v>
      </c>
      <c r="O101" s="1">
        <f t="shared" si="33"/>
        <v>10</v>
      </c>
      <c r="P101" s="1" t="str">
        <f t="shared" si="21"/>
        <v>P</v>
      </c>
      <c r="Q101" s="1">
        <f t="shared" si="22"/>
        <v>0</v>
      </c>
      <c r="R101" s="1">
        <f>SUM(Q94:Q101)</f>
        <v>-12</v>
      </c>
    </row>
    <row r="102" spans="1:18" s="1" customFormat="1" x14ac:dyDescent="0.25">
      <c r="A102" s="1" t="str">
        <f>[1]Sheet1!B113</f>
        <v>Nationals</v>
      </c>
      <c r="B102" s="1" t="str">
        <f>[1]Sheet1!C113</f>
        <v>Rockies</v>
      </c>
      <c r="C102" s="4">
        <v>5.78</v>
      </c>
      <c r="D102" s="4">
        <v>3.93</v>
      </c>
      <c r="E102" s="4">
        <f t="shared" si="27"/>
        <v>9.7100000000000009</v>
      </c>
      <c r="F102" s="2">
        <f>[1]Sheet1!D113</f>
        <v>11</v>
      </c>
      <c r="G102" s="2">
        <f>[1]Sheet1!E113</f>
        <v>1</v>
      </c>
      <c r="H102" s="1">
        <f t="shared" si="26"/>
        <v>12</v>
      </c>
      <c r="I102" s="1">
        <v>9.5</v>
      </c>
      <c r="J102" s="1">
        <v>100</v>
      </c>
      <c r="K102" s="1">
        <v>-120</v>
      </c>
      <c r="L102" s="1" t="str">
        <f t="shared" ref="L102:L116" si="34">IF(E102&gt;I102, "Over", "Under")</f>
        <v>Over</v>
      </c>
      <c r="M102" s="1" t="str">
        <f>IF(H102&gt;I102,"Over",IF(H102&lt;I102,"Under","Push"))</f>
        <v>Over</v>
      </c>
      <c r="N102" s="1">
        <f t="shared" ref="N102:N116" si="35">IF(L102="Over", IF(J102&gt;0, 10, -J102/10), IF(K102&gt;0, 10, -K102/10))</f>
        <v>10</v>
      </c>
      <c r="O102" s="1">
        <f t="shared" ref="O102:O116" si="36">IF(L102="Under", IF(K102&gt;0,K102/10, 10), IF(J102&gt;0,J102/10,10))</f>
        <v>10</v>
      </c>
      <c r="P102" s="1" t="str">
        <f t="shared" si="21"/>
        <v>W</v>
      </c>
      <c r="Q102" s="1">
        <f t="shared" si="22"/>
        <v>10</v>
      </c>
    </row>
    <row r="103" spans="1:18" s="1" customFormat="1" x14ac:dyDescent="0.25">
      <c r="A103" s="1" t="str">
        <f>[1]Sheet1!B114</f>
        <v>Pirates</v>
      </c>
      <c r="B103" s="1" t="str">
        <f>[1]Sheet1!C114</f>
        <v>Cardinals</v>
      </c>
      <c r="C103" s="4">
        <v>4.4000000000000004</v>
      </c>
      <c r="D103" s="4">
        <v>4.6100000000000003</v>
      </c>
      <c r="E103" s="4">
        <f t="shared" si="27"/>
        <v>9.0100000000000016</v>
      </c>
      <c r="F103" s="2">
        <f>[1]Sheet1!D114</f>
        <v>3</v>
      </c>
      <c r="G103" s="2">
        <f>[1]Sheet1!E114</f>
        <v>4</v>
      </c>
      <c r="H103" s="1">
        <f t="shared" si="26"/>
        <v>7</v>
      </c>
      <c r="I103" s="1">
        <v>9</v>
      </c>
      <c r="J103" s="1">
        <v>-120</v>
      </c>
      <c r="K103" s="1">
        <v>100</v>
      </c>
      <c r="L103" s="1" t="str">
        <f t="shared" si="34"/>
        <v>Over</v>
      </c>
      <c r="M103" s="1" t="str">
        <f t="shared" ref="M103:M116" si="37">IF(H103&gt;I103,"Over",IF(H103&lt;I103,"Under","Push"))</f>
        <v>Under</v>
      </c>
      <c r="N103" s="1">
        <f t="shared" si="35"/>
        <v>12</v>
      </c>
      <c r="O103" s="1">
        <f t="shared" si="36"/>
        <v>10</v>
      </c>
      <c r="P103" s="1" t="str">
        <f>IF(M103="Push", "P", IF(L103=M103, "W", "L"))</f>
        <v>L</v>
      </c>
      <c r="Q103" s="1">
        <f>IF(P103="P", 0, IF(P103="W",O103,-N103))</f>
        <v>-12</v>
      </c>
    </row>
    <row r="104" spans="1:18" s="1" customFormat="1" x14ac:dyDescent="0.25">
      <c r="A104" s="1" t="str">
        <f>[1]Sheet1!B115</f>
        <v>Blue Jays</v>
      </c>
      <c r="B104" s="1" t="str">
        <f>[1]Sheet1!C115</f>
        <v>Indians</v>
      </c>
      <c r="C104" s="4">
        <v>4.7</v>
      </c>
      <c r="D104" s="4">
        <v>5.62</v>
      </c>
      <c r="E104" s="4">
        <f t="shared" si="27"/>
        <v>10.32</v>
      </c>
      <c r="F104" s="2">
        <f>[1]Sheet1!D115</f>
        <v>2</v>
      </c>
      <c r="G104" s="2">
        <f>[1]Sheet1!E115</f>
        <v>1</v>
      </c>
      <c r="H104" s="1">
        <f t="shared" si="26"/>
        <v>3</v>
      </c>
      <c r="I104" s="1">
        <v>9</v>
      </c>
      <c r="J104" s="1">
        <v>-120</v>
      </c>
      <c r="K104" s="1">
        <v>100</v>
      </c>
      <c r="L104" s="1" t="str">
        <f t="shared" si="34"/>
        <v>Over</v>
      </c>
      <c r="M104" s="1" t="str">
        <f t="shared" si="37"/>
        <v>Under</v>
      </c>
      <c r="N104" s="1">
        <f t="shared" si="35"/>
        <v>12</v>
      </c>
      <c r="O104" s="1">
        <f t="shared" si="36"/>
        <v>10</v>
      </c>
      <c r="P104" s="1" t="str">
        <f t="shared" ref="P104:P116" si="38">IF(M104="Push", "P", IF(L104=M104, "W", "L"))</f>
        <v>L</v>
      </c>
      <c r="Q104" s="1">
        <f t="shared" ref="Q104:Q116" si="39">IF(P104="P", 0, IF(P104="W",O104,-N104))</f>
        <v>-12</v>
      </c>
    </row>
    <row r="105" spans="1:18" s="1" customFormat="1" x14ac:dyDescent="0.25">
      <c r="A105" s="1" t="str">
        <f>[1]Sheet1!B116</f>
        <v>Rays</v>
      </c>
      <c r="B105" s="1" t="str">
        <f>[1]Sheet1!C116</f>
        <v>Red Sox</v>
      </c>
      <c r="C105" s="4">
        <v>4.1500000000000004</v>
      </c>
      <c r="D105" s="4">
        <v>4.3499999999999996</v>
      </c>
      <c r="E105" s="4">
        <f t="shared" si="27"/>
        <v>8.5</v>
      </c>
      <c r="F105" s="2">
        <f>[1]Sheet1!D116</f>
        <v>4</v>
      </c>
      <c r="G105" s="2">
        <f>[1]Sheet1!E116</f>
        <v>5</v>
      </c>
      <c r="H105" s="1">
        <f t="shared" si="26"/>
        <v>9</v>
      </c>
      <c r="I105" s="1">
        <v>7.5</v>
      </c>
      <c r="J105" s="1">
        <v>-118</v>
      </c>
      <c r="K105" s="1">
        <v>-102</v>
      </c>
      <c r="L105" s="1" t="str">
        <f t="shared" si="34"/>
        <v>Over</v>
      </c>
      <c r="M105" s="1" t="str">
        <f t="shared" si="37"/>
        <v>Over</v>
      </c>
      <c r="N105" s="1">
        <f t="shared" si="35"/>
        <v>11.8</v>
      </c>
      <c r="O105" s="1">
        <f t="shared" si="36"/>
        <v>10</v>
      </c>
      <c r="P105" s="1" t="str">
        <f t="shared" si="38"/>
        <v>W</v>
      </c>
      <c r="Q105" s="1">
        <f t="shared" si="39"/>
        <v>10</v>
      </c>
    </row>
    <row r="106" spans="1:18" s="1" customFormat="1" x14ac:dyDescent="0.25">
      <c r="A106" s="1" t="str">
        <f>[1]Sheet1!B117</f>
        <v>Tigers</v>
      </c>
      <c r="B106" s="1" t="str">
        <f>[1]Sheet1!C117</f>
        <v>Phillies</v>
      </c>
      <c r="C106" s="4">
        <v>3.61</v>
      </c>
      <c r="D106" s="4">
        <v>5.49</v>
      </c>
      <c r="E106" s="4">
        <f t="shared" si="27"/>
        <v>9.1</v>
      </c>
      <c r="F106" s="2">
        <f>[1]Sheet1!D117</f>
        <v>2</v>
      </c>
      <c r="G106" s="2">
        <f>[1]Sheet1!E117</f>
        <v>3</v>
      </c>
      <c r="H106" s="1">
        <f t="shared" si="26"/>
        <v>5</v>
      </c>
      <c r="I106" s="1">
        <v>8</v>
      </c>
      <c r="J106" s="1">
        <v>-120</v>
      </c>
      <c r="K106" s="1">
        <v>100</v>
      </c>
      <c r="L106" s="1" t="str">
        <f t="shared" si="34"/>
        <v>Over</v>
      </c>
      <c r="M106" s="1" t="str">
        <f t="shared" si="37"/>
        <v>Under</v>
      </c>
      <c r="N106" s="1">
        <f t="shared" si="35"/>
        <v>12</v>
      </c>
      <c r="O106" s="1">
        <f t="shared" si="36"/>
        <v>10</v>
      </c>
      <c r="P106" s="1" t="str">
        <f t="shared" si="38"/>
        <v>L</v>
      </c>
      <c r="Q106" s="1">
        <f t="shared" si="39"/>
        <v>-12</v>
      </c>
    </row>
    <row r="107" spans="1:18" s="1" customFormat="1" x14ac:dyDescent="0.25">
      <c r="A107" s="1" t="str">
        <f>[1]Sheet1!B118</f>
        <v>Mets</v>
      </c>
      <c r="B107" s="1" t="str">
        <f>[1]Sheet1!C118</f>
        <v>Padres</v>
      </c>
      <c r="C107" s="4">
        <v>4.7300000000000004</v>
      </c>
      <c r="D107" s="4">
        <v>4.8</v>
      </c>
      <c r="E107" s="4">
        <f t="shared" si="27"/>
        <v>9.5300000000000011</v>
      </c>
      <c r="F107" s="2">
        <f>[1]Sheet1!D118</f>
        <v>5</v>
      </c>
      <c r="G107" s="2">
        <f>[1]Sheet1!E118</f>
        <v>2</v>
      </c>
      <c r="H107" s="1">
        <f t="shared" si="26"/>
        <v>7</v>
      </c>
      <c r="I107" s="1">
        <v>8.5</v>
      </c>
      <c r="J107" s="1">
        <v>-103</v>
      </c>
      <c r="K107" s="1">
        <v>-117</v>
      </c>
      <c r="L107" s="1" t="str">
        <f t="shared" si="34"/>
        <v>Over</v>
      </c>
      <c r="M107" s="1" t="str">
        <f t="shared" si="37"/>
        <v>Under</v>
      </c>
      <c r="N107" s="1">
        <f t="shared" si="35"/>
        <v>10.3</v>
      </c>
      <c r="O107" s="1">
        <f t="shared" si="36"/>
        <v>10</v>
      </c>
      <c r="P107" s="1" t="str">
        <f t="shared" si="38"/>
        <v>L</v>
      </c>
      <c r="Q107" s="1">
        <f t="shared" si="39"/>
        <v>-10.3</v>
      </c>
    </row>
    <row r="108" spans="1:18" s="1" customFormat="1" x14ac:dyDescent="0.25">
      <c r="A108" s="1" t="str">
        <f>[1]Sheet1!B119</f>
        <v>Braves</v>
      </c>
      <c r="B108" s="1" t="str">
        <f>[1]Sheet1!C119</f>
        <v>Royals</v>
      </c>
      <c r="C108" s="4">
        <v>4.3600000000000003</v>
      </c>
      <c r="D108" s="4">
        <v>5.1100000000000003</v>
      </c>
      <c r="E108" s="4">
        <f t="shared" si="27"/>
        <v>9.4700000000000006</v>
      </c>
      <c r="F108" s="2">
        <f>[1]Sheet1!D119</f>
        <v>4</v>
      </c>
      <c r="G108" s="2">
        <f>[1]Sheet1!E119</f>
        <v>5</v>
      </c>
      <c r="H108" s="1">
        <f t="shared" si="26"/>
        <v>9</v>
      </c>
      <c r="I108" s="1">
        <v>9.5</v>
      </c>
      <c r="J108" s="1">
        <v>-105</v>
      </c>
      <c r="K108" s="1">
        <v>-115</v>
      </c>
      <c r="L108" s="1" t="str">
        <f t="shared" si="34"/>
        <v>Under</v>
      </c>
      <c r="M108" s="1" t="str">
        <f t="shared" si="37"/>
        <v>Under</v>
      </c>
      <c r="N108" s="1">
        <f t="shared" si="35"/>
        <v>11.5</v>
      </c>
      <c r="O108" s="1">
        <f t="shared" si="36"/>
        <v>10</v>
      </c>
      <c r="P108" s="1" t="str">
        <f t="shared" si="38"/>
        <v>W</v>
      </c>
      <c r="Q108" s="1">
        <f t="shared" si="39"/>
        <v>10</v>
      </c>
    </row>
    <row r="109" spans="1:18" s="1" customFormat="1" x14ac:dyDescent="0.25">
      <c r="A109" s="1" t="str">
        <f>[1]Sheet1!B120</f>
        <v>Brewers</v>
      </c>
      <c r="B109" s="1" t="str">
        <f>[1]Sheet1!C120</f>
        <v>Reds</v>
      </c>
      <c r="C109" s="4">
        <v>4.6500000000000004</v>
      </c>
      <c r="D109" s="4">
        <v>3.97</v>
      </c>
      <c r="E109" s="4">
        <f t="shared" si="27"/>
        <v>8.620000000000001</v>
      </c>
      <c r="F109" s="2">
        <f>[1]Sheet1!D120</f>
        <v>6</v>
      </c>
      <c r="G109" s="2">
        <f>[1]Sheet1!E120</f>
        <v>14</v>
      </c>
      <c r="H109" s="1">
        <f t="shared" si="26"/>
        <v>20</v>
      </c>
      <c r="I109" s="1">
        <v>9.5</v>
      </c>
      <c r="J109" s="1">
        <v>-105</v>
      </c>
      <c r="K109" s="1">
        <v>-115</v>
      </c>
      <c r="L109" s="1" t="str">
        <f t="shared" si="34"/>
        <v>Under</v>
      </c>
      <c r="M109" s="1" t="str">
        <f t="shared" si="37"/>
        <v>Over</v>
      </c>
      <c r="N109" s="1">
        <f t="shared" si="35"/>
        <v>11.5</v>
      </c>
      <c r="O109" s="1">
        <f t="shared" si="36"/>
        <v>10</v>
      </c>
      <c r="P109" s="1" t="str">
        <f t="shared" si="38"/>
        <v>L</v>
      </c>
      <c r="Q109" s="1">
        <f t="shared" si="39"/>
        <v>-11.5</v>
      </c>
    </row>
    <row r="110" spans="1:18" s="1" customFormat="1" x14ac:dyDescent="0.25">
      <c r="A110" s="1" t="str">
        <f>[1]Sheet1!B121</f>
        <v>White Sox</v>
      </c>
      <c r="B110" s="1" t="str">
        <f>[1]Sheet1!C121</f>
        <v>Marlins</v>
      </c>
      <c r="C110" s="4">
        <v>5.08</v>
      </c>
      <c r="D110" s="4">
        <v>5.35</v>
      </c>
      <c r="E110" s="4">
        <f t="shared" si="27"/>
        <v>10.43</v>
      </c>
      <c r="F110" s="2">
        <f>[1]Sheet1!D121</f>
        <v>1</v>
      </c>
      <c r="G110" s="2">
        <f>[1]Sheet1!E121</f>
        <v>5</v>
      </c>
      <c r="H110" s="1">
        <f t="shared" si="26"/>
        <v>6</v>
      </c>
      <c r="I110" s="1">
        <v>9.5</v>
      </c>
      <c r="J110" s="1">
        <v>-104</v>
      </c>
      <c r="K110" s="1">
        <v>-116</v>
      </c>
      <c r="L110" s="1" t="str">
        <f t="shared" si="34"/>
        <v>Over</v>
      </c>
      <c r="M110" s="1" t="str">
        <f t="shared" si="37"/>
        <v>Under</v>
      </c>
      <c r="N110" s="1">
        <f t="shared" si="35"/>
        <v>10.4</v>
      </c>
      <c r="O110" s="1">
        <f t="shared" si="36"/>
        <v>10</v>
      </c>
      <c r="P110" s="1" t="str">
        <f t="shared" si="38"/>
        <v>L</v>
      </c>
      <c r="Q110" s="1">
        <f t="shared" si="39"/>
        <v>-10.4</v>
      </c>
    </row>
    <row r="111" spans="1:18" s="1" customFormat="1" x14ac:dyDescent="0.25">
      <c r="A111" s="1" t="str">
        <f>[1]Sheet1!B122</f>
        <v>Twins</v>
      </c>
      <c r="B111" s="1" t="str">
        <f>[1]Sheet1!C122</f>
        <v>Yankees</v>
      </c>
      <c r="C111" s="4">
        <v>4.5199999999999996</v>
      </c>
      <c r="D111" s="4">
        <v>5.45</v>
      </c>
      <c r="E111" s="4">
        <f t="shared" si="27"/>
        <v>9.9699999999999989</v>
      </c>
      <c r="F111" s="2">
        <f>[1]Sheet1!D122</f>
        <v>12</v>
      </c>
      <c r="G111" s="2">
        <f>[1]Sheet1!E122</f>
        <v>14</v>
      </c>
      <c r="H111" s="1">
        <f t="shared" si="26"/>
        <v>26</v>
      </c>
      <c r="I111" s="1">
        <v>10</v>
      </c>
      <c r="J111" s="1">
        <v>-110</v>
      </c>
      <c r="K111" s="1">
        <v>-110</v>
      </c>
      <c r="L111" s="1" t="str">
        <f t="shared" si="34"/>
        <v>Under</v>
      </c>
      <c r="M111" s="1" t="str">
        <f t="shared" si="37"/>
        <v>Over</v>
      </c>
      <c r="N111" s="1">
        <f t="shared" si="35"/>
        <v>11</v>
      </c>
      <c r="O111" s="1">
        <f t="shared" si="36"/>
        <v>10</v>
      </c>
      <c r="P111" s="1" t="str">
        <f t="shared" si="38"/>
        <v>L</v>
      </c>
      <c r="Q111" s="1">
        <f t="shared" si="39"/>
        <v>-11</v>
      </c>
    </row>
    <row r="112" spans="1:18" s="1" customFormat="1" x14ac:dyDescent="0.25">
      <c r="A112" s="1" t="str">
        <f>[1]Sheet1!B123</f>
        <v>Astros</v>
      </c>
      <c r="B112" s="1" t="str">
        <f>[1]Sheet1!C123</f>
        <v>Athletics</v>
      </c>
      <c r="C112" s="4">
        <v>4.5199999999999996</v>
      </c>
      <c r="D112" s="4">
        <v>6.32</v>
      </c>
      <c r="E112" s="4">
        <f t="shared" si="27"/>
        <v>10.84</v>
      </c>
      <c r="F112" s="2">
        <f>[1]Sheet1!D123</f>
        <v>3</v>
      </c>
      <c r="G112" s="2">
        <f>[1]Sheet1!E123</f>
        <v>4</v>
      </c>
      <c r="H112" s="1">
        <f t="shared" si="26"/>
        <v>7</v>
      </c>
      <c r="I112" s="1">
        <v>9.5</v>
      </c>
      <c r="J112" s="1">
        <v>-118</v>
      </c>
      <c r="K112" s="1">
        <v>-102</v>
      </c>
      <c r="L112" s="1" t="str">
        <f t="shared" si="34"/>
        <v>Over</v>
      </c>
      <c r="M112" s="1" t="str">
        <f t="shared" si="37"/>
        <v>Under</v>
      </c>
      <c r="N112" s="1">
        <f t="shared" si="35"/>
        <v>11.8</v>
      </c>
      <c r="O112" s="1">
        <f t="shared" si="36"/>
        <v>10</v>
      </c>
      <c r="P112" s="1" t="str">
        <f t="shared" si="38"/>
        <v>L</v>
      </c>
      <c r="Q112" s="1">
        <f t="shared" si="39"/>
        <v>-11.8</v>
      </c>
    </row>
    <row r="113" spans="1:18" s="1" customFormat="1" x14ac:dyDescent="0.25">
      <c r="A113" s="1" t="str">
        <f>[1]Sheet1!B124</f>
        <v>Diamondbacks</v>
      </c>
      <c r="B113" s="1" t="str">
        <f>[1]Sheet1!C124</f>
        <v>Orioles</v>
      </c>
      <c r="C113" s="4">
        <v>6.02</v>
      </c>
      <c r="D113" s="4">
        <v>4.59</v>
      </c>
      <c r="E113" s="4">
        <f t="shared" si="27"/>
        <v>10.61</v>
      </c>
      <c r="F113" s="2">
        <f>[1]Sheet1!D124</f>
        <v>2</v>
      </c>
      <c r="G113" s="2">
        <f>[1]Sheet1!E124</f>
        <v>7</v>
      </c>
      <c r="H113" s="1">
        <f t="shared" si="26"/>
        <v>9</v>
      </c>
      <c r="I113" s="1">
        <v>9</v>
      </c>
      <c r="J113" s="1">
        <v>-113</v>
      </c>
      <c r="K113" s="1">
        <v>-107</v>
      </c>
      <c r="L113" s="1" t="str">
        <f t="shared" si="34"/>
        <v>Over</v>
      </c>
      <c r="M113" s="1" t="str">
        <f t="shared" si="37"/>
        <v>Push</v>
      </c>
      <c r="N113" s="1">
        <f t="shared" si="35"/>
        <v>11.3</v>
      </c>
      <c r="O113" s="1">
        <f t="shared" si="36"/>
        <v>10</v>
      </c>
      <c r="P113" s="1" t="str">
        <f t="shared" si="38"/>
        <v>P</v>
      </c>
      <c r="Q113" s="1">
        <f t="shared" si="39"/>
        <v>0</v>
      </c>
    </row>
    <row r="114" spans="1:18" s="1" customFormat="1" x14ac:dyDescent="0.25">
      <c r="A114" s="1" t="str">
        <f>[1]Sheet1!B125</f>
        <v>Giants</v>
      </c>
      <c r="B114" s="1" t="str">
        <f>[1]Sheet1!C125</f>
        <v>Cubs</v>
      </c>
      <c r="C114" s="4">
        <v>4.51</v>
      </c>
      <c r="D114" s="4">
        <v>4.3600000000000003</v>
      </c>
      <c r="E114" s="4">
        <f t="shared" si="27"/>
        <v>8.870000000000001</v>
      </c>
      <c r="F114" s="2">
        <f>[1]Sheet1!D125</f>
        <v>5</v>
      </c>
      <c r="G114" s="2">
        <f>[1]Sheet1!E125</f>
        <v>4</v>
      </c>
      <c r="H114" s="1">
        <f t="shared" si="26"/>
        <v>9</v>
      </c>
      <c r="I114" s="1">
        <v>7.5</v>
      </c>
      <c r="J114" s="1">
        <v>105</v>
      </c>
      <c r="K114" s="1">
        <v>-125</v>
      </c>
      <c r="L114" s="1" t="str">
        <f t="shared" si="34"/>
        <v>Over</v>
      </c>
      <c r="M114" s="1" t="str">
        <f t="shared" si="37"/>
        <v>Over</v>
      </c>
      <c r="N114" s="1">
        <f t="shared" si="35"/>
        <v>10</v>
      </c>
      <c r="O114" s="1">
        <f t="shared" si="36"/>
        <v>10.5</v>
      </c>
      <c r="P114" s="1" t="str">
        <f t="shared" si="38"/>
        <v>W</v>
      </c>
      <c r="Q114" s="1">
        <f t="shared" si="39"/>
        <v>10.5</v>
      </c>
    </row>
    <row r="115" spans="1:18" s="1" customFormat="1" x14ac:dyDescent="0.25">
      <c r="A115" s="1" t="str">
        <f>[1]Sheet1!B126</f>
        <v>Dodgers</v>
      </c>
      <c r="B115" s="1" t="str">
        <f>[1]Sheet1!C126</f>
        <v>Angels</v>
      </c>
      <c r="C115" s="4">
        <v>5.12</v>
      </c>
      <c r="D115" s="4">
        <v>4.8</v>
      </c>
      <c r="E115" s="4">
        <f t="shared" si="27"/>
        <v>9.92</v>
      </c>
      <c r="F115" s="2">
        <f>[1]Sheet1!D126</f>
        <v>4</v>
      </c>
      <c r="G115" s="2">
        <f>[1]Sheet1!E126</f>
        <v>5</v>
      </c>
      <c r="H115" s="1">
        <f t="shared" si="26"/>
        <v>9</v>
      </c>
      <c r="I115" s="1">
        <v>9</v>
      </c>
      <c r="J115" s="1">
        <v>-120</v>
      </c>
      <c r="K115" s="1">
        <v>100</v>
      </c>
      <c r="L115" s="1" t="str">
        <f t="shared" si="34"/>
        <v>Over</v>
      </c>
      <c r="M115" s="1" t="str">
        <f t="shared" si="37"/>
        <v>Push</v>
      </c>
      <c r="N115" s="1">
        <f t="shared" si="35"/>
        <v>12</v>
      </c>
      <c r="O115" s="1">
        <f t="shared" si="36"/>
        <v>10</v>
      </c>
      <c r="P115" s="1" t="str">
        <f t="shared" si="38"/>
        <v>P</v>
      </c>
      <c r="Q115" s="1">
        <f t="shared" si="39"/>
        <v>0</v>
      </c>
    </row>
    <row r="116" spans="1:18" s="1" customFormat="1" x14ac:dyDescent="0.25">
      <c r="A116" s="1" t="str">
        <f>[1]Sheet1!B127</f>
        <v>Mariners</v>
      </c>
      <c r="B116" s="1" t="str">
        <f>[1]Sheet1!C127</f>
        <v>Rangers</v>
      </c>
      <c r="C116" s="4">
        <v>5.75</v>
      </c>
      <c r="D116" s="4">
        <v>6.5</v>
      </c>
      <c r="E116" s="4">
        <f t="shared" si="27"/>
        <v>12.25</v>
      </c>
      <c r="F116" s="2">
        <f>[1]Sheet1!D127</f>
        <v>2</v>
      </c>
      <c r="G116" s="2">
        <f>[1]Sheet1!E127</f>
        <v>7</v>
      </c>
      <c r="H116" s="1">
        <f t="shared" si="26"/>
        <v>9</v>
      </c>
      <c r="I116" s="1">
        <v>9.5</v>
      </c>
      <c r="J116" s="1">
        <v>-116</v>
      </c>
      <c r="K116" s="1">
        <v>-104</v>
      </c>
      <c r="L116" s="1" t="str">
        <f t="shared" si="34"/>
        <v>Over</v>
      </c>
      <c r="M116" s="1" t="str">
        <f t="shared" si="37"/>
        <v>Under</v>
      </c>
      <c r="N116" s="1">
        <f t="shared" si="35"/>
        <v>11.6</v>
      </c>
      <c r="O116" s="1">
        <f t="shared" si="36"/>
        <v>10</v>
      </c>
      <c r="P116" s="1" t="str">
        <f t="shared" si="38"/>
        <v>L</v>
      </c>
      <c r="Q116" s="1">
        <f t="shared" si="39"/>
        <v>-11.6</v>
      </c>
      <c r="R116" s="1">
        <f>SUM(Q102:Q116)</f>
        <v>-62.1</v>
      </c>
    </row>
    <row r="117" spans="1:18" s="1" customFormat="1" x14ac:dyDescent="0.25">
      <c r="A117" s="1" t="str">
        <f>[1]Sheet1!B128</f>
        <v>Rays</v>
      </c>
      <c r="B117" s="1" t="str">
        <f>[1]Sheet1!C128</f>
        <v>Red Sox</v>
      </c>
      <c r="C117" s="4">
        <v>3.82</v>
      </c>
      <c r="D117" s="4">
        <v>3.53</v>
      </c>
      <c r="E117" s="4">
        <f t="shared" si="27"/>
        <v>7.35</v>
      </c>
      <c r="F117" s="2">
        <f>[1]Sheet1!D128</f>
        <v>3</v>
      </c>
      <c r="G117" s="2">
        <f>[1]Sheet1!E128</f>
        <v>2</v>
      </c>
      <c r="H117" s="1">
        <f t="shared" si="26"/>
        <v>5</v>
      </c>
      <c r="I117" s="1">
        <v>8</v>
      </c>
      <c r="J117" s="1">
        <v>-103</v>
      </c>
      <c r="K117" s="1">
        <v>-117</v>
      </c>
      <c r="L117" s="1" t="str">
        <f t="shared" ref="L117:L132" si="40">IF(E117&gt;I117, "Over", "Under")</f>
        <v>Under</v>
      </c>
      <c r="M117" s="1" t="str">
        <f t="shared" ref="M117:M132" si="41">IF(H117&gt;I117,"Over",IF(H117&lt;I117,"Under","Push"))</f>
        <v>Under</v>
      </c>
      <c r="N117" s="1">
        <f t="shared" ref="N117:N132" si="42">IF(L117="Over", IF(J117&gt;0, 10, -J117/10), IF(K117&gt;0, 10, -K117/10))</f>
        <v>11.7</v>
      </c>
      <c r="O117" s="1">
        <f t="shared" ref="O117:O132" si="43">IF(L117="Under", IF(K117&gt;0,K117/10, 10), IF(J117&gt;0,J117/10,10))</f>
        <v>10</v>
      </c>
      <c r="P117" s="1" t="str">
        <f t="shared" ref="P117:P132" si="44">IF(M117="Push", "P", IF(L117=M117, "W", "L"))</f>
        <v>W</v>
      </c>
      <c r="Q117" s="1">
        <f t="shared" ref="Q117:Q132" si="45">IF(P117="P", 0, IF(P117="W",O117,-N117))</f>
        <v>10</v>
      </c>
    </row>
    <row r="118" spans="1:18" s="1" customFormat="1" x14ac:dyDescent="0.25">
      <c r="A118" s="1" t="str">
        <f>[1]Sheet1!B129</f>
        <v>Nationals</v>
      </c>
      <c r="B118" s="1" t="str">
        <f>[1]Sheet1!C129</f>
        <v>Rockies</v>
      </c>
      <c r="C118" s="4">
        <v>5.12</v>
      </c>
      <c r="D118" s="4">
        <v>4.91</v>
      </c>
      <c r="E118" s="4">
        <f t="shared" si="27"/>
        <v>10.030000000000001</v>
      </c>
      <c r="F118" s="2">
        <f>[1]Sheet1!D129</f>
        <v>3</v>
      </c>
      <c r="G118" s="2">
        <f>[1]Sheet1!E129</f>
        <v>2</v>
      </c>
      <c r="H118" s="1">
        <f t="shared" si="26"/>
        <v>5</v>
      </c>
      <c r="I118" s="1">
        <v>10</v>
      </c>
      <c r="J118" s="1">
        <v>-105</v>
      </c>
      <c r="K118" s="1">
        <v>-115</v>
      </c>
      <c r="L118" s="1" t="str">
        <f t="shared" si="40"/>
        <v>Over</v>
      </c>
      <c r="M118" s="1" t="str">
        <f t="shared" si="41"/>
        <v>Under</v>
      </c>
      <c r="N118" s="1">
        <f t="shared" si="42"/>
        <v>10.5</v>
      </c>
      <c r="O118" s="1">
        <f t="shared" si="43"/>
        <v>10</v>
      </c>
      <c r="P118" s="1" t="str">
        <f t="shared" si="44"/>
        <v>L</v>
      </c>
      <c r="Q118" s="1">
        <f t="shared" si="45"/>
        <v>-10.5</v>
      </c>
    </row>
    <row r="119" spans="1:18" s="1" customFormat="1" x14ac:dyDescent="0.25">
      <c r="A119" s="1" t="str">
        <f>[1]Sheet1!B130</f>
        <v>Tigers</v>
      </c>
      <c r="B119" s="1" t="str">
        <f>[1]Sheet1!C130</f>
        <v>Phillies</v>
      </c>
      <c r="C119" s="4">
        <v>5.05</v>
      </c>
      <c r="D119" s="4">
        <v>6.12</v>
      </c>
      <c r="E119" s="4">
        <f t="shared" si="27"/>
        <v>11.17</v>
      </c>
      <c r="F119" s="2">
        <f>[1]Sheet1!D130</f>
        <v>0</v>
      </c>
      <c r="G119" s="2">
        <f>[1]Sheet1!E130</f>
        <v>4</v>
      </c>
      <c r="H119" s="1">
        <f t="shared" si="26"/>
        <v>4</v>
      </c>
      <c r="I119" s="1">
        <v>10</v>
      </c>
      <c r="J119" s="1">
        <v>-112</v>
      </c>
      <c r="K119" s="1">
        <v>-108</v>
      </c>
      <c r="L119" s="1" t="str">
        <f t="shared" si="40"/>
        <v>Over</v>
      </c>
      <c r="M119" s="1" t="str">
        <f t="shared" si="41"/>
        <v>Under</v>
      </c>
      <c r="N119" s="1">
        <f t="shared" si="42"/>
        <v>11.2</v>
      </c>
      <c r="O119" s="1">
        <f t="shared" si="43"/>
        <v>10</v>
      </c>
      <c r="P119" s="1" t="str">
        <f t="shared" si="44"/>
        <v>L</v>
      </c>
      <c r="Q119" s="1">
        <f t="shared" si="45"/>
        <v>-11.2</v>
      </c>
    </row>
    <row r="120" spans="1:18" s="1" customFormat="1" x14ac:dyDescent="0.25">
      <c r="A120" s="1" t="str">
        <f>[1]Sheet1!B131</f>
        <v>Brewers</v>
      </c>
      <c r="B120" s="1" t="str">
        <f>[1]Sheet1!C131</f>
        <v>Reds</v>
      </c>
      <c r="C120" s="4">
        <v>5.12</v>
      </c>
      <c r="D120" s="4">
        <v>4.32</v>
      </c>
      <c r="E120" s="4">
        <f t="shared" si="27"/>
        <v>9.4400000000000013</v>
      </c>
      <c r="F120" s="2">
        <f>[1]Sheet1!D131</f>
        <v>5</v>
      </c>
      <c r="G120" s="2">
        <f>[1]Sheet1!E131</f>
        <v>4</v>
      </c>
      <c r="H120" s="1">
        <f t="shared" si="26"/>
        <v>9</v>
      </c>
      <c r="I120" s="1">
        <v>10</v>
      </c>
      <c r="J120" s="1">
        <v>-108</v>
      </c>
      <c r="K120" s="1">
        <v>-112</v>
      </c>
      <c r="L120" s="1" t="str">
        <f t="shared" si="40"/>
        <v>Under</v>
      </c>
      <c r="M120" s="1" t="str">
        <f t="shared" si="41"/>
        <v>Under</v>
      </c>
      <c r="N120" s="1">
        <f t="shared" si="42"/>
        <v>11.2</v>
      </c>
      <c r="O120" s="1">
        <f t="shared" si="43"/>
        <v>10</v>
      </c>
      <c r="P120" s="1" t="str">
        <f t="shared" si="44"/>
        <v>W</v>
      </c>
      <c r="Q120" s="1">
        <f t="shared" si="45"/>
        <v>10</v>
      </c>
    </row>
    <row r="121" spans="1:18" s="1" customFormat="1" x14ac:dyDescent="0.25">
      <c r="A121" s="1" t="str">
        <f>[1]Sheet1!B132</f>
        <v>Astros</v>
      </c>
      <c r="B121" s="1" t="str">
        <f>[1]Sheet1!C132</f>
        <v>Athletics</v>
      </c>
      <c r="C121" s="4">
        <v>3.86</v>
      </c>
      <c r="D121" s="4">
        <v>3.91</v>
      </c>
      <c r="E121" s="4">
        <f t="shared" si="27"/>
        <v>7.77</v>
      </c>
      <c r="F121" s="2">
        <f>[1]Sheet1!D132</f>
        <v>4</v>
      </c>
      <c r="G121" s="2">
        <f>[1]Sheet1!E132</f>
        <v>2</v>
      </c>
      <c r="H121" s="1">
        <f t="shared" si="26"/>
        <v>6</v>
      </c>
      <c r="I121" s="1">
        <v>8.5</v>
      </c>
      <c r="J121" s="1">
        <v>-120</v>
      </c>
      <c r="K121" s="1">
        <v>100</v>
      </c>
      <c r="L121" s="1" t="str">
        <f t="shared" si="40"/>
        <v>Under</v>
      </c>
      <c r="M121" s="1" t="str">
        <f t="shared" si="41"/>
        <v>Under</v>
      </c>
      <c r="N121" s="1">
        <f t="shared" si="42"/>
        <v>10</v>
      </c>
      <c r="O121" s="1">
        <f t="shared" si="43"/>
        <v>10</v>
      </c>
      <c r="P121" s="1" t="str">
        <f t="shared" si="44"/>
        <v>W</v>
      </c>
      <c r="Q121" s="1">
        <f t="shared" si="45"/>
        <v>10</v>
      </c>
    </row>
    <row r="122" spans="1:18" s="1" customFormat="1" x14ac:dyDescent="0.25">
      <c r="A122" s="1" t="str">
        <f>[1]Sheet1!B133</f>
        <v>Diamondbacks</v>
      </c>
      <c r="B122" s="1" t="str">
        <f>[1]Sheet1!C133</f>
        <v>Orioles</v>
      </c>
      <c r="C122" s="4">
        <v>4.45</v>
      </c>
      <c r="D122" s="4">
        <v>5.65</v>
      </c>
      <c r="E122" s="4">
        <f t="shared" si="27"/>
        <v>10.100000000000001</v>
      </c>
      <c r="F122" s="2">
        <f>[1]Sheet1!D133</f>
        <v>5</v>
      </c>
      <c r="G122" s="2">
        <f>[1]Sheet1!E133</f>
        <v>2</v>
      </c>
      <c r="H122" s="1">
        <f t="shared" si="26"/>
        <v>7</v>
      </c>
      <c r="I122" s="1">
        <v>9.5</v>
      </c>
      <c r="J122" s="1">
        <v>-105</v>
      </c>
      <c r="K122" s="1">
        <v>-115</v>
      </c>
      <c r="L122" s="1" t="str">
        <f t="shared" si="40"/>
        <v>Over</v>
      </c>
      <c r="M122" s="1" t="str">
        <f t="shared" si="41"/>
        <v>Under</v>
      </c>
      <c r="N122" s="1">
        <f t="shared" si="42"/>
        <v>10.5</v>
      </c>
      <c r="O122" s="1">
        <f t="shared" si="43"/>
        <v>10</v>
      </c>
      <c r="P122" s="1" t="str">
        <f t="shared" si="44"/>
        <v>L</v>
      </c>
      <c r="Q122" s="1">
        <f t="shared" si="45"/>
        <v>-10.5</v>
      </c>
    </row>
    <row r="123" spans="1:18" s="1" customFormat="1" x14ac:dyDescent="0.25">
      <c r="A123" s="1" t="str">
        <f>[1]Sheet1!B134</f>
        <v>Mariners</v>
      </c>
      <c r="B123" s="1" t="str">
        <f>[1]Sheet1!C134</f>
        <v>Rangers</v>
      </c>
      <c r="C123" s="4">
        <v>5.09</v>
      </c>
      <c r="D123" s="4">
        <v>5.17</v>
      </c>
      <c r="E123" s="4">
        <f t="shared" si="27"/>
        <v>10.26</v>
      </c>
      <c r="F123" s="2">
        <f>[1]Sheet1!D134</f>
        <v>5</v>
      </c>
      <c r="G123" s="2">
        <f>[1]Sheet1!E134</f>
        <v>3</v>
      </c>
      <c r="H123" s="1">
        <f t="shared" si="26"/>
        <v>8</v>
      </c>
      <c r="I123" s="1">
        <v>8.5</v>
      </c>
      <c r="J123" s="1">
        <v>-111</v>
      </c>
      <c r="K123" s="1">
        <v>-109</v>
      </c>
      <c r="L123" s="1" t="str">
        <f t="shared" si="40"/>
        <v>Over</v>
      </c>
      <c r="M123" s="1" t="str">
        <f t="shared" si="41"/>
        <v>Under</v>
      </c>
      <c r="N123" s="1">
        <f t="shared" si="42"/>
        <v>11.1</v>
      </c>
      <c r="O123" s="1">
        <f t="shared" si="43"/>
        <v>10</v>
      </c>
      <c r="P123" s="1" t="str">
        <f t="shared" si="44"/>
        <v>L</v>
      </c>
      <c r="Q123" s="1">
        <f t="shared" si="45"/>
        <v>-11.1</v>
      </c>
    </row>
    <row r="124" spans="1:18" s="1" customFormat="1" x14ac:dyDescent="0.25">
      <c r="A124" s="1" t="str">
        <f>[1]Sheet1!B135</f>
        <v>Giants</v>
      </c>
      <c r="B124" s="1" t="str">
        <f>[1]Sheet1!C135</f>
        <v>Cubs</v>
      </c>
      <c r="C124" s="4">
        <v>4.43</v>
      </c>
      <c r="D124" s="4">
        <v>4.21</v>
      </c>
      <c r="E124" s="4">
        <f t="shared" si="27"/>
        <v>8.64</v>
      </c>
      <c r="F124" s="2">
        <f>[1]Sheet1!D135</f>
        <v>1</v>
      </c>
      <c r="G124" s="2">
        <f>[1]Sheet1!E135</f>
        <v>4</v>
      </c>
      <c r="H124" s="1">
        <f t="shared" si="26"/>
        <v>5</v>
      </c>
      <c r="I124" s="1">
        <v>9</v>
      </c>
      <c r="J124" s="1">
        <v>-102</v>
      </c>
      <c r="K124" s="1">
        <v>-118</v>
      </c>
      <c r="L124" s="1" t="str">
        <f t="shared" si="40"/>
        <v>Under</v>
      </c>
      <c r="M124" s="1" t="str">
        <f t="shared" si="41"/>
        <v>Under</v>
      </c>
      <c r="N124" s="1">
        <f t="shared" si="42"/>
        <v>11.8</v>
      </c>
      <c r="O124" s="1">
        <f t="shared" si="43"/>
        <v>10</v>
      </c>
      <c r="P124" s="1" t="str">
        <f t="shared" si="44"/>
        <v>W</v>
      </c>
      <c r="Q124" s="1">
        <f t="shared" si="45"/>
        <v>10</v>
      </c>
    </row>
    <row r="125" spans="1:18" s="1" customFormat="1" x14ac:dyDescent="0.25">
      <c r="A125" s="1" t="str">
        <f>[1]Sheet1!B136</f>
        <v>Nationals</v>
      </c>
      <c r="B125" s="1" t="str">
        <f>[1]Sheet1!C136</f>
        <v>Rockies</v>
      </c>
      <c r="C125" s="4">
        <v>5.5</v>
      </c>
      <c r="D125" s="4">
        <v>5.32</v>
      </c>
      <c r="E125" s="4">
        <f t="shared" si="27"/>
        <v>10.82</v>
      </c>
      <c r="F125" s="2">
        <f>[1]Sheet1!D136</f>
        <v>2</v>
      </c>
      <c r="G125" s="2">
        <f>[1]Sheet1!E136</f>
        <v>0</v>
      </c>
      <c r="H125" s="1">
        <f t="shared" si="26"/>
        <v>2</v>
      </c>
      <c r="I125" s="1">
        <v>9.5</v>
      </c>
      <c r="J125" s="1">
        <v>-110</v>
      </c>
      <c r="K125" s="1">
        <v>-110</v>
      </c>
      <c r="L125" s="1" t="str">
        <f t="shared" si="40"/>
        <v>Over</v>
      </c>
      <c r="M125" s="1" t="str">
        <f t="shared" si="41"/>
        <v>Under</v>
      </c>
      <c r="N125" s="1">
        <f t="shared" si="42"/>
        <v>11</v>
      </c>
      <c r="O125" s="1">
        <f t="shared" si="43"/>
        <v>10</v>
      </c>
      <c r="P125" s="1" t="str">
        <f t="shared" si="44"/>
        <v>L</v>
      </c>
      <c r="Q125" s="1">
        <f t="shared" si="45"/>
        <v>-11</v>
      </c>
    </row>
    <row r="126" spans="1:18" s="1" customFormat="1" x14ac:dyDescent="0.25">
      <c r="A126" s="1" t="str">
        <f>[1]Sheet1!B137</f>
        <v>Pirates</v>
      </c>
      <c r="B126" s="1" t="str">
        <f>[1]Sheet1!C137</f>
        <v>Cardinals</v>
      </c>
      <c r="C126" s="4">
        <v>4.0999999999999996</v>
      </c>
      <c r="D126" s="4">
        <v>5.77</v>
      </c>
      <c r="E126" s="4">
        <f t="shared" si="27"/>
        <v>9.8699999999999992</v>
      </c>
      <c r="F126" s="2">
        <f>[1]Sheet1!D137</f>
        <v>8</v>
      </c>
      <c r="G126" s="2">
        <f>[1]Sheet1!E137</f>
        <v>14</v>
      </c>
      <c r="H126" s="1">
        <f t="shared" si="26"/>
        <v>22</v>
      </c>
      <c r="I126" s="1">
        <v>9.5</v>
      </c>
      <c r="J126" s="1">
        <v>-108</v>
      </c>
      <c r="K126" s="1">
        <v>-112</v>
      </c>
      <c r="L126" s="1" t="str">
        <f t="shared" si="40"/>
        <v>Over</v>
      </c>
      <c r="M126" s="1" t="str">
        <f t="shared" si="41"/>
        <v>Over</v>
      </c>
      <c r="N126" s="1">
        <f t="shared" si="42"/>
        <v>10.8</v>
      </c>
      <c r="O126" s="1">
        <f t="shared" si="43"/>
        <v>10</v>
      </c>
      <c r="P126" s="1" t="str">
        <f t="shared" si="44"/>
        <v>W</v>
      </c>
      <c r="Q126" s="1">
        <f t="shared" si="45"/>
        <v>10</v>
      </c>
    </row>
    <row r="127" spans="1:18" s="1" customFormat="1" x14ac:dyDescent="0.25">
      <c r="A127" s="1" t="str">
        <f>[1]Sheet1!B138</f>
        <v>Blue Jays</v>
      </c>
      <c r="B127" s="1" t="str">
        <f>[1]Sheet1!C138</f>
        <v>Indians</v>
      </c>
      <c r="C127" s="4">
        <v>4.8</v>
      </c>
      <c r="D127" s="4">
        <v>4.74</v>
      </c>
      <c r="E127" s="4">
        <f t="shared" si="27"/>
        <v>9.5399999999999991</v>
      </c>
      <c r="F127" s="2">
        <f>[1]Sheet1!D138</f>
        <v>0</v>
      </c>
      <c r="G127" s="2">
        <f>[1]Sheet1!E138</f>
        <v>4</v>
      </c>
      <c r="H127" s="1">
        <f t="shared" si="26"/>
        <v>4</v>
      </c>
      <c r="I127" s="1">
        <v>8.5</v>
      </c>
      <c r="J127" s="1">
        <v>-107</v>
      </c>
      <c r="K127" s="1">
        <v>-113</v>
      </c>
      <c r="L127" s="1" t="str">
        <f t="shared" si="40"/>
        <v>Over</v>
      </c>
      <c r="M127" s="1" t="str">
        <f t="shared" si="41"/>
        <v>Under</v>
      </c>
      <c r="N127" s="1">
        <f t="shared" si="42"/>
        <v>10.7</v>
      </c>
      <c r="O127" s="1">
        <f t="shared" si="43"/>
        <v>10</v>
      </c>
      <c r="P127" s="1" t="str">
        <f t="shared" si="44"/>
        <v>L</v>
      </c>
      <c r="Q127" s="1">
        <f t="shared" si="45"/>
        <v>-10.7</v>
      </c>
    </row>
    <row r="128" spans="1:18" s="1" customFormat="1" x14ac:dyDescent="0.25">
      <c r="A128" s="1" t="str">
        <f>[1]Sheet1!B139</f>
        <v>Mets</v>
      </c>
      <c r="B128" s="1" t="str">
        <f>[1]Sheet1!C139</f>
        <v>Padres</v>
      </c>
      <c r="C128" s="4">
        <v>5.16</v>
      </c>
      <c r="D128" s="4">
        <v>3.59</v>
      </c>
      <c r="E128" s="4">
        <f t="shared" si="27"/>
        <v>8.75</v>
      </c>
      <c r="F128" s="2">
        <f>[1]Sheet1!D139</f>
        <v>2</v>
      </c>
      <c r="G128" s="2">
        <f>[1]Sheet1!E139</f>
        <v>7</v>
      </c>
      <c r="H128" s="1">
        <f t="shared" si="26"/>
        <v>9</v>
      </c>
      <c r="I128" s="1">
        <v>8.5</v>
      </c>
      <c r="J128" s="1">
        <v>-101</v>
      </c>
      <c r="K128" s="1">
        <v>-119</v>
      </c>
      <c r="L128" s="1" t="str">
        <f t="shared" si="40"/>
        <v>Over</v>
      </c>
      <c r="M128" s="1" t="str">
        <f t="shared" si="41"/>
        <v>Over</v>
      </c>
      <c r="N128" s="1">
        <f t="shared" si="42"/>
        <v>10.1</v>
      </c>
      <c r="O128" s="1">
        <f t="shared" si="43"/>
        <v>10</v>
      </c>
      <c r="P128" s="1" t="str">
        <f t="shared" si="44"/>
        <v>W</v>
      </c>
      <c r="Q128" s="1">
        <f t="shared" si="45"/>
        <v>10</v>
      </c>
    </row>
    <row r="129" spans="1:18" s="1" customFormat="1" x14ac:dyDescent="0.25">
      <c r="A129" s="1" t="str">
        <f>[1]Sheet1!B140</f>
        <v>Braves</v>
      </c>
      <c r="B129" s="1" t="str">
        <f>[1]Sheet1!C140</f>
        <v>Royals</v>
      </c>
      <c r="C129" s="4">
        <v>4.49</v>
      </c>
      <c r="D129" s="4">
        <v>5.89</v>
      </c>
      <c r="E129" s="4">
        <f t="shared" si="27"/>
        <v>10.379999999999999</v>
      </c>
      <c r="F129" s="2">
        <f>[1]Sheet1!D140</f>
        <v>0</v>
      </c>
      <c r="G129" s="2">
        <f>[1]Sheet1!E140</f>
        <v>2</v>
      </c>
      <c r="H129" s="1">
        <f t="shared" si="26"/>
        <v>2</v>
      </c>
      <c r="I129" s="1">
        <v>9.5</v>
      </c>
      <c r="J129" s="1">
        <v>-113</v>
      </c>
      <c r="K129" s="1">
        <v>-107</v>
      </c>
      <c r="L129" s="1" t="str">
        <f t="shared" si="40"/>
        <v>Over</v>
      </c>
      <c r="M129" s="1" t="str">
        <f t="shared" si="41"/>
        <v>Under</v>
      </c>
      <c r="N129" s="1">
        <f t="shared" si="42"/>
        <v>11.3</v>
      </c>
      <c r="O129" s="1">
        <f t="shared" si="43"/>
        <v>10</v>
      </c>
      <c r="P129" s="1" t="str">
        <f t="shared" si="44"/>
        <v>L</v>
      </c>
      <c r="Q129" s="1">
        <f t="shared" si="45"/>
        <v>-11.3</v>
      </c>
    </row>
    <row r="130" spans="1:18" s="1" customFormat="1" x14ac:dyDescent="0.25">
      <c r="A130" s="1" t="str">
        <f>[1]Sheet1!B141</f>
        <v>White Sox</v>
      </c>
      <c r="B130" s="1" t="str">
        <f>[1]Sheet1!C141</f>
        <v>Marlins</v>
      </c>
      <c r="C130" s="4">
        <v>2.73</v>
      </c>
      <c r="D130" s="4">
        <v>4.2699999999999996</v>
      </c>
      <c r="E130" s="4">
        <f t="shared" si="27"/>
        <v>7</v>
      </c>
      <c r="F130" s="2">
        <f>[1]Sheet1!D141</f>
        <v>0</v>
      </c>
      <c r="G130" s="2">
        <f>[1]Sheet1!E141</f>
        <v>2</v>
      </c>
      <c r="H130" s="1">
        <f t="shared" si="26"/>
        <v>2</v>
      </c>
      <c r="I130" s="1">
        <v>9</v>
      </c>
      <c r="J130" s="1">
        <v>-105</v>
      </c>
      <c r="K130" s="1">
        <v>-115</v>
      </c>
      <c r="L130" s="1" t="str">
        <f t="shared" si="40"/>
        <v>Under</v>
      </c>
      <c r="M130" s="1" t="str">
        <f t="shared" si="41"/>
        <v>Under</v>
      </c>
      <c r="N130" s="1">
        <f t="shared" si="42"/>
        <v>11.5</v>
      </c>
      <c r="O130" s="1">
        <f t="shared" si="43"/>
        <v>10</v>
      </c>
      <c r="P130" s="1" t="str">
        <f t="shared" si="44"/>
        <v>W</v>
      </c>
      <c r="Q130" s="1">
        <f t="shared" si="45"/>
        <v>10</v>
      </c>
    </row>
    <row r="131" spans="1:18" s="1" customFormat="1" x14ac:dyDescent="0.25">
      <c r="A131" s="1" t="str">
        <f>[1]Sheet1!B142</f>
        <v>Twins</v>
      </c>
      <c r="B131" s="1" t="str">
        <f>[1]Sheet1!C142</f>
        <v>Yankees</v>
      </c>
      <c r="C131" s="4">
        <v>4.83</v>
      </c>
      <c r="D131" s="4">
        <v>4.96</v>
      </c>
      <c r="E131" s="4">
        <f t="shared" si="27"/>
        <v>9.7899999999999991</v>
      </c>
      <c r="F131" s="2">
        <f>[1]Sheet1!D142</f>
        <v>7</v>
      </c>
      <c r="G131" s="2">
        <f>[1]Sheet1!E142</f>
        <v>10</v>
      </c>
      <c r="H131" s="1">
        <f t="shared" si="26"/>
        <v>17</v>
      </c>
      <c r="I131" s="1">
        <v>11</v>
      </c>
      <c r="J131" s="1">
        <v>-110</v>
      </c>
      <c r="K131" s="1">
        <v>-110</v>
      </c>
      <c r="L131" s="1" t="str">
        <f t="shared" si="40"/>
        <v>Under</v>
      </c>
      <c r="M131" s="1" t="str">
        <f t="shared" si="41"/>
        <v>Over</v>
      </c>
      <c r="N131" s="1">
        <f t="shared" si="42"/>
        <v>11</v>
      </c>
      <c r="O131" s="1">
        <f t="shared" si="43"/>
        <v>10</v>
      </c>
      <c r="P131" s="1" t="str">
        <f t="shared" si="44"/>
        <v>L</v>
      </c>
      <c r="Q131" s="1">
        <f t="shared" si="45"/>
        <v>-11</v>
      </c>
    </row>
    <row r="132" spans="1:18" s="1" customFormat="1" x14ac:dyDescent="0.25">
      <c r="A132" s="1" t="str">
        <f>[1]Sheet1!B143</f>
        <v>Dodgers</v>
      </c>
      <c r="B132" s="1" t="str">
        <f>[1]Sheet1!C143</f>
        <v>Angels</v>
      </c>
      <c r="C132" s="4">
        <v>4.3899999999999997</v>
      </c>
      <c r="D132" s="4">
        <v>4.59</v>
      </c>
      <c r="E132" s="4">
        <f t="shared" si="27"/>
        <v>8.98</v>
      </c>
      <c r="F132" s="2">
        <f>[1]Sheet1!D143</f>
        <v>2</v>
      </c>
      <c r="G132" s="2">
        <f>[1]Sheet1!E143</f>
        <v>3</v>
      </c>
      <c r="H132" s="1">
        <f t="shared" ref="H132:H181" si="46">F132+G132</f>
        <v>5</v>
      </c>
      <c r="I132" s="1">
        <v>10</v>
      </c>
      <c r="J132" s="1">
        <v>-104</v>
      </c>
      <c r="K132" s="1">
        <v>-116</v>
      </c>
      <c r="L132" s="1" t="str">
        <f t="shared" si="40"/>
        <v>Under</v>
      </c>
      <c r="M132" s="1" t="str">
        <f t="shared" si="41"/>
        <v>Under</v>
      </c>
      <c r="N132" s="1">
        <f t="shared" si="42"/>
        <v>11.6</v>
      </c>
      <c r="O132" s="1">
        <f t="shared" si="43"/>
        <v>10</v>
      </c>
      <c r="P132" s="1" t="str">
        <f t="shared" si="44"/>
        <v>W</v>
      </c>
      <c r="Q132" s="1">
        <f t="shared" si="45"/>
        <v>10</v>
      </c>
      <c r="R132" s="1">
        <f>SUM(Q117:Q132)</f>
        <v>-7.2999999999999972</v>
      </c>
    </row>
    <row r="133" spans="1:18" s="1" customFormat="1" x14ac:dyDescent="0.25">
      <c r="A133" s="1" t="str">
        <f>[1]Sheet1!B144</f>
        <v>Nationals</v>
      </c>
      <c r="B133" s="1" t="str">
        <f>[1]Sheet1!C144</f>
        <v>Rockies</v>
      </c>
      <c r="C133" s="4">
        <v>4.95</v>
      </c>
      <c r="D133" s="4">
        <v>3.92</v>
      </c>
      <c r="E133" s="4">
        <f t="shared" si="27"/>
        <v>8.870000000000001</v>
      </c>
      <c r="F133" s="2">
        <f>[1]Sheet1!D144</f>
        <v>7</v>
      </c>
      <c r="G133" s="2">
        <f>[1]Sheet1!E144</f>
        <v>8</v>
      </c>
      <c r="H133" s="1">
        <f t="shared" si="46"/>
        <v>15</v>
      </c>
      <c r="I133" s="1">
        <v>8.5</v>
      </c>
      <c r="J133" s="1">
        <v>-125</v>
      </c>
      <c r="K133" s="1">
        <v>105</v>
      </c>
      <c r="L133" s="1" t="str">
        <f t="shared" ref="L133:L141" si="47">IF(E133&gt;I133, "Over", "Under")</f>
        <v>Over</v>
      </c>
      <c r="M133" s="1" t="str">
        <f t="shared" ref="M133:M141" si="48">IF(H133&gt;I133,"Over",IF(H133&lt;I133,"Under","Push"))</f>
        <v>Over</v>
      </c>
      <c r="N133" s="1">
        <f t="shared" ref="N133:N141" si="49">IF(L133="Over", IF(J133&gt;0, 10, -J133/10), IF(K133&gt;0, 10, -K133/10))</f>
        <v>12.5</v>
      </c>
      <c r="O133" s="1">
        <f t="shared" ref="O133:O141" si="50">IF(L133="Under", IF(K133&gt;0,K133/10, 10), IF(J133&gt;0,J133/10,10))</f>
        <v>10</v>
      </c>
      <c r="P133" s="1" t="str">
        <f t="shared" ref="P133:P141" si="51">IF(M133="Push", "P", IF(L133=M133, "W", "L"))</f>
        <v>W</v>
      </c>
      <c r="Q133" s="1">
        <f t="shared" ref="Q133:Q141" si="52">IF(P133="P", 0, IF(P133="W",O133,-N133))</f>
        <v>10</v>
      </c>
    </row>
    <row r="134" spans="1:18" s="1" customFormat="1" x14ac:dyDescent="0.25">
      <c r="A134" s="1" t="str">
        <f>[1]Sheet1!B145</f>
        <v>Red Sox</v>
      </c>
      <c r="B134" s="1" t="str">
        <f>[1]Sheet1!C145</f>
        <v>Yankees</v>
      </c>
      <c r="C134" s="4">
        <v>4.78</v>
      </c>
      <c r="D134" s="4">
        <v>5.07</v>
      </c>
      <c r="E134" s="4">
        <f t="shared" ref="E134:E197" si="53">C134+D134</f>
        <v>9.8500000000000014</v>
      </c>
      <c r="F134" s="2">
        <f>[1]Sheet1!D145</f>
        <v>19</v>
      </c>
      <c r="G134" s="2">
        <f>[1]Sheet1!E145</f>
        <v>3</v>
      </c>
      <c r="H134" s="1">
        <f t="shared" si="46"/>
        <v>22</v>
      </c>
      <c r="I134" s="1">
        <v>11</v>
      </c>
      <c r="J134" s="1">
        <v>-112</v>
      </c>
      <c r="K134" s="1">
        <v>-108</v>
      </c>
      <c r="L134" s="1" t="str">
        <f t="shared" si="47"/>
        <v>Under</v>
      </c>
      <c r="M134" s="1" t="str">
        <f t="shared" si="48"/>
        <v>Over</v>
      </c>
      <c r="N134" s="1">
        <f t="shared" si="49"/>
        <v>10.8</v>
      </c>
      <c r="O134" s="1">
        <f t="shared" si="50"/>
        <v>10</v>
      </c>
      <c r="P134" s="1" t="str">
        <f t="shared" si="51"/>
        <v>L</v>
      </c>
      <c r="Q134" s="1">
        <f t="shared" si="52"/>
        <v>-10.8</v>
      </c>
    </row>
    <row r="135" spans="1:18" s="1" customFormat="1" x14ac:dyDescent="0.25">
      <c r="A135" s="1" t="str">
        <f>[1]Sheet1!B146</f>
        <v>White Sox</v>
      </c>
      <c r="B135" s="1" t="str">
        <f>[1]Sheet1!C146</f>
        <v>Twins</v>
      </c>
      <c r="C135" s="4">
        <v>4.99</v>
      </c>
      <c r="D135" s="4">
        <v>4.1100000000000003</v>
      </c>
      <c r="E135" s="4">
        <f t="shared" si="53"/>
        <v>9.1000000000000014</v>
      </c>
      <c r="F135" s="2">
        <f>[1]Sheet1!D146</f>
        <v>3</v>
      </c>
      <c r="G135" s="2">
        <f>[1]Sheet1!E146</f>
        <v>10</v>
      </c>
      <c r="H135" s="1">
        <f t="shared" si="46"/>
        <v>13</v>
      </c>
      <c r="I135" s="1">
        <v>8.5</v>
      </c>
      <c r="J135" s="1">
        <v>-110</v>
      </c>
      <c r="K135" s="1">
        <v>-110</v>
      </c>
      <c r="L135" s="1" t="str">
        <f t="shared" si="47"/>
        <v>Over</v>
      </c>
      <c r="M135" s="1" t="str">
        <f t="shared" si="48"/>
        <v>Over</v>
      </c>
      <c r="N135" s="1">
        <f t="shared" si="49"/>
        <v>11</v>
      </c>
      <c r="O135" s="1">
        <f t="shared" si="50"/>
        <v>10</v>
      </c>
      <c r="P135" s="1" t="str">
        <f t="shared" si="51"/>
        <v>W</v>
      </c>
      <c r="Q135" s="1">
        <f t="shared" si="52"/>
        <v>10</v>
      </c>
    </row>
    <row r="136" spans="1:18" s="1" customFormat="1" x14ac:dyDescent="0.25">
      <c r="A136" s="1" t="str">
        <f>[1]Sheet1!B147</f>
        <v>Royals</v>
      </c>
      <c r="B136" s="1" t="str">
        <f>[1]Sheet1!C147</f>
        <v>Indians</v>
      </c>
      <c r="C136" s="4">
        <v>5.88</v>
      </c>
      <c r="D136" s="4">
        <v>4.68</v>
      </c>
      <c r="E136" s="4">
        <f t="shared" si="53"/>
        <v>10.559999999999999</v>
      </c>
      <c r="F136" s="2">
        <f>[1]Sheet1!D147</f>
        <v>4</v>
      </c>
      <c r="G136" s="2">
        <f>[1]Sheet1!E147</f>
        <v>5</v>
      </c>
      <c r="H136" s="1">
        <f t="shared" si="46"/>
        <v>9</v>
      </c>
      <c r="I136" s="1">
        <v>10</v>
      </c>
      <c r="J136" s="1">
        <v>-110</v>
      </c>
      <c r="K136" s="1">
        <v>-110</v>
      </c>
      <c r="L136" s="1" t="str">
        <f t="shared" si="47"/>
        <v>Over</v>
      </c>
      <c r="M136" s="1" t="str">
        <f t="shared" si="48"/>
        <v>Under</v>
      </c>
      <c r="N136" s="1">
        <f t="shared" si="49"/>
        <v>11</v>
      </c>
      <c r="O136" s="1">
        <f t="shared" si="50"/>
        <v>10</v>
      </c>
      <c r="P136" s="1" t="str">
        <f t="shared" si="51"/>
        <v>L</v>
      </c>
      <c r="Q136" s="1">
        <f t="shared" si="52"/>
        <v>-11</v>
      </c>
    </row>
    <row r="137" spans="1:18" s="1" customFormat="1" x14ac:dyDescent="0.25">
      <c r="A137" s="1" t="str">
        <f>[1]Sheet1!B148</f>
        <v>Angels</v>
      </c>
      <c r="B137" s="1" t="str">
        <f>[1]Sheet1!C148</f>
        <v>Orioles</v>
      </c>
      <c r="C137" s="4">
        <v>5.96</v>
      </c>
      <c r="D137" s="4">
        <v>6.49</v>
      </c>
      <c r="E137" s="4">
        <f t="shared" si="53"/>
        <v>12.45</v>
      </c>
      <c r="F137" s="2">
        <f>[1]Sheet1!D148</f>
        <v>8</v>
      </c>
      <c r="G137" s="2">
        <f>[1]Sheet1!E148</f>
        <v>10</v>
      </c>
      <c r="H137" s="1">
        <f t="shared" si="46"/>
        <v>18</v>
      </c>
      <c r="I137" s="1">
        <v>10.5</v>
      </c>
      <c r="J137" s="1">
        <v>-105</v>
      </c>
      <c r="K137" s="1">
        <v>-115</v>
      </c>
      <c r="L137" s="1" t="str">
        <f t="shared" si="47"/>
        <v>Over</v>
      </c>
      <c r="M137" s="1" t="str">
        <f t="shared" si="48"/>
        <v>Over</v>
      </c>
      <c r="N137" s="1">
        <f t="shared" si="49"/>
        <v>10.5</v>
      </c>
      <c r="O137" s="1">
        <f t="shared" si="50"/>
        <v>10</v>
      </c>
      <c r="P137" s="1" t="str">
        <f t="shared" si="51"/>
        <v>W</v>
      </c>
      <c r="Q137" s="1">
        <f t="shared" si="52"/>
        <v>10</v>
      </c>
    </row>
    <row r="138" spans="1:18" s="1" customFormat="1" x14ac:dyDescent="0.25">
      <c r="A138" s="1" t="str">
        <f>[1]Sheet1!B149</f>
        <v>Athletics</v>
      </c>
      <c r="B138" s="1" t="str">
        <f>[1]Sheet1!C149</f>
        <v>Rangers</v>
      </c>
      <c r="C138" s="4">
        <v>4.78</v>
      </c>
      <c r="D138" s="4">
        <v>4.1900000000000004</v>
      </c>
      <c r="E138" s="4">
        <f t="shared" si="53"/>
        <v>8.9700000000000006</v>
      </c>
      <c r="F138" s="2">
        <f>[1]Sheet1!D149</f>
        <v>3</v>
      </c>
      <c r="G138" s="2">
        <f>[1]Sheet1!E149</f>
        <v>11</v>
      </c>
      <c r="H138" s="1">
        <f t="shared" si="46"/>
        <v>14</v>
      </c>
      <c r="I138" s="1">
        <v>9</v>
      </c>
      <c r="J138" s="1">
        <v>-105</v>
      </c>
      <c r="K138" s="1">
        <v>-115</v>
      </c>
      <c r="L138" s="1" t="str">
        <f t="shared" si="47"/>
        <v>Under</v>
      </c>
      <c r="M138" s="1" t="str">
        <f t="shared" si="48"/>
        <v>Over</v>
      </c>
      <c r="N138" s="1">
        <f t="shared" si="49"/>
        <v>11.5</v>
      </c>
      <c r="O138" s="1">
        <f t="shared" si="50"/>
        <v>10</v>
      </c>
      <c r="P138" s="1" t="str">
        <f t="shared" si="51"/>
        <v>L</v>
      </c>
      <c r="Q138" s="1">
        <f t="shared" si="52"/>
        <v>-11.5</v>
      </c>
    </row>
    <row r="139" spans="1:18" s="1" customFormat="1" x14ac:dyDescent="0.25">
      <c r="A139" s="1" t="s">
        <v>46</v>
      </c>
      <c r="B139" s="1" t="s">
        <v>24</v>
      </c>
      <c r="C139" s="4">
        <v>6.36</v>
      </c>
      <c r="D139" s="4">
        <v>7.83</v>
      </c>
      <c r="E139" s="4">
        <f t="shared" si="53"/>
        <v>14.190000000000001</v>
      </c>
      <c r="F139" s="2">
        <f>[1]Sheet1!D150</f>
        <v>10</v>
      </c>
      <c r="G139" s="2">
        <f>[1]Sheet1!E150</f>
        <v>2</v>
      </c>
      <c r="H139" s="1">
        <f t="shared" si="46"/>
        <v>12</v>
      </c>
      <c r="I139" s="1">
        <v>9.5</v>
      </c>
      <c r="J139" s="1">
        <v>-105</v>
      </c>
      <c r="K139" s="1">
        <v>-115</v>
      </c>
      <c r="L139" s="1" t="str">
        <f t="shared" si="47"/>
        <v>Over</v>
      </c>
      <c r="M139" s="1" t="str">
        <f t="shared" si="48"/>
        <v>Over</v>
      </c>
      <c r="N139" s="1">
        <f t="shared" si="49"/>
        <v>10.5</v>
      </c>
      <c r="O139" s="1">
        <f t="shared" si="50"/>
        <v>10</v>
      </c>
      <c r="P139" s="1" t="str">
        <f t="shared" si="51"/>
        <v>W</v>
      </c>
      <c r="Q139" s="1">
        <f t="shared" si="52"/>
        <v>10</v>
      </c>
    </row>
    <row r="140" spans="1:18" x14ac:dyDescent="0.25">
      <c r="A140" s="1" t="str">
        <f>[1]Sheet1!B151</f>
        <v>Mets</v>
      </c>
      <c r="B140" s="1" t="str">
        <f>[1]Sheet1!C151</f>
        <v>Padres</v>
      </c>
      <c r="C140" s="3">
        <v>4.51</v>
      </c>
      <c r="D140" s="3">
        <v>3.28</v>
      </c>
      <c r="E140" s="4">
        <f t="shared" si="53"/>
        <v>7.7899999999999991</v>
      </c>
      <c r="F140" s="2">
        <f>[1]Sheet1!D151</f>
        <v>4</v>
      </c>
      <c r="G140" s="2">
        <f>[1]Sheet1!E151</f>
        <v>0</v>
      </c>
      <c r="H140" s="1">
        <f t="shared" si="46"/>
        <v>4</v>
      </c>
      <c r="I140" s="1">
        <v>7.5</v>
      </c>
      <c r="J140" s="1">
        <v>-105</v>
      </c>
      <c r="K140" s="1">
        <v>-115</v>
      </c>
      <c r="L140" s="1" t="str">
        <f t="shared" si="47"/>
        <v>Over</v>
      </c>
      <c r="M140" s="1" t="str">
        <f t="shared" si="48"/>
        <v>Under</v>
      </c>
      <c r="N140" s="1">
        <f t="shared" si="49"/>
        <v>10.5</v>
      </c>
      <c r="O140" s="1">
        <f t="shared" si="50"/>
        <v>10</v>
      </c>
      <c r="P140" s="1" t="str">
        <f t="shared" si="51"/>
        <v>L</v>
      </c>
      <c r="Q140" s="1">
        <f t="shared" si="52"/>
        <v>-10.5</v>
      </c>
    </row>
    <row r="141" spans="1:18" x14ac:dyDescent="0.25">
      <c r="A141" s="1" t="str">
        <f>[1]Sheet1!B152</f>
        <v>Pirates</v>
      </c>
      <c r="B141" s="1" t="str">
        <f>[1]Sheet1!C152</f>
        <v>Cardinals</v>
      </c>
      <c r="C141" s="3">
        <v>3.82</v>
      </c>
      <c r="D141" s="3">
        <v>4.3499999999999996</v>
      </c>
      <c r="E141" s="4">
        <f t="shared" si="53"/>
        <v>8.17</v>
      </c>
      <c r="F141" s="2">
        <f>[1]Sheet1!D152</f>
        <v>3</v>
      </c>
      <c r="G141" s="2">
        <f>[1]Sheet1!E152</f>
        <v>6</v>
      </c>
      <c r="H141" s="1">
        <f t="shared" si="46"/>
        <v>9</v>
      </c>
      <c r="I141" s="1">
        <v>9</v>
      </c>
      <c r="J141" s="1">
        <v>-105</v>
      </c>
      <c r="K141" s="1">
        <v>-115</v>
      </c>
      <c r="L141" s="1" t="str">
        <f t="shared" si="47"/>
        <v>Under</v>
      </c>
      <c r="M141" s="1" t="str">
        <f t="shared" si="48"/>
        <v>Push</v>
      </c>
      <c r="N141" s="1">
        <f t="shared" si="49"/>
        <v>11.5</v>
      </c>
      <c r="O141" s="1">
        <f t="shared" si="50"/>
        <v>10</v>
      </c>
      <c r="P141" s="1" t="str">
        <f t="shared" si="51"/>
        <v>P</v>
      </c>
      <c r="Q141" s="1">
        <f t="shared" si="52"/>
        <v>0</v>
      </c>
      <c r="R141">
        <f>SUM(Q133:Q141)</f>
        <v>-3.8000000000000007</v>
      </c>
    </row>
    <row r="142" spans="1:18" s="1" customFormat="1" x14ac:dyDescent="0.25">
      <c r="A142" s="1" t="str">
        <f>[1]Sheet1!B153</f>
        <v>Reds</v>
      </c>
      <c r="B142" s="1" t="str">
        <f>[1]Sheet1!C153</f>
        <v>Rockies</v>
      </c>
      <c r="C142" s="4">
        <v>4.6399999999999997</v>
      </c>
      <c r="D142" s="4">
        <v>5.55</v>
      </c>
      <c r="E142" s="4">
        <f t="shared" si="53"/>
        <v>10.19</v>
      </c>
      <c r="F142" s="2">
        <f>[1]Sheet1!D153</f>
        <v>2</v>
      </c>
      <c r="G142" s="2">
        <f>[1]Sheet1!E153</f>
        <v>12</v>
      </c>
      <c r="H142" s="1">
        <f t="shared" si="46"/>
        <v>14</v>
      </c>
      <c r="I142" s="1">
        <v>8.5</v>
      </c>
      <c r="J142" s="1">
        <v>-114</v>
      </c>
      <c r="K142" s="1">
        <v>-106</v>
      </c>
      <c r="L142" s="1" t="str">
        <f t="shared" ref="L142:L155" si="54">IF(E142&gt;I142, "Over", "Under")</f>
        <v>Over</v>
      </c>
      <c r="M142" s="1" t="str">
        <f t="shared" ref="M142:M155" si="55">IF(H142&gt;I142,"Over",IF(H142&lt;I142,"Under","Push"))</f>
        <v>Over</v>
      </c>
      <c r="N142" s="1">
        <f t="shared" ref="N142:N155" si="56">IF(L142="Over", IF(J142&gt;0, 10, -J142/10), IF(K142&gt;0, 10, -K142/10))</f>
        <v>11.4</v>
      </c>
      <c r="O142" s="1">
        <f t="shared" ref="O142:O155" si="57">IF(L142="Under", IF(K142&gt;0,K142/10, 10), IF(J142&gt;0,J142/10,10))</f>
        <v>10</v>
      </c>
      <c r="P142" s="1" t="str">
        <f t="shared" ref="P142:P155" si="58">IF(M142="Push", "P", IF(L142=M142, "W", "L"))</f>
        <v>W</v>
      </c>
      <c r="Q142" s="1">
        <f t="shared" ref="Q142:Q155" si="59">IF(P142="P", 0, IF(P142="W",O142,-N142))</f>
        <v>10</v>
      </c>
    </row>
    <row r="143" spans="1:18" s="1" customFormat="1" x14ac:dyDescent="0.25">
      <c r="A143" s="1" t="str">
        <f>[1]Sheet1!B154</f>
        <v>White Sox</v>
      </c>
      <c r="B143" s="1" t="str">
        <f>[1]Sheet1!C154</f>
        <v>Twins</v>
      </c>
      <c r="C143" s="4">
        <v>5.83</v>
      </c>
      <c r="D143" s="4">
        <v>4.7</v>
      </c>
      <c r="E143" s="4">
        <f t="shared" si="53"/>
        <v>10.530000000000001</v>
      </c>
      <c r="F143" s="2">
        <f>[1]Sheet1!D154</f>
        <v>2</v>
      </c>
      <c r="G143" s="2">
        <f>[1]Sheet1!E154</f>
        <v>6</v>
      </c>
      <c r="H143" s="1">
        <f t="shared" si="46"/>
        <v>8</v>
      </c>
      <c r="I143" s="1">
        <v>10</v>
      </c>
      <c r="J143" s="1">
        <v>-109</v>
      </c>
      <c r="K143" s="1">
        <v>-111</v>
      </c>
      <c r="L143" s="1" t="str">
        <f t="shared" si="54"/>
        <v>Over</v>
      </c>
      <c r="M143" s="1" t="str">
        <f t="shared" si="55"/>
        <v>Under</v>
      </c>
      <c r="N143" s="1">
        <f t="shared" si="56"/>
        <v>10.9</v>
      </c>
      <c r="O143" s="1">
        <f t="shared" si="57"/>
        <v>10</v>
      </c>
      <c r="P143" s="1" t="str">
        <f t="shared" si="58"/>
        <v>L</v>
      </c>
      <c r="Q143" s="1">
        <f t="shared" si="59"/>
        <v>-10.9</v>
      </c>
    </row>
    <row r="144" spans="1:18" s="1" customFormat="1" x14ac:dyDescent="0.25">
      <c r="A144" s="1" t="str">
        <f>[1]Sheet1!B155</f>
        <v>Marlins</v>
      </c>
      <c r="B144" s="1" t="str">
        <f>[1]Sheet1!C155</f>
        <v>Diamondbacks</v>
      </c>
      <c r="C144" s="4">
        <v>3.87</v>
      </c>
      <c r="D144" s="4">
        <v>5.58</v>
      </c>
      <c r="E144" s="4">
        <f t="shared" si="53"/>
        <v>9.4499999999999993</v>
      </c>
      <c r="F144" s="2">
        <f>[1]Sheet1!D155</f>
        <v>3</v>
      </c>
      <c r="G144" s="2">
        <f>[1]Sheet1!E155</f>
        <v>2</v>
      </c>
      <c r="H144" s="1">
        <f t="shared" si="46"/>
        <v>5</v>
      </c>
      <c r="I144" s="1">
        <v>7.5</v>
      </c>
      <c r="J144" s="1">
        <v>-115</v>
      </c>
      <c r="K144" s="1">
        <v>-105</v>
      </c>
      <c r="L144" s="1" t="str">
        <f t="shared" si="54"/>
        <v>Over</v>
      </c>
      <c r="M144" s="1" t="str">
        <f t="shared" si="55"/>
        <v>Under</v>
      </c>
      <c r="N144" s="1">
        <f t="shared" si="56"/>
        <v>11.5</v>
      </c>
      <c r="O144" s="1">
        <f t="shared" si="57"/>
        <v>10</v>
      </c>
      <c r="P144" s="1" t="str">
        <f t="shared" si="58"/>
        <v>L</v>
      </c>
      <c r="Q144" s="1">
        <f t="shared" si="59"/>
        <v>-11.5</v>
      </c>
    </row>
    <row r="145" spans="1:18" s="1" customFormat="1" x14ac:dyDescent="0.25">
      <c r="A145" s="1" t="str">
        <f>[1]Sheet1!B156</f>
        <v>Blue Jays</v>
      </c>
      <c r="B145" s="1" t="str">
        <f>[1]Sheet1!C156</f>
        <v>Rays</v>
      </c>
      <c r="C145" s="4">
        <v>4.45</v>
      </c>
      <c r="D145" s="4">
        <v>5.73</v>
      </c>
      <c r="E145" s="4">
        <f t="shared" si="53"/>
        <v>10.18</v>
      </c>
      <c r="F145" s="2">
        <f>[1]Sheet1!D156</f>
        <v>1</v>
      </c>
      <c r="G145" s="2">
        <f>[1]Sheet1!E156</f>
        <v>3</v>
      </c>
      <c r="H145" s="1">
        <f t="shared" si="46"/>
        <v>4</v>
      </c>
      <c r="I145" s="1">
        <v>9.5</v>
      </c>
      <c r="J145" s="1">
        <v>-109</v>
      </c>
      <c r="K145" s="1">
        <v>-111</v>
      </c>
      <c r="L145" s="1" t="str">
        <f t="shared" si="54"/>
        <v>Over</v>
      </c>
      <c r="M145" s="1" t="str">
        <f t="shared" si="55"/>
        <v>Under</v>
      </c>
      <c r="N145" s="1">
        <f t="shared" si="56"/>
        <v>10.9</v>
      </c>
      <c r="O145" s="1">
        <f t="shared" si="57"/>
        <v>10</v>
      </c>
      <c r="P145" s="1" t="str">
        <f t="shared" si="58"/>
        <v>L</v>
      </c>
      <c r="Q145" s="1">
        <f t="shared" si="59"/>
        <v>-10.9</v>
      </c>
    </row>
    <row r="146" spans="1:18" s="1" customFormat="1" x14ac:dyDescent="0.25">
      <c r="A146" s="1" t="str">
        <f>[1]Sheet1!B157</f>
        <v>Phillies</v>
      </c>
      <c r="B146" s="1" t="str">
        <f>[1]Sheet1!C157</f>
        <v>Braves</v>
      </c>
      <c r="C146" s="4">
        <v>3.36</v>
      </c>
      <c r="D146" s="4">
        <v>4.1500000000000004</v>
      </c>
      <c r="E146" s="4">
        <f t="shared" si="53"/>
        <v>7.51</v>
      </c>
      <c r="F146" s="2">
        <f>[1]Sheet1!D157</f>
        <v>2</v>
      </c>
      <c r="G146" s="2">
        <f>[1]Sheet1!E157</f>
        <v>9</v>
      </c>
      <c r="H146" s="1">
        <f t="shared" si="46"/>
        <v>11</v>
      </c>
      <c r="I146" s="1">
        <v>9.5</v>
      </c>
      <c r="J146" s="1">
        <v>-111</v>
      </c>
      <c r="K146" s="1">
        <v>-109</v>
      </c>
      <c r="L146" s="1" t="str">
        <f t="shared" si="54"/>
        <v>Under</v>
      </c>
      <c r="M146" s="1" t="str">
        <f t="shared" si="55"/>
        <v>Over</v>
      </c>
      <c r="N146" s="1">
        <f t="shared" si="56"/>
        <v>10.9</v>
      </c>
      <c r="O146" s="1">
        <f t="shared" si="57"/>
        <v>10</v>
      </c>
      <c r="P146" s="1" t="str">
        <f t="shared" si="58"/>
        <v>L</v>
      </c>
      <c r="Q146" s="1">
        <f t="shared" si="59"/>
        <v>-10.9</v>
      </c>
    </row>
    <row r="147" spans="1:18" s="1" customFormat="1" x14ac:dyDescent="0.25">
      <c r="A147" s="1" t="str">
        <f>[1]Sheet1!B158</f>
        <v>Red Sox</v>
      </c>
      <c r="B147" s="1" t="str">
        <f>[1]Sheet1!C158</f>
        <v>Yankees</v>
      </c>
      <c r="C147" s="4">
        <v>4.2</v>
      </c>
      <c r="D147" s="4">
        <v>4.8600000000000003</v>
      </c>
      <c r="E147" s="4">
        <f t="shared" si="53"/>
        <v>9.06</v>
      </c>
      <c r="F147" s="2">
        <f>[1]Sheet1!D158</f>
        <v>10</v>
      </c>
      <c r="G147" s="2">
        <f>[1]Sheet1!E158</f>
        <v>5</v>
      </c>
      <c r="H147" s="1">
        <f t="shared" si="46"/>
        <v>15</v>
      </c>
      <c r="I147" s="1">
        <v>11</v>
      </c>
      <c r="J147" s="1">
        <v>-117</v>
      </c>
      <c r="K147" s="1">
        <v>-103</v>
      </c>
      <c r="L147" s="1" t="str">
        <f t="shared" si="54"/>
        <v>Under</v>
      </c>
      <c r="M147" s="1" t="str">
        <f t="shared" si="55"/>
        <v>Over</v>
      </c>
      <c r="N147" s="1">
        <f t="shared" si="56"/>
        <v>10.3</v>
      </c>
      <c r="O147" s="1">
        <f t="shared" si="57"/>
        <v>10</v>
      </c>
      <c r="P147" s="1" t="str">
        <f t="shared" si="58"/>
        <v>L</v>
      </c>
      <c r="Q147" s="1">
        <f t="shared" si="59"/>
        <v>-10.3</v>
      </c>
    </row>
    <row r="148" spans="1:18" s="1" customFormat="1" x14ac:dyDescent="0.25">
      <c r="A148" s="1" t="str">
        <f>[1]Sheet1!B159</f>
        <v>Nationals</v>
      </c>
      <c r="B148" s="1" t="str">
        <f>[1]Sheet1!C159</f>
        <v>Dodgers</v>
      </c>
      <c r="C148" s="4">
        <v>4.12</v>
      </c>
      <c r="D148" s="4">
        <v>4.99</v>
      </c>
      <c r="E148" s="4">
        <f t="shared" si="53"/>
        <v>9.11</v>
      </c>
      <c r="F148" s="2">
        <f>[1]Sheet1!D159</f>
        <v>2</v>
      </c>
      <c r="G148" s="2">
        <f>[1]Sheet1!E159</f>
        <v>4</v>
      </c>
      <c r="H148" s="1">
        <f t="shared" si="46"/>
        <v>6</v>
      </c>
      <c r="I148" s="1">
        <v>9.5</v>
      </c>
      <c r="J148" s="1">
        <v>-117</v>
      </c>
      <c r="K148" s="1">
        <v>-103</v>
      </c>
      <c r="L148" s="1" t="str">
        <f t="shared" si="54"/>
        <v>Under</v>
      </c>
      <c r="M148" s="1" t="str">
        <f t="shared" si="55"/>
        <v>Under</v>
      </c>
      <c r="N148" s="1">
        <f t="shared" si="56"/>
        <v>10.3</v>
      </c>
      <c r="O148" s="1">
        <f t="shared" si="57"/>
        <v>10</v>
      </c>
      <c r="P148" s="1" t="str">
        <f t="shared" si="58"/>
        <v>W</v>
      </c>
      <c r="Q148" s="1">
        <f t="shared" si="59"/>
        <v>10</v>
      </c>
    </row>
    <row r="149" spans="1:18" s="1" customFormat="1" x14ac:dyDescent="0.25">
      <c r="A149" s="1" t="str">
        <f>[1]Sheet1!B160</f>
        <v>Brewers</v>
      </c>
      <c r="B149" s="1" t="str">
        <f>[1]Sheet1!C160</f>
        <v>Cubs</v>
      </c>
      <c r="C149" s="4">
        <v>4.05</v>
      </c>
      <c r="D149" s="4">
        <v>4.13</v>
      </c>
      <c r="E149" s="4">
        <f t="shared" si="53"/>
        <v>8.18</v>
      </c>
      <c r="F149" s="2">
        <f>[1]Sheet1!D160</f>
        <v>3</v>
      </c>
      <c r="G149" s="2">
        <f>[1]Sheet1!E160</f>
        <v>2</v>
      </c>
      <c r="H149" s="1">
        <f t="shared" si="46"/>
        <v>5</v>
      </c>
      <c r="I149" s="1">
        <v>9.5</v>
      </c>
      <c r="J149" s="1">
        <v>-105</v>
      </c>
      <c r="K149" s="1">
        <v>-115</v>
      </c>
      <c r="L149" s="1" t="str">
        <f t="shared" si="54"/>
        <v>Under</v>
      </c>
      <c r="M149" s="1" t="str">
        <f t="shared" si="55"/>
        <v>Under</v>
      </c>
      <c r="N149" s="1">
        <f t="shared" si="56"/>
        <v>11.5</v>
      </c>
      <c r="O149" s="1">
        <f t="shared" si="57"/>
        <v>10</v>
      </c>
      <c r="P149" s="1" t="str">
        <f t="shared" si="58"/>
        <v>W</v>
      </c>
      <c r="Q149" s="1">
        <f t="shared" si="59"/>
        <v>10</v>
      </c>
    </row>
    <row r="150" spans="1:18" s="1" customFormat="1" x14ac:dyDescent="0.25">
      <c r="A150" s="1" t="str">
        <f>[1]Sheet1!B161</f>
        <v>Royals</v>
      </c>
      <c r="B150" s="1" t="str">
        <f>[1]Sheet1!C161</f>
        <v>Indians</v>
      </c>
      <c r="C150" s="4">
        <v>4.0199999999999996</v>
      </c>
      <c r="D150" s="4">
        <v>4.3099999999999996</v>
      </c>
      <c r="E150" s="4">
        <f t="shared" si="53"/>
        <v>8.3299999999999983</v>
      </c>
      <c r="F150" s="2">
        <f>[1]Sheet1!D161</f>
        <v>3</v>
      </c>
      <c r="G150" s="2">
        <f>[1]Sheet1!E161</f>
        <v>8</v>
      </c>
      <c r="H150" s="1">
        <f t="shared" si="46"/>
        <v>11</v>
      </c>
      <c r="I150" s="1">
        <v>9.5</v>
      </c>
      <c r="J150" s="1">
        <v>-114</v>
      </c>
      <c r="K150" s="1">
        <v>-106</v>
      </c>
      <c r="L150" s="1" t="str">
        <f t="shared" si="54"/>
        <v>Under</v>
      </c>
      <c r="M150" s="1" t="str">
        <f t="shared" si="55"/>
        <v>Over</v>
      </c>
      <c r="N150" s="1">
        <f t="shared" si="56"/>
        <v>10.6</v>
      </c>
      <c r="O150" s="1">
        <f t="shared" si="57"/>
        <v>10</v>
      </c>
      <c r="P150" s="1" t="str">
        <f t="shared" si="58"/>
        <v>L</v>
      </c>
      <c r="Q150" s="1">
        <f t="shared" si="59"/>
        <v>-10.6</v>
      </c>
    </row>
    <row r="151" spans="1:18" s="1" customFormat="1" x14ac:dyDescent="0.25">
      <c r="A151" s="1" t="str">
        <f>[1]Sheet1!B162</f>
        <v>Cardinals</v>
      </c>
      <c r="B151" s="1" t="str">
        <f>[1]Sheet1!C162</f>
        <v>Astros</v>
      </c>
      <c r="C151" s="4">
        <v>3.21</v>
      </c>
      <c r="D151" s="4">
        <v>4.78</v>
      </c>
      <c r="E151" s="4">
        <f t="shared" si="53"/>
        <v>7.99</v>
      </c>
      <c r="F151" s="2">
        <f>[1]Sheet1!D162</f>
        <v>5</v>
      </c>
      <c r="G151" s="2">
        <f>[1]Sheet1!E162</f>
        <v>3</v>
      </c>
      <c r="H151" s="1">
        <f t="shared" si="46"/>
        <v>8</v>
      </c>
      <c r="I151" s="1">
        <v>9</v>
      </c>
      <c r="J151" s="1">
        <v>-105</v>
      </c>
      <c r="K151" s="1">
        <v>-115</v>
      </c>
      <c r="L151" s="1" t="str">
        <f t="shared" si="54"/>
        <v>Under</v>
      </c>
      <c r="M151" s="1" t="str">
        <f t="shared" si="55"/>
        <v>Under</v>
      </c>
      <c r="N151" s="1">
        <f t="shared" si="56"/>
        <v>11.5</v>
      </c>
      <c r="O151" s="1">
        <f t="shared" si="57"/>
        <v>10</v>
      </c>
      <c r="P151" s="1" t="str">
        <f t="shared" si="58"/>
        <v>W</v>
      </c>
      <c r="Q151" s="1">
        <f t="shared" si="59"/>
        <v>10</v>
      </c>
    </row>
    <row r="152" spans="1:18" s="1" customFormat="1" x14ac:dyDescent="0.25">
      <c r="A152" s="1" t="str">
        <f>[1]Sheet1!B163</f>
        <v>Angels</v>
      </c>
      <c r="B152" s="1" t="str">
        <f>[1]Sheet1!C163</f>
        <v>Orioles</v>
      </c>
      <c r="C152" s="4">
        <v>6.08</v>
      </c>
      <c r="D152" s="4">
        <v>6.05</v>
      </c>
      <c r="E152" s="4">
        <f t="shared" si="53"/>
        <v>12.129999999999999</v>
      </c>
      <c r="F152" s="2">
        <f>[1]Sheet1!D163</f>
        <v>3</v>
      </c>
      <c r="G152" s="2">
        <f>[1]Sheet1!E163</f>
        <v>9</v>
      </c>
      <c r="H152" s="1">
        <f t="shared" si="46"/>
        <v>12</v>
      </c>
      <c r="I152" s="1">
        <v>9.5</v>
      </c>
      <c r="J152" s="1">
        <v>-110</v>
      </c>
      <c r="K152" s="1">
        <v>-110</v>
      </c>
      <c r="L152" s="1" t="str">
        <f t="shared" si="54"/>
        <v>Over</v>
      </c>
      <c r="M152" s="1" t="str">
        <f t="shared" si="55"/>
        <v>Over</v>
      </c>
      <c r="N152" s="1">
        <f t="shared" si="56"/>
        <v>11</v>
      </c>
      <c r="O152" s="1">
        <f t="shared" si="57"/>
        <v>10</v>
      </c>
      <c r="P152" s="1" t="str">
        <f t="shared" si="58"/>
        <v>W</v>
      </c>
      <c r="Q152" s="1">
        <f t="shared" si="59"/>
        <v>10</v>
      </c>
    </row>
    <row r="153" spans="1:18" s="1" customFormat="1" x14ac:dyDescent="0.25">
      <c r="A153" s="1" t="str">
        <f>[1]Sheet1!B164</f>
        <v>Athletics</v>
      </c>
      <c r="B153" s="1" t="str">
        <f>[1]Sheet1!C164</f>
        <v>Rangers</v>
      </c>
      <c r="C153" s="4">
        <v>4.97</v>
      </c>
      <c r="D153" s="4">
        <v>4.28</v>
      </c>
      <c r="E153" s="4">
        <f t="shared" si="53"/>
        <v>9.25</v>
      </c>
      <c r="F153" s="2">
        <f>[1]Sheet1!D164</f>
        <v>2</v>
      </c>
      <c r="G153" s="2">
        <f>[1]Sheet1!E164</f>
        <v>5</v>
      </c>
      <c r="H153" s="1">
        <f t="shared" si="46"/>
        <v>7</v>
      </c>
      <c r="I153" s="1">
        <v>9</v>
      </c>
      <c r="J153" s="1">
        <v>101</v>
      </c>
      <c r="K153" s="1">
        <v>-121</v>
      </c>
      <c r="L153" s="1" t="str">
        <f t="shared" si="54"/>
        <v>Over</v>
      </c>
      <c r="M153" s="1" t="str">
        <f t="shared" si="55"/>
        <v>Under</v>
      </c>
      <c r="N153" s="1">
        <f t="shared" si="56"/>
        <v>10</v>
      </c>
      <c r="O153" s="1">
        <f t="shared" si="57"/>
        <v>10.1</v>
      </c>
      <c r="P153" s="1" t="str">
        <f t="shared" si="58"/>
        <v>L</v>
      </c>
      <c r="Q153" s="1">
        <f t="shared" si="59"/>
        <v>-10</v>
      </c>
    </row>
    <row r="154" spans="1:18" s="1" customFormat="1" x14ac:dyDescent="0.25">
      <c r="A154" s="1" t="str">
        <f>[1]Sheet1!B165</f>
        <v>Mariners</v>
      </c>
      <c r="B154" s="1" t="str">
        <f>[1]Sheet1!C165</f>
        <v>Tigers</v>
      </c>
      <c r="C154" s="4">
        <v>5.62</v>
      </c>
      <c r="D154" s="4">
        <v>1.87</v>
      </c>
      <c r="E154" s="4">
        <f t="shared" si="53"/>
        <v>7.49</v>
      </c>
      <c r="F154" s="2">
        <f>[1]Sheet1!D165</f>
        <v>3</v>
      </c>
      <c r="G154" s="2">
        <f>[1]Sheet1!E165</f>
        <v>2</v>
      </c>
      <c r="H154" s="1">
        <f t="shared" si="46"/>
        <v>5</v>
      </c>
      <c r="I154" s="1">
        <v>9.5</v>
      </c>
      <c r="J154" s="1">
        <v>-108</v>
      </c>
      <c r="K154" s="1">
        <v>-112</v>
      </c>
      <c r="L154" s="1" t="str">
        <f t="shared" si="54"/>
        <v>Under</v>
      </c>
      <c r="M154" s="1" t="str">
        <f t="shared" si="55"/>
        <v>Under</v>
      </c>
      <c r="N154" s="1">
        <f t="shared" si="56"/>
        <v>11.2</v>
      </c>
      <c r="O154" s="1">
        <f t="shared" si="57"/>
        <v>10</v>
      </c>
      <c r="P154" s="1" t="str">
        <f t="shared" si="58"/>
        <v>W</v>
      </c>
      <c r="Q154" s="1">
        <f t="shared" si="59"/>
        <v>10</v>
      </c>
    </row>
    <row r="155" spans="1:18" s="1" customFormat="1" x14ac:dyDescent="0.25">
      <c r="A155" s="1" t="str">
        <f>[1]Sheet1!B166</f>
        <v>Padres</v>
      </c>
      <c r="B155" s="1" t="str">
        <f>[1]Sheet1!C166</f>
        <v>Giants</v>
      </c>
      <c r="C155" s="4">
        <v>4.87</v>
      </c>
      <c r="D155" s="4">
        <v>4.83</v>
      </c>
      <c r="E155" s="4">
        <f t="shared" si="53"/>
        <v>9.6999999999999993</v>
      </c>
      <c r="F155" s="2">
        <f>[1]Sheet1!D166</f>
        <v>1</v>
      </c>
      <c r="G155" s="2">
        <f>[1]Sheet1!E166</f>
        <v>2</v>
      </c>
      <c r="H155" s="1">
        <f t="shared" si="46"/>
        <v>3</v>
      </c>
      <c r="I155" s="1">
        <v>8</v>
      </c>
      <c r="J155" s="1">
        <v>-116</v>
      </c>
      <c r="K155" s="1">
        <v>-104</v>
      </c>
      <c r="L155" s="1" t="str">
        <f t="shared" si="54"/>
        <v>Over</v>
      </c>
      <c r="M155" s="1" t="str">
        <f t="shared" si="55"/>
        <v>Under</v>
      </c>
      <c r="N155" s="1">
        <f t="shared" si="56"/>
        <v>11.6</v>
      </c>
      <c r="O155" s="1">
        <f t="shared" si="57"/>
        <v>10</v>
      </c>
      <c r="P155" s="1" t="str">
        <f t="shared" si="58"/>
        <v>L</v>
      </c>
      <c r="Q155" s="1">
        <f t="shared" si="59"/>
        <v>-11.6</v>
      </c>
      <c r="R155" s="1">
        <f>SUM(Q142:Q155)</f>
        <v>-26.700000000000003</v>
      </c>
    </row>
    <row r="156" spans="1:18" s="1" customFormat="1" x14ac:dyDescent="0.25">
      <c r="A156" s="1" t="str">
        <f>[1]Sheet1!B167</f>
        <v>Nationals</v>
      </c>
      <c r="B156" s="1" t="str">
        <f>[1]Sheet1!C167</f>
        <v>Dodgers</v>
      </c>
      <c r="C156" s="4">
        <v>4.01</v>
      </c>
      <c r="D156" s="4">
        <v>5.26</v>
      </c>
      <c r="E156" s="4">
        <f t="shared" si="53"/>
        <v>9.27</v>
      </c>
      <c r="F156" s="2">
        <f>[1]Sheet1!D167</f>
        <v>3</v>
      </c>
      <c r="G156" s="2">
        <f>[1]Sheet1!E167</f>
        <v>9</v>
      </c>
      <c r="H156" s="1">
        <f t="shared" si="46"/>
        <v>12</v>
      </c>
      <c r="I156" s="1">
        <v>10</v>
      </c>
      <c r="J156" s="1">
        <v>-118</v>
      </c>
      <c r="K156" s="1">
        <v>-102</v>
      </c>
      <c r="L156" s="1" t="str">
        <f t="shared" ref="L156:L169" si="60">IF(E156&gt;I156, "Over", "Under")</f>
        <v>Under</v>
      </c>
      <c r="M156" s="1" t="str">
        <f t="shared" ref="M156:M169" si="61">IF(H156&gt;I156,"Over",IF(H156&lt;I156,"Under","Push"))</f>
        <v>Over</v>
      </c>
      <c r="N156" s="1">
        <f t="shared" ref="N156:N169" si="62">IF(L156="Over", IF(J156&gt;0, 10, -J156/10), IF(K156&gt;0, 10, -K156/10))</f>
        <v>10.199999999999999</v>
      </c>
      <c r="O156" s="1">
        <f t="shared" ref="O156:O169" si="63">IF(L156="Under", IF(K156&gt;0,K156/10, 10), IF(J156&gt;0,J156/10,10))</f>
        <v>10</v>
      </c>
      <c r="P156" s="1" t="str">
        <f t="shared" ref="P156:P169" si="64">IF(M156="Push", "P", IF(L156=M156, "W", "L"))</f>
        <v>L</v>
      </c>
      <c r="Q156" s="1">
        <f t="shared" ref="Q156:Q169" si="65">IF(P156="P", 0, IF(P156="W",O156,-N156))</f>
        <v>-10.199999999999999</v>
      </c>
    </row>
    <row r="157" spans="1:18" s="1" customFormat="1" x14ac:dyDescent="0.25">
      <c r="A157" s="1" t="str">
        <f>[1]Sheet1!B168</f>
        <v>Red Sox</v>
      </c>
      <c r="B157" s="1" t="str">
        <f>[1]Sheet1!C168</f>
        <v>Yankees</v>
      </c>
      <c r="C157" s="4">
        <v>4.76</v>
      </c>
      <c r="D157" s="4">
        <v>4.91</v>
      </c>
      <c r="E157" s="4">
        <f t="shared" si="53"/>
        <v>9.67</v>
      </c>
      <c r="F157" s="2">
        <f>[1]Sheet1!D168</f>
        <v>9</v>
      </c>
      <c r="G157" s="2">
        <f>[1]Sheet1!E168</f>
        <v>5</v>
      </c>
      <c r="H157" s="1">
        <f t="shared" si="46"/>
        <v>14</v>
      </c>
      <c r="I157" s="1">
        <v>11.5</v>
      </c>
      <c r="J157" s="1">
        <v>-116</v>
      </c>
      <c r="K157" s="1">
        <v>-104</v>
      </c>
      <c r="L157" s="1" t="str">
        <f t="shared" si="60"/>
        <v>Under</v>
      </c>
      <c r="M157" s="1" t="str">
        <f t="shared" si="61"/>
        <v>Over</v>
      </c>
      <c r="N157" s="1">
        <f t="shared" si="62"/>
        <v>10.4</v>
      </c>
      <c r="O157" s="1">
        <f t="shared" si="63"/>
        <v>10</v>
      </c>
      <c r="P157" s="1" t="str">
        <f t="shared" si="64"/>
        <v>L</v>
      </c>
      <c r="Q157" s="1">
        <f t="shared" si="65"/>
        <v>-10.4</v>
      </c>
    </row>
    <row r="158" spans="1:18" s="1" customFormat="1" x14ac:dyDescent="0.25">
      <c r="A158" s="1" t="str">
        <f>[1]Sheet1!B169</f>
        <v>Mariners</v>
      </c>
      <c r="B158" s="1" t="str">
        <f>[1]Sheet1!C169</f>
        <v>Tigers</v>
      </c>
      <c r="C158" s="4">
        <v>5.21</v>
      </c>
      <c r="D158" s="4">
        <v>5.46</v>
      </c>
      <c r="E158" s="4">
        <f t="shared" si="53"/>
        <v>10.67</v>
      </c>
      <c r="F158" s="2">
        <f>[1]Sheet1!D169</f>
        <v>8</v>
      </c>
      <c r="G158" s="2">
        <f>[1]Sheet1!E169</f>
        <v>1</v>
      </c>
      <c r="H158" s="1">
        <f t="shared" si="46"/>
        <v>9</v>
      </c>
      <c r="I158" s="1">
        <v>9</v>
      </c>
      <c r="J158" s="1">
        <v>-105</v>
      </c>
      <c r="K158" s="1">
        <v>-115</v>
      </c>
      <c r="L158" s="1" t="str">
        <f t="shared" si="60"/>
        <v>Over</v>
      </c>
      <c r="M158" s="1" t="str">
        <f t="shared" si="61"/>
        <v>Push</v>
      </c>
      <c r="N158" s="1">
        <f t="shared" si="62"/>
        <v>10.5</v>
      </c>
      <c r="O158" s="1">
        <f t="shared" si="63"/>
        <v>10</v>
      </c>
      <c r="P158" s="1" t="str">
        <f t="shared" si="64"/>
        <v>P</v>
      </c>
      <c r="Q158" s="1">
        <f t="shared" si="65"/>
        <v>0</v>
      </c>
    </row>
    <row r="159" spans="1:18" s="1" customFormat="1" x14ac:dyDescent="0.25">
      <c r="A159" s="1" t="str">
        <f>[1]Sheet1!B170</f>
        <v>Marlins</v>
      </c>
      <c r="B159" s="1" t="str">
        <f>[1]Sheet1!C170</f>
        <v>Diamondbacks</v>
      </c>
      <c r="C159" s="4">
        <v>2.89</v>
      </c>
      <c r="D159" s="4">
        <v>3.94</v>
      </c>
      <c r="E159" s="4">
        <f t="shared" si="53"/>
        <v>6.83</v>
      </c>
      <c r="F159" s="2">
        <f>[1]Sheet1!D170</f>
        <v>2</v>
      </c>
      <c r="G159" s="2">
        <f>[1]Sheet1!E170</f>
        <v>9</v>
      </c>
      <c r="H159" s="1">
        <f t="shared" si="46"/>
        <v>11</v>
      </c>
      <c r="I159" s="1">
        <v>7.5</v>
      </c>
      <c r="J159" s="1">
        <v>-115</v>
      </c>
      <c r="K159" s="1">
        <v>-105</v>
      </c>
      <c r="L159" s="1" t="str">
        <f t="shared" si="60"/>
        <v>Under</v>
      </c>
      <c r="M159" s="1" t="str">
        <f t="shared" si="61"/>
        <v>Over</v>
      </c>
      <c r="N159" s="1">
        <f t="shared" si="62"/>
        <v>10.5</v>
      </c>
      <c r="O159" s="1">
        <f t="shared" si="63"/>
        <v>10</v>
      </c>
      <c r="P159" s="1" t="str">
        <f t="shared" si="64"/>
        <v>L</v>
      </c>
      <c r="Q159" s="1">
        <f t="shared" si="65"/>
        <v>-10.5</v>
      </c>
    </row>
    <row r="160" spans="1:18" s="1" customFormat="1" x14ac:dyDescent="0.25">
      <c r="A160" s="1" t="str">
        <f>[1]Sheet1!B171</f>
        <v>Phillies</v>
      </c>
      <c r="B160" s="1" t="str">
        <f>[1]Sheet1!C171</f>
        <v>Braves</v>
      </c>
      <c r="C160" s="4">
        <v>5.51</v>
      </c>
      <c r="D160" s="4">
        <v>5.81</v>
      </c>
      <c r="E160" s="4">
        <f t="shared" si="53"/>
        <v>11.32</v>
      </c>
      <c r="F160" s="2">
        <f>[1]Sheet1!D171</f>
        <v>7</v>
      </c>
      <c r="G160" s="2">
        <f>[1]Sheet1!E171</f>
        <v>15</v>
      </c>
      <c r="H160" s="1">
        <f t="shared" si="46"/>
        <v>22</v>
      </c>
      <c r="I160" s="1">
        <v>9.5</v>
      </c>
      <c r="J160" s="1">
        <v>-125</v>
      </c>
      <c r="K160" s="1">
        <v>105</v>
      </c>
      <c r="L160" s="1" t="str">
        <f t="shared" si="60"/>
        <v>Over</v>
      </c>
      <c r="M160" s="1" t="str">
        <f t="shared" si="61"/>
        <v>Over</v>
      </c>
      <c r="N160" s="1">
        <f t="shared" si="62"/>
        <v>12.5</v>
      </c>
      <c r="O160" s="1">
        <f t="shared" si="63"/>
        <v>10</v>
      </c>
      <c r="P160" s="1" t="str">
        <f t="shared" si="64"/>
        <v>W</v>
      </c>
      <c r="Q160" s="1">
        <f t="shared" si="65"/>
        <v>10</v>
      </c>
    </row>
    <row r="161" spans="1:18" s="1" customFormat="1" x14ac:dyDescent="0.25">
      <c r="A161" s="1" t="str">
        <f>[1]Sheet1!B172</f>
        <v>Brewers</v>
      </c>
      <c r="B161" s="1" t="str">
        <f>[1]Sheet1!C172</f>
        <v>Cubs</v>
      </c>
      <c r="C161" s="4">
        <v>4.88</v>
      </c>
      <c r="D161" s="4">
        <v>4.58</v>
      </c>
      <c r="E161" s="4">
        <f t="shared" si="53"/>
        <v>9.4600000000000009</v>
      </c>
      <c r="F161" s="2">
        <f>[1]Sheet1!D172</f>
        <v>5</v>
      </c>
      <c r="G161" s="2">
        <f>[1]Sheet1!E172</f>
        <v>3</v>
      </c>
      <c r="H161" s="1">
        <f t="shared" si="46"/>
        <v>8</v>
      </c>
      <c r="I161" s="1">
        <v>9.5</v>
      </c>
      <c r="J161" s="1">
        <v>-115</v>
      </c>
      <c r="K161" s="1">
        <v>-105</v>
      </c>
      <c r="L161" s="1" t="str">
        <f t="shared" si="60"/>
        <v>Under</v>
      </c>
      <c r="M161" s="1" t="str">
        <f t="shared" si="61"/>
        <v>Under</v>
      </c>
      <c r="N161" s="1">
        <f t="shared" si="62"/>
        <v>10.5</v>
      </c>
      <c r="O161" s="1">
        <f t="shared" si="63"/>
        <v>10</v>
      </c>
      <c r="P161" s="1" t="str">
        <f t="shared" si="64"/>
        <v>W</v>
      </c>
      <c r="Q161" s="1">
        <f t="shared" si="65"/>
        <v>10</v>
      </c>
    </row>
    <row r="162" spans="1:18" s="1" customFormat="1" x14ac:dyDescent="0.25">
      <c r="A162" s="1" t="str">
        <f>[1]Sheet1!B173</f>
        <v>Reds</v>
      </c>
      <c r="B162" s="1" t="str">
        <f>[1]Sheet1!C173</f>
        <v>Rockies</v>
      </c>
      <c r="C162" s="4">
        <v>5.13</v>
      </c>
      <c r="D162" s="4">
        <v>4.96</v>
      </c>
      <c r="E162" s="4">
        <f t="shared" si="53"/>
        <v>10.09</v>
      </c>
      <c r="F162" s="2">
        <f>[1]Sheet1!D173</f>
        <v>3</v>
      </c>
      <c r="G162" s="2">
        <f>[1]Sheet1!E173</f>
        <v>1</v>
      </c>
      <c r="H162" s="1">
        <f t="shared" si="46"/>
        <v>4</v>
      </c>
      <c r="I162" s="1">
        <v>10.5</v>
      </c>
      <c r="J162" s="1">
        <v>-106</v>
      </c>
      <c r="K162" s="1">
        <v>-114</v>
      </c>
      <c r="L162" s="1" t="str">
        <f t="shared" si="60"/>
        <v>Under</v>
      </c>
      <c r="M162" s="1" t="str">
        <f t="shared" si="61"/>
        <v>Under</v>
      </c>
      <c r="N162" s="1">
        <f t="shared" si="62"/>
        <v>11.4</v>
      </c>
      <c r="O162" s="1">
        <f t="shared" si="63"/>
        <v>10</v>
      </c>
      <c r="P162" s="1" t="str">
        <f t="shared" si="64"/>
        <v>W</v>
      </c>
      <c r="Q162" s="1">
        <f t="shared" si="65"/>
        <v>10</v>
      </c>
    </row>
    <row r="163" spans="1:18" s="1" customFormat="1" x14ac:dyDescent="0.25">
      <c r="A163" s="1" t="str">
        <f>[1]Sheet1!B174</f>
        <v>White Sox</v>
      </c>
      <c r="B163" s="1" t="str">
        <f>[1]Sheet1!C174</f>
        <v>Twins</v>
      </c>
      <c r="C163" s="4">
        <v>5.04</v>
      </c>
      <c r="D163" s="4">
        <v>5.08</v>
      </c>
      <c r="E163" s="4">
        <f t="shared" si="53"/>
        <v>10.120000000000001</v>
      </c>
      <c r="F163" s="2">
        <f>[1]Sheet1!D174</f>
        <v>5</v>
      </c>
      <c r="G163" s="2">
        <f>[1]Sheet1!E174</f>
        <v>1</v>
      </c>
      <c r="H163" s="1">
        <f t="shared" si="46"/>
        <v>6</v>
      </c>
      <c r="I163" s="1">
        <v>11</v>
      </c>
      <c r="J163" s="1">
        <v>-105</v>
      </c>
      <c r="K163" s="1">
        <v>-115</v>
      </c>
      <c r="L163" s="1" t="str">
        <f t="shared" si="60"/>
        <v>Under</v>
      </c>
      <c r="M163" s="1" t="str">
        <f t="shared" si="61"/>
        <v>Under</v>
      </c>
      <c r="N163" s="1">
        <f t="shared" si="62"/>
        <v>11.5</v>
      </c>
      <c r="O163" s="1">
        <f t="shared" si="63"/>
        <v>10</v>
      </c>
      <c r="P163" s="1" t="str">
        <f t="shared" si="64"/>
        <v>W</v>
      </c>
      <c r="Q163" s="1">
        <f t="shared" si="65"/>
        <v>10</v>
      </c>
    </row>
    <row r="164" spans="1:18" s="1" customFormat="1" x14ac:dyDescent="0.25">
      <c r="A164" s="1" t="str">
        <f>[1]Sheet1!B175</f>
        <v>Mets</v>
      </c>
      <c r="B164" s="1" t="str">
        <f>[1]Sheet1!C175</f>
        <v>Pirates</v>
      </c>
      <c r="C164" s="4">
        <v>4.54</v>
      </c>
      <c r="D164" s="4">
        <v>4.09</v>
      </c>
      <c r="E164" s="4">
        <f t="shared" si="53"/>
        <v>8.629999999999999</v>
      </c>
      <c r="F164" s="2">
        <f>[1]Sheet1!D175</f>
        <v>3</v>
      </c>
      <c r="G164" s="2">
        <f>[1]Sheet1!E175</f>
        <v>0</v>
      </c>
      <c r="H164" s="1">
        <f t="shared" si="46"/>
        <v>3</v>
      </c>
      <c r="I164" s="1">
        <v>9</v>
      </c>
      <c r="J164" s="1">
        <v>-125</v>
      </c>
      <c r="K164" s="1">
        <v>105</v>
      </c>
      <c r="L164" s="1" t="str">
        <f t="shared" si="60"/>
        <v>Under</v>
      </c>
      <c r="M164" s="1" t="str">
        <f t="shared" si="61"/>
        <v>Under</v>
      </c>
      <c r="N164" s="1">
        <f t="shared" si="62"/>
        <v>10</v>
      </c>
      <c r="O164" s="1">
        <f t="shared" si="63"/>
        <v>10.5</v>
      </c>
      <c r="P164" s="1" t="str">
        <f t="shared" si="64"/>
        <v>W</v>
      </c>
      <c r="Q164" s="1">
        <f t="shared" si="65"/>
        <v>10.5</v>
      </c>
    </row>
    <row r="165" spans="1:18" s="1" customFormat="1" x14ac:dyDescent="0.25">
      <c r="A165" s="1" t="str">
        <f>[1]Sheet1!B176</f>
        <v>Royals</v>
      </c>
      <c r="B165" s="1" t="str">
        <f>[1]Sheet1!C176</f>
        <v>Indians</v>
      </c>
      <c r="C165" s="4">
        <v>4.24</v>
      </c>
      <c r="D165" s="4">
        <v>5.89</v>
      </c>
      <c r="E165" s="4">
        <f t="shared" si="53"/>
        <v>10.129999999999999</v>
      </c>
      <c r="F165" s="2">
        <f>[1]Sheet1!D176</f>
        <v>1</v>
      </c>
      <c r="G165" s="2">
        <f>[1]Sheet1!E176</f>
        <v>9</v>
      </c>
      <c r="H165" s="1">
        <f t="shared" si="46"/>
        <v>10</v>
      </c>
      <c r="I165" s="1">
        <v>9</v>
      </c>
      <c r="J165" s="1">
        <v>-118</v>
      </c>
      <c r="K165" s="1">
        <v>-102</v>
      </c>
      <c r="L165" s="1" t="str">
        <f t="shared" si="60"/>
        <v>Over</v>
      </c>
      <c r="M165" s="1" t="str">
        <f t="shared" si="61"/>
        <v>Over</v>
      </c>
      <c r="N165" s="1">
        <f t="shared" si="62"/>
        <v>11.8</v>
      </c>
      <c r="O165" s="1">
        <f t="shared" si="63"/>
        <v>10</v>
      </c>
      <c r="P165" s="1" t="str">
        <f t="shared" si="64"/>
        <v>W</v>
      </c>
      <c r="Q165" s="1">
        <f t="shared" si="65"/>
        <v>10</v>
      </c>
    </row>
    <row r="166" spans="1:18" s="1" customFormat="1" x14ac:dyDescent="0.25">
      <c r="A166" s="1" t="str">
        <f>[1]Sheet1!B177</f>
        <v>Cardinals</v>
      </c>
      <c r="B166" s="1" t="str">
        <f>[1]Sheet1!C177</f>
        <v>Astros</v>
      </c>
      <c r="C166" s="4">
        <v>4.4000000000000004</v>
      </c>
      <c r="D166" s="4">
        <v>2.92</v>
      </c>
      <c r="E166" s="4">
        <f t="shared" si="53"/>
        <v>7.32</v>
      </c>
      <c r="F166" s="2">
        <f>[1]Sheet1!D177</f>
        <v>2</v>
      </c>
      <c r="G166" s="2">
        <f>[1]Sheet1!E177</f>
        <v>8</v>
      </c>
      <c r="H166" s="1">
        <f t="shared" si="46"/>
        <v>10</v>
      </c>
      <c r="I166" s="1">
        <v>8.5</v>
      </c>
      <c r="J166" s="1">
        <v>-125</v>
      </c>
      <c r="K166" s="1">
        <v>105</v>
      </c>
      <c r="L166" s="1" t="str">
        <f t="shared" si="60"/>
        <v>Under</v>
      </c>
      <c r="M166" s="1" t="str">
        <f t="shared" si="61"/>
        <v>Over</v>
      </c>
      <c r="N166" s="1">
        <f t="shared" si="62"/>
        <v>10</v>
      </c>
      <c r="O166" s="1">
        <f t="shared" si="63"/>
        <v>10.5</v>
      </c>
      <c r="P166" s="1" t="str">
        <f t="shared" si="64"/>
        <v>L</v>
      </c>
      <c r="Q166" s="1">
        <f t="shared" si="65"/>
        <v>-10</v>
      </c>
    </row>
    <row r="167" spans="1:18" s="1" customFormat="1" x14ac:dyDescent="0.25">
      <c r="A167" s="1" t="str">
        <f>[1]Sheet1!B178</f>
        <v>Padres</v>
      </c>
      <c r="B167" s="1" t="str">
        <f>[1]Sheet1!C178</f>
        <v>Giants</v>
      </c>
      <c r="C167" s="4">
        <v>4.9400000000000004</v>
      </c>
      <c r="D167" s="4">
        <v>4.54</v>
      </c>
      <c r="E167" s="4">
        <f t="shared" si="53"/>
        <v>9.48</v>
      </c>
      <c r="F167" s="2">
        <f>[1]Sheet1!D178</f>
        <v>5</v>
      </c>
      <c r="G167" s="2">
        <f>[1]Sheet1!E178</f>
        <v>1</v>
      </c>
      <c r="H167" s="1">
        <f t="shared" si="46"/>
        <v>6</v>
      </c>
      <c r="I167" s="1">
        <v>8.5</v>
      </c>
      <c r="J167" s="1">
        <v>-110</v>
      </c>
      <c r="K167" s="1">
        <v>-110</v>
      </c>
      <c r="L167" s="1" t="str">
        <f t="shared" si="60"/>
        <v>Over</v>
      </c>
      <c r="M167" s="1" t="str">
        <f t="shared" si="61"/>
        <v>Under</v>
      </c>
      <c r="N167" s="1">
        <f t="shared" si="62"/>
        <v>11</v>
      </c>
      <c r="O167" s="1">
        <f t="shared" si="63"/>
        <v>10</v>
      </c>
      <c r="P167" s="1" t="str">
        <f t="shared" si="64"/>
        <v>L</v>
      </c>
      <c r="Q167" s="1">
        <f t="shared" si="65"/>
        <v>-11</v>
      </c>
    </row>
    <row r="168" spans="1:18" s="1" customFormat="1" x14ac:dyDescent="0.25">
      <c r="A168" s="1" t="str">
        <f>[1]Sheet1!B179</f>
        <v>Angels</v>
      </c>
      <c r="B168" s="1" t="str">
        <f>[1]Sheet1!C179</f>
        <v>Orioles</v>
      </c>
      <c r="C168" s="4">
        <v>5.7</v>
      </c>
      <c r="D168" s="4">
        <v>5.78</v>
      </c>
      <c r="E168" s="4">
        <f t="shared" si="53"/>
        <v>11.48</v>
      </c>
      <c r="F168" s="2">
        <f>[1]Sheet1!D179</f>
        <v>7</v>
      </c>
      <c r="G168" s="2">
        <f>[1]Sheet1!E179</f>
        <v>8</v>
      </c>
      <c r="H168" s="1">
        <f t="shared" si="46"/>
        <v>15</v>
      </c>
      <c r="I168" s="1">
        <v>10</v>
      </c>
      <c r="J168" s="1">
        <v>-115</v>
      </c>
      <c r="K168" s="1">
        <v>-105</v>
      </c>
      <c r="L168" s="1" t="str">
        <f t="shared" si="60"/>
        <v>Over</v>
      </c>
      <c r="M168" s="1" t="str">
        <f t="shared" si="61"/>
        <v>Over</v>
      </c>
      <c r="N168" s="1">
        <f t="shared" si="62"/>
        <v>11.5</v>
      </c>
      <c r="O168" s="1">
        <f t="shared" si="63"/>
        <v>10</v>
      </c>
      <c r="P168" s="1" t="str">
        <f t="shared" si="64"/>
        <v>W</v>
      </c>
      <c r="Q168" s="1">
        <f t="shared" si="65"/>
        <v>10</v>
      </c>
    </row>
    <row r="169" spans="1:18" s="1" customFormat="1" x14ac:dyDescent="0.25">
      <c r="A169" s="1" t="str">
        <f>[1]Sheet1!B180</f>
        <v>Athletics</v>
      </c>
      <c r="B169" s="1" t="str">
        <f>[1]Sheet1!C180</f>
        <v>Rangers</v>
      </c>
      <c r="C169" s="4">
        <v>5.47</v>
      </c>
      <c r="D169" s="4">
        <v>5.03</v>
      </c>
      <c r="E169" s="4">
        <f t="shared" si="53"/>
        <v>10.5</v>
      </c>
      <c r="F169" s="2">
        <f>[1]Sheet1!D180</f>
        <v>5</v>
      </c>
      <c r="G169" s="2">
        <f>[1]Sheet1!E180</f>
        <v>4</v>
      </c>
      <c r="H169" s="1">
        <f t="shared" si="46"/>
        <v>9</v>
      </c>
      <c r="I169" s="1">
        <v>9.5</v>
      </c>
      <c r="J169" s="1">
        <v>-114</v>
      </c>
      <c r="K169" s="1">
        <v>-106</v>
      </c>
      <c r="L169" s="1" t="str">
        <f t="shared" si="60"/>
        <v>Over</v>
      </c>
      <c r="M169" s="1" t="str">
        <f t="shared" si="61"/>
        <v>Under</v>
      </c>
      <c r="N169" s="1">
        <f t="shared" si="62"/>
        <v>11.4</v>
      </c>
      <c r="O169" s="1">
        <f t="shared" si="63"/>
        <v>10</v>
      </c>
      <c r="P169" s="1" t="str">
        <f t="shared" si="64"/>
        <v>L</v>
      </c>
      <c r="Q169" s="1">
        <f t="shared" si="65"/>
        <v>-11.4</v>
      </c>
      <c r="R169" s="1">
        <f>SUM(Q156:Q169)</f>
        <v>6.9999999999999982</v>
      </c>
    </row>
    <row r="170" spans="1:18" s="1" customFormat="1" x14ac:dyDescent="0.25">
      <c r="A170" s="1" t="str">
        <f>[1]Sheet1!B181</f>
        <v>Phillies</v>
      </c>
      <c r="B170" s="1" t="str">
        <f>[1]Sheet1!C181</f>
        <v>Braves</v>
      </c>
      <c r="C170" s="4">
        <v>5.37</v>
      </c>
      <c r="D170" s="4">
        <v>3.51</v>
      </c>
      <c r="E170" s="4">
        <f t="shared" si="53"/>
        <v>8.879999999999999</v>
      </c>
      <c r="F170" s="2">
        <f>[1]Sheet1!D181</f>
        <v>9</v>
      </c>
      <c r="G170" s="2">
        <f>[1]Sheet1!E181</f>
        <v>4</v>
      </c>
      <c r="H170" s="1">
        <f t="shared" si="46"/>
        <v>13</v>
      </c>
      <c r="I170" s="1">
        <v>9</v>
      </c>
      <c r="J170" s="1">
        <v>-120</v>
      </c>
      <c r="K170" s="1">
        <v>100</v>
      </c>
      <c r="L170" s="1" t="str">
        <f t="shared" ref="L170:L188" si="66">IF(E170&gt;I170, "Over", "Under")</f>
        <v>Under</v>
      </c>
      <c r="M170" s="1" t="str">
        <f t="shared" ref="M170:M181" si="67">IF(H170&gt;I170,"Over",IF(H170&lt;I170,"Under","Push"))</f>
        <v>Over</v>
      </c>
      <c r="N170" s="1">
        <f t="shared" ref="N170:N181" si="68">IF(L170="Over", IF(J170&gt;0, 10, -J170/10), IF(K170&gt;0, 10, -K170/10))</f>
        <v>10</v>
      </c>
      <c r="O170" s="1">
        <f t="shared" ref="O170:O181" si="69">IF(L170="Under", IF(K170&gt;0,K170/10, 10), IF(J170&gt;0,J170/10,10))</f>
        <v>10</v>
      </c>
      <c r="P170" s="1" t="str">
        <f t="shared" ref="P170:P181" si="70">IF(M170="Push", "P", IF(L170=M170, "W", "L"))</f>
        <v>L</v>
      </c>
      <c r="Q170" s="1">
        <f t="shared" ref="Q170:Q181" si="71">IF(P170="P", 0, IF(P170="W",O170,-N170))</f>
        <v>-10</v>
      </c>
    </row>
    <row r="171" spans="1:18" s="1" customFormat="1" x14ac:dyDescent="0.25">
      <c r="A171" s="1" t="str">
        <f>[1]Sheet1!B182</f>
        <v>Blue Jays</v>
      </c>
      <c r="B171" s="1" t="str">
        <f>[1]Sheet1!C182</f>
        <v>Rays</v>
      </c>
      <c r="C171" s="4">
        <v>4.55</v>
      </c>
      <c r="D171" s="4">
        <v>5.82</v>
      </c>
      <c r="E171" s="4">
        <f t="shared" si="53"/>
        <v>10.370000000000001</v>
      </c>
      <c r="F171" s="2">
        <f>[1]Sheet1!D182</f>
        <v>9</v>
      </c>
      <c r="G171" s="2">
        <f>[1]Sheet1!E182</f>
        <v>10</v>
      </c>
      <c r="H171" s="1">
        <f t="shared" si="46"/>
        <v>19</v>
      </c>
      <c r="I171" s="1">
        <v>10</v>
      </c>
      <c r="J171" s="1">
        <v>-113</v>
      </c>
      <c r="K171" s="1">
        <v>-107</v>
      </c>
      <c r="L171" s="1" t="str">
        <f t="shared" si="66"/>
        <v>Over</v>
      </c>
      <c r="M171" s="1" t="str">
        <f t="shared" si="67"/>
        <v>Over</v>
      </c>
      <c r="N171" s="1">
        <f t="shared" si="68"/>
        <v>11.3</v>
      </c>
      <c r="O171" s="1">
        <f t="shared" si="69"/>
        <v>10</v>
      </c>
      <c r="P171" s="1" t="str">
        <f t="shared" si="70"/>
        <v>W</v>
      </c>
      <c r="Q171" s="1">
        <f t="shared" si="71"/>
        <v>10</v>
      </c>
    </row>
    <row r="172" spans="1:18" s="1" customFormat="1" x14ac:dyDescent="0.25">
      <c r="A172" s="1" t="str">
        <f>[1]Sheet1!B183</f>
        <v>Marlins</v>
      </c>
      <c r="B172" s="1" t="str">
        <f>[1]Sheet1!C183</f>
        <v>Diamondbacks</v>
      </c>
      <c r="C172" s="4">
        <v>4.46</v>
      </c>
      <c r="D172" s="4">
        <v>5.74</v>
      </c>
      <c r="E172" s="4">
        <f t="shared" si="53"/>
        <v>10.199999999999999</v>
      </c>
      <c r="F172" s="2">
        <f>[1]Sheet1!D183</f>
        <v>5</v>
      </c>
      <c r="G172" s="2">
        <f>[1]Sheet1!E183</f>
        <v>1</v>
      </c>
      <c r="H172" s="1">
        <f t="shared" si="46"/>
        <v>6</v>
      </c>
      <c r="I172" s="1">
        <v>8</v>
      </c>
      <c r="J172" s="1">
        <v>-106</v>
      </c>
      <c r="K172" s="1">
        <v>-114</v>
      </c>
      <c r="L172" s="1" t="str">
        <f t="shared" si="66"/>
        <v>Over</v>
      </c>
      <c r="M172" s="1" t="str">
        <f t="shared" si="67"/>
        <v>Under</v>
      </c>
      <c r="N172" s="1">
        <f t="shared" si="68"/>
        <v>10.6</v>
      </c>
      <c r="O172" s="1">
        <f t="shared" si="69"/>
        <v>10</v>
      </c>
      <c r="P172" s="1" t="str">
        <f t="shared" si="70"/>
        <v>L</v>
      </c>
      <c r="Q172" s="1">
        <f t="shared" si="71"/>
        <v>-10.6</v>
      </c>
    </row>
    <row r="173" spans="1:18" s="1" customFormat="1" x14ac:dyDescent="0.25">
      <c r="A173" s="1" t="str">
        <f>[1]Sheet1!B184</f>
        <v>Mets</v>
      </c>
      <c r="B173" s="1" t="str">
        <f>[1]Sheet1!C184</f>
        <v>Pirates</v>
      </c>
      <c r="C173" s="4">
        <v>4.3600000000000003</v>
      </c>
      <c r="D173" s="4">
        <v>4.1100000000000003</v>
      </c>
      <c r="E173" s="4">
        <f t="shared" si="53"/>
        <v>8.4700000000000006</v>
      </c>
      <c r="F173" s="2">
        <f>[1]Sheet1!D184</f>
        <v>8</v>
      </c>
      <c r="G173" s="2">
        <f>[1]Sheet1!E184</f>
        <v>7</v>
      </c>
      <c r="H173" s="1">
        <f t="shared" si="46"/>
        <v>15</v>
      </c>
      <c r="I173" s="1">
        <v>9</v>
      </c>
      <c r="J173" s="1">
        <v>-115</v>
      </c>
      <c r="K173" s="1">
        <v>-105</v>
      </c>
      <c r="L173" s="1" t="str">
        <f t="shared" si="66"/>
        <v>Under</v>
      </c>
      <c r="M173" s="1" t="str">
        <f t="shared" si="67"/>
        <v>Over</v>
      </c>
      <c r="N173" s="1">
        <f t="shared" si="68"/>
        <v>10.5</v>
      </c>
      <c r="O173" s="1">
        <f t="shared" si="69"/>
        <v>10</v>
      </c>
      <c r="P173" s="1" t="str">
        <f t="shared" si="70"/>
        <v>L</v>
      </c>
      <c r="Q173" s="1">
        <f t="shared" si="71"/>
        <v>-10.5</v>
      </c>
    </row>
    <row r="174" spans="1:18" s="1" customFormat="1" x14ac:dyDescent="0.25">
      <c r="A174" s="1" t="str">
        <f>[1]Sheet1!B185</f>
        <v>Nationals</v>
      </c>
      <c r="B174" s="1" t="str">
        <f>[1]Sheet1!C185</f>
        <v>Dodgers</v>
      </c>
      <c r="C174" s="4">
        <v>3.81</v>
      </c>
      <c r="D174" s="4">
        <v>3.99</v>
      </c>
      <c r="E174" s="4">
        <f t="shared" si="53"/>
        <v>7.8000000000000007</v>
      </c>
      <c r="F174" s="2">
        <f>[1]Sheet1!D185</f>
        <v>11</v>
      </c>
      <c r="G174" s="2">
        <f>[1]Sheet1!E185</f>
        <v>4</v>
      </c>
      <c r="H174" s="1">
        <f t="shared" si="46"/>
        <v>15</v>
      </c>
      <c r="I174" s="1">
        <v>8.5</v>
      </c>
      <c r="J174" s="1">
        <v>-107</v>
      </c>
      <c r="K174" s="1">
        <v>-113</v>
      </c>
      <c r="L174" s="1" t="str">
        <f t="shared" si="66"/>
        <v>Under</v>
      </c>
      <c r="M174" s="1" t="str">
        <f t="shared" si="67"/>
        <v>Over</v>
      </c>
      <c r="N174" s="1">
        <f t="shared" si="68"/>
        <v>11.3</v>
      </c>
      <c r="O174" s="1">
        <f t="shared" si="69"/>
        <v>10</v>
      </c>
      <c r="P174" s="1" t="str">
        <f t="shared" si="70"/>
        <v>L</v>
      </c>
      <c r="Q174" s="1">
        <f t="shared" si="71"/>
        <v>-11.3</v>
      </c>
    </row>
    <row r="175" spans="1:18" s="1" customFormat="1" x14ac:dyDescent="0.25">
      <c r="A175" s="1" t="str">
        <f>[1]Sheet1!B186</f>
        <v>Brewers</v>
      </c>
      <c r="B175" s="1" t="str">
        <f>[1]Sheet1!C186</f>
        <v>Cubs</v>
      </c>
      <c r="C175" s="4">
        <v>4.18</v>
      </c>
      <c r="D175" s="4">
        <v>4.47</v>
      </c>
      <c r="E175" s="4">
        <f t="shared" si="53"/>
        <v>8.6499999999999986</v>
      </c>
      <c r="F175" s="2">
        <f>[1]Sheet1!D186</f>
        <v>4</v>
      </c>
      <c r="G175" s="2">
        <f>[1]Sheet1!E186</f>
        <v>11</v>
      </c>
      <c r="H175" s="1">
        <f t="shared" si="46"/>
        <v>15</v>
      </c>
      <c r="I175" s="1">
        <v>10</v>
      </c>
      <c r="J175" s="1">
        <v>-105</v>
      </c>
      <c r="K175" s="1">
        <v>-115</v>
      </c>
      <c r="L175" s="1" t="str">
        <f t="shared" si="66"/>
        <v>Under</v>
      </c>
      <c r="M175" s="1" t="str">
        <f t="shared" si="67"/>
        <v>Over</v>
      </c>
      <c r="N175" s="1">
        <f t="shared" si="68"/>
        <v>11.5</v>
      </c>
      <c r="O175" s="1">
        <f t="shared" si="69"/>
        <v>10</v>
      </c>
      <c r="P175" s="1" t="str">
        <f t="shared" si="70"/>
        <v>L</v>
      </c>
      <c r="Q175" s="1">
        <f t="shared" si="71"/>
        <v>-11.5</v>
      </c>
    </row>
    <row r="176" spans="1:18" s="1" customFormat="1" x14ac:dyDescent="0.25">
      <c r="A176" s="1" t="str">
        <f>[1]Sheet1!B187</f>
        <v>White Sox</v>
      </c>
      <c r="B176" s="1" t="str">
        <f>[1]Sheet1!C187</f>
        <v>Twins</v>
      </c>
      <c r="C176" s="4">
        <v>5.5</v>
      </c>
      <c r="D176" s="4">
        <v>5.07</v>
      </c>
      <c r="E176" s="4">
        <f t="shared" si="53"/>
        <v>10.57</v>
      </c>
      <c r="F176" s="2">
        <f>[1]Sheet1!D187</f>
        <v>1</v>
      </c>
      <c r="G176" s="2">
        <f>[1]Sheet1!E187</f>
        <v>11</v>
      </c>
      <c r="H176" s="1">
        <f t="shared" si="46"/>
        <v>12</v>
      </c>
      <c r="I176" s="1">
        <v>10.5</v>
      </c>
      <c r="J176" s="1">
        <v>-112</v>
      </c>
      <c r="K176" s="1">
        <v>-108</v>
      </c>
      <c r="L176" s="1" t="str">
        <f t="shared" si="66"/>
        <v>Over</v>
      </c>
      <c r="M176" s="1" t="str">
        <f t="shared" si="67"/>
        <v>Over</v>
      </c>
      <c r="N176" s="1">
        <f t="shared" si="68"/>
        <v>11.2</v>
      </c>
      <c r="O176" s="1">
        <f t="shared" si="69"/>
        <v>10</v>
      </c>
      <c r="P176" s="1" t="str">
        <f t="shared" si="70"/>
        <v>W</v>
      </c>
      <c r="Q176" s="1">
        <f t="shared" si="71"/>
        <v>10</v>
      </c>
    </row>
    <row r="177" spans="1:18" s="1" customFormat="1" x14ac:dyDescent="0.25">
      <c r="A177" s="1" t="str">
        <f>[1]Sheet1!B188</f>
        <v>Royals</v>
      </c>
      <c r="B177" s="1" t="str">
        <f>[1]Sheet1!C188</f>
        <v>Indians</v>
      </c>
      <c r="C177" s="4">
        <v>4.3899999999999997</v>
      </c>
      <c r="D177" s="4">
        <v>4.51</v>
      </c>
      <c r="E177" s="4">
        <f t="shared" si="53"/>
        <v>8.8999999999999986</v>
      </c>
      <c r="F177" s="2">
        <f>[1]Sheet1!D188</f>
        <v>9</v>
      </c>
      <c r="G177" s="2">
        <f>[1]Sheet1!E188</f>
        <v>6</v>
      </c>
      <c r="H177" s="1">
        <f t="shared" si="46"/>
        <v>15</v>
      </c>
      <c r="I177" s="1">
        <v>9.5</v>
      </c>
      <c r="J177" s="1">
        <v>-103</v>
      </c>
      <c r="K177" s="1">
        <v>-117</v>
      </c>
      <c r="L177" s="1" t="str">
        <f t="shared" si="66"/>
        <v>Under</v>
      </c>
      <c r="M177" s="1" t="str">
        <f t="shared" si="67"/>
        <v>Over</v>
      </c>
      <c r="N177" s="1">
        <f t="shared" si="68"/>
        <v>11.7</v>
      </c>
      <c r="O177" s="1">
        <f t="shared" si="69"/>
        <v>10</v>
      </c>
      <c r="P177" s="1" t="str">
        <f t="shared" si="70"/>
        <v>L</v>
      </c>
      <c r="Q177" s="1">
        <f t="shared" si="71"/>
        <v>-11.7</v>
      </c>
    </row>
    <row r="178" spans="1:18" s="1" customFormat="1" x14ac:dyDescent="0.25">
      <c r="A178" s="1" t="str">
        <f>[1]Sheet1!B189</f>
        <v>Cardinals</v>
      </c>
      <c r="B178" s="1" t="str">
        <f>[1]Sheet1!C189</f>
        <v>Astros</v>
      </c>
      <c r="C178" s="4">
        <v>5.87</v>
      </c>
      <c r="D178" s="4">
        <v>3.83</v>
      </c>
      <c r="E178" s="4">
        <f t="shared" si="53"/>
        <v>9.6999999999999993</v>
      </c>
      <c r="F178" s="2">
        <f>[1]Sheet1!D189</f>
        <v>2</v>
      </c>
      <c r="G178" s="2">
        <f>[1]Sheet1!E189</f>
        <v>6</v>
      </c>
      <c r="H178" s="1">
        <f t="shared" si="46"/>
        <v>8</v>
      </c>
      <c r="I178" s="1">
        <v>9.5</v>
      </c>
      <c r="J178" s="1">
        <v>100</v>
      </c>
      <c r="K178" s="1">
        <v>-120</v>
      </c>
      <c r="L178" s="1" t="str">
        <f t="shared" si="66"/>
        <v>Over</v>
      </c>
      <c r="M178" s="1" t="str">
        <f t="shared" si="67"/>
        <v>Under</v>
      </c>
      <c r="N178" s="1">
        <f t="shared" si="68"/>
        <v>10</v>
      </c>
      <c r="O178" s="1">
        <f t="shared" si="69"/>
        <v>10</v>
      </c>
      <c r="P178" s="1" t="str">
        <f t="shared" si="70"/>
        <v>L</v>
      </c>
      <c r="Q178" s="1">
        <f t="shared" si="71"/>
        <v>-10</v>
      </c>
    </row>
    <row r="179" spans="1:18" s="1" customFormat="1" x14ac:dyDescent="0.25">
      <c r="A179" s="1" t="str">
        <f>[1]Sheet1!B190</f>
        <v>Angels</v>
      </c>
      <c r="B179" s="1" t="str">
        <f>[1]Sheet1!C190</f>
        <v>Orioles</v>
      </c>
      <c r="C179" s="4">
        <v>5.75</v>
      </c>
      <c r="D179" s="4">
        <v>5.05</v>
      </c>
      <c r="E179" s="4">
        <f t="shared" si="53"/>
        <v>10.8</v>
      </c>
      <c r="F179" s="2">
        <f>[1]Sheet1!D190</f>
        <v>5</v>
      </c>
      <c r="G179" s="2">
        <f>[1]Sheet1!E190</f>
        <v>4</v>
      </c>
      <c r="H179" s="1">
        <f t="shared" si="46"/>
        <v>9</v>
      </c>
      <c r="I179" s="1">
        <v>10</v>
      </c>
      <c r="J179" s="1">
        <v>-119</v>
      </c>
      <c r="K179" s="1">
        <v>-101</v>
      </c>
      <c r="L179" s="1" t="str">
        <f t="shared" si="66"/>
        <v>Over</v>
      </c>
      <c r="M179" s="1" t="str">
        <f t="shared" si="67"/>
        <v>Under</v>
      </c>
      <c r="N179" s="1">
        <f t="shared" si="68"/>
        <v>11.9</v>
      </c>
      <c r="O179" s="1">
        <f t="shared" si="69"/>
        <v>10</v>
      </c>
      <c r="P179" s="1" t="str">
        <f t="shared" si="70"/>
        <v>L</v>
      </c>
      <c r="Q179" s="1">
        <f t="shared" si="71"/>
        <v>-11.9</v>
      </c>
    </row>
    <row r="180" spans="1:18" s="1" customFormat="1" x14ac:dyDescent="0.25">
      <c r="A180" s="1" t="str">
        <f>[1]Sheet1!B191</f>
        <v>Mariners</v>
      </c>
      <c r="B180" s="1" t="str">
        <f>[1]Sheet1!C191</f>
        <v>Tigers</v>
      </c>
      <c r="C180" s="4">
        <v>5.48</v>
      </c>
      <c r="D180" s="4">
        <v>5.94</v>
      </c>
      <c r="E180" s="4">
        <f t="shared" si="53"/>
        <v>11.420000000000002</v>
      </c>
      <c r="F180" s="2">
        <f>[1]Sheet1!D191</f>
        <v>3</v>
      </c>
      <c r="G180" s="2">
        <f>[1]Sheet1!E191</f>
        <v>2</v>
      </c>
      <c r="H180" s="1">
        <f t="shared" si="46"/>
        <v>5</v>
      </c>
      <c r="I180" s="1">
        <v>8</v>
      </c>
      <c r="J180" s="1">
        <v>-118</v>
      </c>
      <c r="K180" s="1">
        <v>-102</v>
      </c>
      <c r="L180" s="1" t="str">
        <f t="shared" ref="L180" si="72">IF(E180&gt;I180, "Over", "Under")</f>
        <v>Over</v>
      </c>
      <c r="M180" s="1" t="str">
        <f t="shared" ref="M180" si="73">IF(H180&gt;I180,"Over",IF(H180&lt;I180,"Under","Push"))</f>
        <v>Under</v>
      </c>
      <c r="N180" s="1">
        <f t="shared" ref="N180" si="74">IF(L180="Over", IF(J180&gt;0, 10, -J180/10), IF(K180&gt;0, 10, -K180/10))</f>
        <v>11.8</v>
      </c>
      <c r="O180" s="1">
        <f t="shared" ref="O180" si="75">IF(L180="Under", IF(K180&gt;0,K180/10, 10), IF(J180&gt;0,J180/10,10))</f>
        <v>10</v>
      </c>
      <c r="P180" s="1" t="str">
        <f t="shared" ref="P180" si="76">IF(M180="Push", "P", IF(L180=M180, "W", "L"))</f>
        <v>L</v>
      </c>
      <c r="Q180" s="1">
        <f t="shared" ref="Q180" si="77">IF(P180="P", 0, IF(P180="W",O180,-N180))</f>
        <v>-11.8</v>
      </c>
    </row>
    <row r="181" spans="1:18" s="1" customFormat="1" x14ac:dyDescent="0.25">
      <c r="A181" s="1" t="str">
        <f>[1]Sheet1!B192</f>
        <v>Red Sox</v>
      </c>
      <c r="B181" s="1" t="str">
        <f>[1]Sheet1!C192</f>
        <v>Yankees</v>
      </c>
      <c r="C181" s="4">
        <v>4.43</v>
      </c>
      <c r="D181" s="4">
        <v>3.75</v>
      </c>
      <c r="E181" s="4">
        <f t="shared" si="53"/>
        <v>8.18</v>
      </c>
      <c r="F181" s="2">
        <f>[1]Sheet1!D192</f>
        <v>6</v>
      </c>
      <c r="G181" s="2">
        <f>[1]Sheet1!E192</f>
        <v>9</v>
      </c>
      <c r="H181" s="1">
        <f t="shared" si="46"/>
        <v>15</v>
      </c>
      <c r="I181" s="1">
        <v>10</v>
      </c>
      <c r="J181" s="1">
        <v>-112</v>
      </c>
      <c r="K181" s="1">
        <v>-108</v>
      </c>
      <c r="L181" s="1" t="str">
        <f t="shared" si="66"/>
        <v>Under</v>
      </c>
      <c r="M181" s="1" t="str">
        <f t="shared" si="67"/>
        <v>Over</v>
      </c>
      <c r="N181" s="1">
        <f t="shared" si="68"/>
        <v>10.8</v>
      </c>
      <c r="O181" s="1">
        <f t="shared" si="69"/>
        <v>10</v>
      </c>
      <c r="P181" s="1" t="str">
        <f t="shared" si="70"/>
        <v>L</v>
      </c>
      <c r="Q181" s="1">
        <f t="shared" si="71"/>
        <v>-10.8</v>
      </c>
      <c r="R181" s="1">
        <f>SUM(Q170:Q181)</f>
        <v>-90.100000000000009</v>
      </c>
    </row>
    <row r="182" spans="1:18" x14ac:dyDescent="0.25">
      <c r="A182" s="1" t="str">
        <f>[1]Sheet1!B193</f>
        <v>Nationals</v>
      </c>
      <c r="B182" s="1" t="str">
        <f>[1]Sheet1!C193</f>
        <v>Braves</v>
      </c>
      <c r="C182" s="3">
        <v>4.71</v>
      </c>
      <c r="D182" s="3">
        <v>4.24</v>
      </c>
      <c r="E182" s="3">
        <f t="shared" si="53"/>
        <v>8.9499999999999993</v>
      </c>
      <c r="F182" s="2">
        <f>[1]Sheet1!D193</f>
        <v>6</v>
      </c>
      <c r="G182" s="2">
        <f>[1]Sheet1!E193</f>
        <v>3</v>
      </c>
      <c r="H182" s="1">
        <f t="shared" ref="H182:H188" si="78">F182+G182</f>
        <v>9</v>
      </c>
      <c r="I182" s="1">
        <v>9.5</v>
      </c>
      <c r="J182" s="1">
        <v>102</v>
      </c>
      <c r="K182" s="1">
        <v>-122</v>
      </c>
      <c r="L182" s="1" t="str">
        <f t="shared" si="66"/>
        <v>Under</v>
      </c>
      <c r="M182" s="1" t="str">
        <f t="shared" ref="M182:M188" si="79">IF(H182&gt;I182,"Over",IF(H182&lt;I182,"Under","Push"))</f>
        <v>Under</v>
      </c>
      <c r="N182" s="1">
        <f t="shared" ref="N182:N188" si="80">IF(L182="Over", IF(J182&gt;0, 10, -J182/10), IF(K182&gt;0, 10, -K182/10))</f>
        <v>12.2</v>
      </c>
      <c r="O182" s="1">
        <f t="shared" ref="O182:O188" si="81">IF(L182="Under", IF(K182&gt;0,K182/10, 10), IF(J182&gt;0,J182/10,10))</f>
        <v>10</v>
      </c>
      <c r="P182" s="1" t="str">
        <f t="shared" ref="P182:P188" si="82">IF(M182="Push", "P", IF(L182=M182, "W", "L"))</f>
        <v>W</v>
      </c>
      <c r="Q182" s="1">
        <f t="shared" ref="Q182:Q188" si="83">IF(P182="P", 0, IF(P182="W",O182,-N182))</f>
        <v>10</v>
      </c>
    </row>
    <row r="183" spans="1:18" x14ac:dyDescent="0.25">
      <c r="A183" s="1" t="str">
        <f>[1]Sheet1!B194</f>
        <v>Marlins</v>
      </c>
      <c r="B183" s="1" t="str">
        <f>[1]Sheet1!C194</f>
        <v>Diamondbacks</v>
      </c>
      <c r="C183" s="3">
        <v>4.63</v>
      </c>
      <c r="D183" s="3">
        <v>4.6100000000000003</v>
      </c>
      <c r="E183" s="3">
        <f t="shared" si="53"/>
        <v>9.24</v>
      </c>
      <c r="F183" s="2">
        <f>[1]Sheet1!D194</f>
        <v>11</v>
      </c>
      <c r="G183" s="2">
        <f>[1]Sheet1!E194</f>
        <v>6</v>
      </c>
      <c r="H183" s="1">
        <f t="shared" si="78"/>
        <v>17</v>
      </c>
      <c r="I183" s="1">
        <v>7.5</v>
      </c>
      <c r="J183" s="1">
        <v>-111</v>
      </c>
      <c r="K183" s="1">
        <v>-109</v>
      </c>
      <c r="L183" s="1" t="str">
        <f t="shared" si="66"/>
        <v>Over</v>
      </c>
      <c r="M183" s="1" t="str">
        <f t="shared" si="79"/>
        <v>Over</v>
      </c>
      <c r="N183" s="1">
        <f t="shared" si="80"/>
        <v>11.1</v>
      </c>
      <c r="O183" s="1">
        <f t="shared" si="81"/>
        <v>10</v>
      </c>
      <c r="P183" s="1" t="str">
        <f t="shared" si="82"/>
        <v>W</v>
      </c>
      <c r="Q183" s="1">
        <f t="shared" si="83"/>
        <v>10</v>
      </c>
    </row>
    <row r="184" spans="1:18" x14ac:dyDescent="0.25">
      <c r="A184" s="1" t="str">
        <f>[1]Sheet1!B195</f>
        <v>Reds</v>
      </c>
      <c r="B184" s="1" t="str">
        <f>[1]Sheet1!C195</f>
        <v>Pirates</v>
      </c>
      <c r="C184" s="3">
        <v>6.01</v>
      </c>
      <c r="D184" s="3">
        <v>4.6900000000000004</v>
      </c>
      <c r="E184" s="3">
        <f t="shared" si="53"/>
        <v>10.7</v>
      </c>
      <c r="F184" s="2">
        <f>[1]Sheet1!D195</f>
        <v>11</v>
      </c>
      <c r="G184" s="2">
        <f>[1]Sheet1!E195</f>
        <v>6</v>
      </c>
      <c r="H184" s="1">
        <f t="shared" si="78"/>
        <v>17</v>
      </c>
      <c r="I184" s="1">
        <v>10</v>
      </c>
      <c r="J184" s="1">
        <v>-110</v>
      </c>
      <c r="K184" s="1">
        <v>-110</v>
      </c>
      <c r="L184" s="1" t="str">
        <f t="shared" si="66"/>
        <v>Over</v>
      </c>
      <c r="M184" s="1" t="str">
        <f t="shared" si="79"/>
        <v>Over</v>
      </c>
      <c r="N184" s="1">
        <f t="shared" si="80"/>
        <v>11</v>
      </c>
      <c r="O184" s="1">
        <f t="shared" si="81"/>
        <v>10</v>
      </c>
      <c r="P184" s="1" t="str">
        <f t="shared" si="82"/>
        <v>W</v>
      </c>
      <c r="Q184" s="1">
        <f t="shared" si="83"/>
        <v>10</v>
      </c>
    </row>
    <row r="185" spans="1:18" x14ac:dyDescent="0.25">
      <c r="A185" s="1" t="str">
        <f>[1]Sheet1!B196</f>
        <v>Royals</v>
      </c>
      <c r="B185" s="1" t="str">
        <f>[1]Sheet1!C196</f>
        <v>Blue Jays</v>
      </c>
      <c r="C185" s="3">
        <v>5.61</v>
      </c>
      <c r="D185" s="3">
        <v>4.49</v>
      </c>
      <c r="E185" s="3">
        <f t="shared" si="53"/>
        <v>10.100000000000001</v>
      </c>
      <c r="F185" s="2">
        <f>[1]Sheet1!D196</f>
        <v>3</v>
      </c>
      <c r="G185" s="2">
        <f>[1]Sheet1!E196</f>
        <v>7</v>
      </c>
      <c r="H185" s="1">
        <f t="shared" si="78"/>
        <v>10</v>
      </c>
      <c r="I185" s="1">
        <v>9.5</v>
      </c>
      <c r="J185" s="1">
        <v>101</v>
      </c>
      <c r="K185" s="1">
        <v>-121</v>
      </c>
      <c r="L185" s="1" t="str">
        <f t="shared" si="66"/>
        <v>Over</v>
      </c>
      <c r="M185" s="1" t="str">
        <f t="shared" si="79"/>
        <v>Over</v>
      </c>
      <c r="N185" s="1">
        <f t="shared" si="80"/>
        <v>10</v>
      </c>
      <c r="O185" s="1">
        <f t="shared" si="81"/>
        <v>10.1</v>
      </c>
      <c r="P185" s="1" t="str">
        <f t="shared" si="82"/>
        <v>W</v>
      </c>
      <c r="Q185" s="1">
        <f t="shared" si="83"/>
        <v>10.1</v>
      </c>
    </row>
    <row r="186" spans="1:18" x14ac:dyDescent="0.25">
      <c r="A186" s="1" t="str">
        <f>[1]Sheet1!B197</f>
        <v>Rockies</v>
      </c>
      <c r="B186" s="1" t="str">
        <f>[1]Sheet1!C197</f>
        <v>Dodgers</v>
      </c>
      <c r="C186" s="3">
        <v>5.01</v>
      </c>
      <c r="D186" s="3">
        <v>4.8499999999999996</v>
      </c>
      <c r="E186" s="3">
        <f t="shared" si="53"/>
        <v>9.86</v>
      </c>
      <c r="F186" s="2">
        <f>[1]Sheet1!D197</f>
        <v>9</v>
      </c>
      <c r="G186" s="2">
        <f>[1]Sheet1!E197</f>
        <v>1</v>
      </c>
      <c r="H186" s="1">
        <f t="shared" si="78"/>
        <v>10</v>
      </c>
      <c r="I186" s="1">
        <v>13</v>
      </c>
      <c r="J186" s="1">
        <v>-125</v>
      </c>
      <c r="K186" s="1">
        <v>105</v>
      </c>
      <c r="L186" s="1" t="str">
        <f t="shared" si="66"/>
        <v>Under</v>
      </c>
      <c r="M186" s="1" t="str">
        <f t="shared" si="79"/>
        <v>Under</v>
      </c>
      <c r="N186" s="1">
        <f t="shared" si="80"/>
        <v>10</v>
      </c>
      <c r="O186" s="1">
        <f t="shared" si="81"/>
        <v>10.5</v>
      </c>
      <c r="P186" s="1" t="str">
        <f t="shared" si="82"/>
        <v>W</v>
      </c>
      <c r="Q186" s="1">
        <f t="shared" si="83"/>
        <v>10.5</v>
      </c>
    </row>
    <row r="187" spans="1:18" x14ac:dyDescent="0.25">
      <c r="A187" s="1" t="str">
        <f>[1]Sheet1!B198</f>
        <v>Angels</v>
      </c>
      <c r="B187" s="1" t="str">
        <f>[1]Sheet1!C198</f>
        <v>Tigers</v>
      </c>
      <c r="C187" s="3">
        <v>5.84</v>
      </c>
      <c r="D187" s="3">
        <v>4.13</v>
      </c>
      <c r="E187" s="3">
        <f t="shared" si="53"/>
        <v>9.9699999999999989</v>
      </c>
      <c r="F187" s="2">
        <f>[1]Sheet1!D198</f>
        <v>2</v>
      </c>
      <c r="G187" s="2">
        <f>[1]Sheet1!E198</f>
        <v>7</v>
      </c>
      <c r="H187" s="1">
        <f t="shared" si="78"/>
        <v>9</v>
      </c>
      <c r="I187" s="1">
        <v>10.5</v>
      </c>
      <c r="J187" s="1">
        <v>-102</v>
      </c>
      <c r="K187" s="1">
        <v>-118</v>
      </c>
      <c r="L187" s="1" t="str">
        <f t="shared" si="66"/>
        <v>Under</v>
      </c>
      <c r="M187" s="1" t="str">
        <f t="shared" si="79"/>
        <v>Under</v>
      </c>
      <c r="N187" s="1">
        <f t="shared" si="80"/>
        <v>11.8</v>
      </c>
      <c r="O187" s="1">
        <f t="shared" si="81"/>
        <v>10</v>
      </c>
      <c r="P187" s="1" t="str">
        <f t="shared" si="82"/>
        <v>W</v>
      </c>
      <c r="Q187" s="1">
        <f t="shared" si="83"/>
        <v>10</v>
      </c>
    </row>
    <row r="188" spans="1:18" x14ac:dyDescent="0.25">
      <c r="A188" s="1" t="str">
        <f>[1]Sheet1!B199</f>
        <v>Padres</v>
      </c>
      <c r="B188" s="1" t="str">
        <f>[1]Sheet1!C199</f>
        <v>Orioles</v>
      </c>
      <c r="C188" s="3">
        <v>6.01</v>
      </c>
      <c r="D188" s="3">
        <v>4.1500000000000004</v>
      </c>
      <c r="E188" s="3">
        <f t="shared" si="53"/>
        <v>10.16</v>
      </c>
      <c r="F188" s="2">
        <f>[1]Sheet1!D199</f>
        <v>8</v>
      </c>
      <c r="G188" s="2">
        <f>[1]Sheet1!E199</f>
        <v>1</v>
      </c>
      <c r="H188" s="1">
        <f t="shared" si="78"/>
        <v>9</v>
      </c>
      <c r="I188" s="1">
        <v>8.5</v>
      </c>
      <c r="J188" s="1">
        <v>-118</v>
      </c>
      <c r="K188" s="1">
        <v>-102</v>
      </c>
      <c r="L188" s="1" t="str">
        <f t="shared" si="66"/>
        <v>Over</v>
      </c>
      <c r="M188" s="1" t="str">
        <f t="shared" si="79"/>
        <v>Over</v>
      </c>
      <c r="N188" s="1">
        <f t="shared" si="80"/>
        <v>11.8</v>
      </c>
      <c r="O188" s="1">
        <f t="shared" si="81"/>
        <v>10</v>
      </c>
      <c r="P188" s="1" t="str">
        <f t="shared" si="82"/>
        <v>W</v>
      </c>
      <c r="Q188" s="1">
        <f t="shared" si="83"/>
        <v>10</v>
      </c>
      <c r="R188">
        <f>SUM(Q182:Q188)</f>
        <v>70.599999999999994</v>
      </c>
    </row>
    <row r="189" spans="1:18" x14ac:dyDescent="0.25">
      <c r="A189" s="1" t="str">
        <f>[1]Sheet1!B200</f>
        <v>Yankees</v>
      </c>
      <c r="B189" s="1" t="str">
        <f>[1]Sheet1!C200</f>
        <v>Diamondbacks</v>
      </c>
      <c r="C189" s="3">
        <v>5.47</v>
      </c>
      <c r="D189" s="3">
        <v>4.83</v>
      </c>
      <c r="E189" s="3">
        <f t="shared" si="53"/>
        <v>10.3</v>
      </c>
      <c r="F189" s="2">
        <f>[1]Sheet1!D200</f>
        <v>2</v>
      </c>
      <c r="G189" s="2">
        <f>[1]Sheet1!E200</f>
        <v>4</v>
      </c>
      <c r="H189" s="1">
        <f t="shared" ref="H189:H203" si="84">F189+G189</f>
        <v>6</v>
      </c>
      <c r="I189" s="1">
        <v>11.5</v>
      </c>
      <c r="J189" s="1">
        <v>-102</v>
      </c>
      <c r="K189" s="1">
        <v>-118</v>
      </c>
      <c r="L189" s="1" t="str">
        <f t="shared" ref="L189:L203" si="85">IF(E189&gt;I189, "Over", "Under")</f>
        <v>Under</v>
      </c>
      <c r="M189" s="1" t="str">
        <f t="shared" ref="M189:M203" si="86">IF(H189&gt;I189,"Over",IF(H189&lt;I189,"Under","Push"))</f>
        <v>Under</v>
      </c>
      <c r="N189" s="1">
        <f t="shared" ref="N189:N203" si="87">IF(L189="Over", IF(J189&gt;0, 10, -J189/10), IF(K189&gt;0, 10, -K189/10))</f>
        <v>11.8</v>
      </c>
      <c r="O189" s="1">
        <f t="shared" ref="O189:O203" si="88">IF(L189="Under", IF(K189&gt;0,K189/10, 10), IF(J189&gt;0,J189/10,10))</f>
        <v>10</v>
      </c>
      <c r="P189" s="1" t="str">
        <f t="shared" ref="P189:P203" si="89">IF(M189="Push", "P", IF(L189=M189, "W", "L"))</f>
        <v>W</v>
      </c>
      <c r="Q189" s="1">
        <f t="shared" ref="Q189:Q203" si="90">IF(P189="P", 0, IF(P189="W",O189,-N189))</f>
        <v>10</v>
      </c>
    </row>
    <row r="190" spans="1:18" x14ac:dyDescent="0.25">
      <c r="A190" s="1" t="str">
        <f>[1]Sheet1!B201</f>
        <v>Nationals</v>
      </c>
      <c r="B190" s="1" t="str">
        <f>[1]Sheet1!C201</f>
        <v>Braves</v>
      </c>
      <c r="C190" s="3">
        <v>5.35</v>
      </c>
      <c r="D190" s="3">
        <v>5.38</v>
      </c>
      <c r="E190" s="3">
        <f t="shared" si="53"/>
        <v>10.73</v>
      </c>
      <c r="F190" s="2">
        <f>[1]Sheet1!D201</f>
        <v>8</v>
      </c>
      <c r="G190" s="2">
        <f>[1]Sheet1!E201</f>
        <v>11</v>
      </c>
      <c r="H190" s="1">
        <f t="shared" si="84"/>
        <v>19</v>
      </c>
      <c r="I190">
        <v>11</v>
      </c>
      <c r="J190">
        <v>100</v>
      </c>
      <c r="K190">
        <v>-120</v>
      </c>
      <c r="L190" s="1" t="str">
        <f t="shared" si="85"/>
        <v>Under</v>
      </c>
      <c r="M190" s="1" t="str">
        <f t="shared" si="86"/>
        <v>Over</v>
      </c>
      <c r="N190" s="1">
        <f t="shared" si="87"/>
        <v>12</v>
      </c>
      <c r="O190" s="1">
        <f t="shared" si="88"/>
        <v>10</v>
      </c>
      <c r="P190" s="1" t="str">
        <f t="shared" si="89"/>
        <v>L</v>
      </c>
      <c r="Q190" s="1">
        <f t="shared" si="90"/>
        <v>-12</v>
      </c>
    </row>
    <row r="191" spans="1:18" x14ac:dyDescent="0.25">
      <c r="A191" s="1" t="str">
        <f>[1]Sheet1!B202</f>
        <v>Phillies</v>
      </c>
      <c r="B191" s="1" t="str">
        <f>[1]Sheet1!C202</f>
        <v>Giants</v>
      </c>
      <c r="C191" s="3">
        <v>3.73</v>
      </c>
      <c r="D191" s="3">
        <v>6.54</v>
      </c>
      <c r="E191" s="3">
        <f t="shared" si="53"/>
        <v>10.27</v>
      </c>
      <c r="F191" s="2">
        <f>[1]Sheet1!D202</f>
        <v>4</v>
      </c>
      <c r="G191" s="2">
        <f>[1]Sheet1!E202</f>
        <v>2</v>
      </c>
      <c r="H191" s="1">
        <f t="shared" si="84"/>
        <v>6</v>
      </c>
      <c r="I191">
        <v>10.5</v>
      </c>
      <c r="J191">
        <v>-115</v>
      </c>
      <c r="K191">
        <v>-105</v>
      </c>
      <c r="L191" s="1" t="str">
        <f t="shared" si="85"/>
        <v>Under</v>
      </c>
      <c r="M191" s="1" t="str">
        <f t="shared" si="86"/>
        <v>Under</v>
      </c>
      <c r="N191" s="1">
        <f t="shared" si="87"/>
        <v>10.5</v>
      </c>
      <c r="O191" s="1">
        <f t="shared" si="88"/>
        <v>10</v>
      </c>
      <c r="P191" s="1" t="str">
        <f t="shared" si="89"/>
        <v>W</v>
      </c>
      <c r="Q191" s="1">
        <f t="shared" si="90"/>
        <v>10</v>
      </c>
    </row>
    <row r="192" spans="1:18" x14ac:dyDescent="0.25">
      <c r="A192" s="1" t="str">
        <f>[1]Sheet1!B203</f>
        <v>Indians</v>
      </c>
      <c r="B192" s="1" t="str">
        <f>[1]Sheet1!C203</f>
        <v>Astros</v>
      </c>
      <c r="C192" s="3">
        <v>3.78</v>
      </c>
      <c r="D192" s="3">
        <v>4.4000000000000004</v>
      </c>
      <c r="E192" s="3">
        <f t="shared" si="53"/>
        <v>8.18</v>
      </c>
      <c r="F192" s="2">
        <f>[1]Sheet1!D203</f>
        <v>0</v>
      </c>
      <c r="G192" s="2">
        <f>[1]Sheet1!E203</f>
        <v>2</v>
      </c>
      <c r="H192" s="1">
        <f t="shared" si="84"/>
        <v>2</v>
      </c>
      <c r="I192">
        <v>8.5</v>
      </c>
      <c r="J192">
        <v>-112</v>
      </c>
      <c r="K192">
        <v>-108</v>
      </c>
      <c r="L192" s="1" t="str">
        <f t="shared" si="85"/>
        <v>Under</v>
      </c>
      <c r="M192" s="1" t="str">
        <f t="shared" si="86"/>
        <v>Under</v>
      </c>
      <c r="N192" s="1">
        <f t="shared" si="87"/>
        <v>10.8</v>
      </c>
      <c r="O192" s="1">
        <f t="shared" si="88"/>
        <v>10</v>
      </c>
      <c r="P192" s="1" t="str">
        <f t="shared" si="89"/>
        <v>W</v>
      </c>
      <c r="Q192" s="1">
        <f t="shared" si="90"/>
        <v>10</v>
      </c>
    </row>
    <row r="193" spans="1:18" x14ac:dyDescent="0.25">
      <c r="A193" s="1" t="str">
        <f>[1]Sheet1!B204</f>
        <v>Marlins</v>
      </c>
      <c r="B193" s="1" t="str">
        <f>[1]Sheet1!C204</f>
        <v>Twins</v>
      </c>
      <c r="C193" s="3">
        <v>4.8</v>
      </c>
      <c r="D193" s="3">
        <v>2.2200000000000002</v>
      </c>
      <c r="E193" s="3">
        <f t="shared" si="53"/>
        <v>7.02</v>
      </c>
      <c r="F193" s="2">
        <f>[1]Sheet1!D204</f>
        <v>1</v>
      </c>
      <c r="G193" s="2">
        <f>[1]Sheet1!E204</f>
        <v>2</v>
      </c>
      <c r="H193" s="1">
        <f t="shared" si="84"/>
        <v>3</v>
      </c>
      <c r="I193">
        <v>8.5</v>
      </c>
      <c r="J193">
        <v>-102</v>
      </c>
      <c r="K193">
        <v>-118</v>
      </c>
      <c r="L193" s="1" t="str">
        <f t="shared" si="85"/>
        <v>Under</v>
      </c>
      <c r="M193" s="1" t="str">
        <f t="shared" si="86"/>
        <v>Under</v>
      </c>
      <c r="N193" s="1">
        <f t="shared" si="87"/>
        <v>11.8</v>
      </c>
      <c r="O193" s="1">
        <f t="shared" si="88"/>
        <v>10</v>
      </c>
      <c r="P193" s="1" t="str">
        <f t="shared" si="89"/>
        <v>W</v>
      </c>
      <c r="Q193" s="1">
        <f t="shared" si="90"/>
        <v>10</v>
      </c>
    </row>
    <row r="194" spans="1:18" x14ac:dyDescent="0.25">
      <c r="A194" s="1" t="str">
        <f>[1]Sheet1!B205</f>
        <v>Reds</v>
      </c>
      <c r="B194" s="1" t="str">
        <f>[1]Sheet1!C205</f>
        <v>Pirates</v>
      </c>
      <c r="C194" s="3">
        <v>4.2</v>
      </c>
      <c r="D194" s="3">
        <v>4.99</v>
      </c>
      <c r="E194" s="3">
        <f t="shared" si="53"/>
        <v>9.1900000000000013</v>
      </c>
      <c r="F194" s="2">
        <f>[1]Sheet1!D205</f>
        <v>4</v>
      </c>
      <c r="G194" s="2">
        <f>[1]Sheet1!E205</f>
        <v>11</v>
      </c>
      <c r="H194" s="1">
        <f t="shared" si="84"/>
        <v>15</v>
      </c>
      <c r="I194">
        <v>9.5</v>
      </c>
      <c r="J194">
        <v>-120</v>
      </c>
      <c r="K194">
        <v>100</v>
      </c>
      <c r="L194" s="1" t="str">
        <f t="shared" si="85"/>
        <v>Under</v>
      </c>
      <c r="M194" s="1" t="str">
        <f t="shared" si="86"/>
        <v>Over</v>
      </c>
      <c r="N194" s="1">
        <f t="shared" si="87"/>
        <v>10</v>
      </c>
      <c r="O194" s="1">
        <f t="shared" si="88"/>
        <v>10</v>
      </c>
      <c r="P194" s="1" t="str">
        <f t="shared" si="89"/>
        <v>L</v>
      </c>
      <c r="Q194" s="1">
        <f t="shared" si="90"/>
        <v>-10</v>
      </c>
    </row>
    <row r="195" spans="1:18" x14ac:dyDescent="0.25">
      <c r="A195" s="1" t="str">
        <f>[1]Sheet1!B206</f>
        <v>Red Sox</v>
      </c>
      <c r="B195" s="1" t="str">
        <f>[1]Sheet1!C206</f>
        <v>Rays</v>
      </c>
      <c r="C195" s="3">
        <v>4.2300000000000004</v>
      </c>
      <c r="D195" s="3">
        <v>4.6500000000000004</v>
      </c>
      <c r="E195" s="3">
        <f t="shared" si="53"/>
        <v>8.8800000000000008</v>
      </c>
      <c r="F195" s="2">
        <f>[1]Sheet1!D206</f>
        <v>5</v>
      </c>
      <c r="G195" s="2">
        <f>[1]Sheet1!E206</f>
        <v>6</v>
      </c>
      <c r="H195" s="1">
        <f t="shared" si="84"/>
        <v>11</v>
      </c>
      <c r="I195">
        <v>9.5</v>
      </c>
      <c r="J195">
        <v>-110</v>
      </c>
      <c r="K195">
        <v>-110</v>
      </c>
      <c r="L195" s="1" t="str">
        <f t="shared" si="85"/>
        <v>Under</v>
      </c>
      <c r="M195" s="1" t="str">
        <f t="shared" si="86"/>
        <v>Over</v>
      </c>
      <c r="N195" s="1">
        <f t="shared" si="87"/>
        <v>11</v>
      </c>
      <c r="O195" s="1">
        <f t="shared" si="88"/>
        <v>10</v>
      </c>
      <c r="P195" s="1" t="str">
        <f t="shared" si="89"/>
        <v>L</v>
      </c>
      <c r="Q195" s="1">
        <f t="shared" si="90"/>
        <v>-11</v>
      </c>
    </row>
    <row r="196" spans="1:18" x14ac:dyDescent="0.25">
      <c r="A196" s="1" t="str">
        <f>[1]Sheet1!B207</f>
        <v>Rangers</v>
      </c>
      <c r="B196" s="1" t="str">
        <f>[1]Sheet1!C207</f>
        <v>Mariners</v>
      </c>
      <c r="C196" s="3">
        <v>5.12</v>
      </c>
      <c r="D196" s="3">
        <v>4.83</v>
      </c>
      <c r="E196" s="3">
        <f t="shared" si="53"/>
        <v>9.9499999999999993</v>
      </c>
      <c r="F196" s="2">
        <f>[1]Sheet1!D207</f>
        <v>5</v>
      </c>
      <c r="G196" s="2">
        <f>[1]Sheet1!E207</f>
        <v>8</v>
      </c>
      <c r="H196" s="1">
        <f t="shared" si="84"/>
        <v>13</v>
      </c>
      <c r="I196">
        <v>11.5</v>
      </c>
      <c r="J196">
        <v>-105</v>
      </c>
      <c r="K196">
        <v>-115</v>
      </c>
      <c r="L196" s="1" t="str">
        <f t="shared" si="85"/>
        <v>Under</v>
      </c>
      <c r="M196" s="1" t="str">
        <f t="shared" si="86"/>
        <v>Over</v>
      </c>
      <c r="N196" s="1">
        <f t="shared" si="87"/>
        <v>11.5</v>
      </c>
      <c r="O196" s="1">
        <f t="shared" si="88"/>
        <v>10</v>
      </c>
      <c r="P196" s="1" t="str">
        <f t="shared" si="89"/>
        <v>L</v>
      </c>
      <c r="Q196" s="1">
        <f t="shared" si="90"/>
        <v>-11.5</v>
      </c>
    </row>
    <row r="197" spans="1:18" x14ac:dyDescent="0.25">
      <c r="A197" s="1" t="str">
        <f>[1]Sheet1!B208</f>
        <v>White Sox</v>
      </c>
      <c r="B197" s="1" t="str">
        <f>[1]Sheet1!C208</f>
        <v>Mets</v>
      </c>
      <c r="C197" s="3">
        <v>3.53</v>
      </c>
      <c r="D197" s="3">
        <v>4.6100000000000003</v>
      </c>
      <c r="E197" s="3">
        <f t="shared" si="53"/>
        <v>8.14</v>
      </c>
      <c r="F197" s="2">
        <f>[1]Sheet1!D208</f>
        <v>2</v>
      </c>
      <c r="G197" s="2">
        <f>[1]Sheet1!E208</f>
        <v>5</v>
      </c>
      <c r="H197" s="1">
        <f t="shared" si="84"/>
        <v>7</v>
      </c>
      <c r="I197">
        <v>9</v>
      </c>
      <c r="J197">
        <v>-110</v>
      </c>
      <c r="K197">
        <v>-110</v>
      </c>
      <c r="L197" s="1" t="str">
        <f t="shared" si="85"/>
        <v>Under</v>
      </c>
      <c r="M197" s="1" t="str">
        <f t="shared" si="86"/>
        <v>Under</v>
      </c>
      <c r="N197" s="1">
        <f t="shared" si="87"/>
        <v>11</v>
      </c>
      <c r="O197" s="1">
        <f t="shared" si="88"/>
        <v>10</v>
      </c>
      <c r="P197" s="1" t="str">
        <f t="shared" si="89"/>
        <v>W</v>
      </c>
      <c r="Q197" s="1">
        <f t="shared" si="90"/>
        <v>10</v>
      </c>
    </row>
    <row r="198" spans="1:18" x14ac:dyDescent="0.25">
      <c r="A198" s="1" t="str">
        <f>[1]Sheet1!B209</f>
        <v>Cardinals</v>
      </c>
      <c r="B198" s="1" t="str">
        <f>[1]Sheet1!C209</f>
        <v>Cubs</v>
      </c>
      <c r="C198" s="3">
        <v>4.74</v>
      </c>
      <c r="D198" s="3">
        <v>4.2</v>
      </c>
      <c r="E198" s="3">
        <f t="shared" ref="E198:E203" si="91">C198+D198</f>
        <v>8.9400000000000013</v>
      </c>
      <c r="F198" s="2">
        <f>[1]Sheet1!D209</f>
        <v>2</v>
      </c>
      <c r="G198" s="2">
        <f>[1]Sheet1!E209</f>
        <v>1</v>
      </c>
      <c r="H198" s="1">
        <f t="shared" si="84"/>
        <v>3</v>
      </c>
      <c r="I198">
        <v>8.5</v>
      </c>
      <c r="J198">
        <v>-112</v>
      </c>
      <c r="K198">
        <v>-108</v>
      </c>
      <c r="L198" s="1" t="str">
        <f t="shared" si="85"/>
        <v>Over</v>
      </c>
      <c r="M198" s="1" t="str">
        <f t="shared" si="86"/>
        <v>Under</v>
      </c>
      <c r="N198" s="1">
        <f t="shared" si="87"/>
        <v>11.2</v>
      </c>
      <c r="O198" s="1">
        <f t="shared" si="88"/>
        <v>10</v>
      </c>
      <c r="P198" s="1" t="str">
        <f t="shared" si="89"/>
        <v>L</v>
      </c>
      <c r="Q198" s="1">
        <f t="shared" si="90"/>
        <v>-11.2</v>
      </c>
    </row>
    <row r="199" spans="1:18" x14ac:dyDescent="0.25">
      <c r="A199" s="1" t="str">
        <f>[1]Sheet1!B210</f>
        <v>Royals</v>
      </c>
      <c r="B199" s="1" t="str">
        <f>[1]Sheet1!C210</f>
        <v>Blue Jays</v>
      </c>
      <c r="C199" s="3">
        <v>5.29</v>
      </c>
      <c r="D199" s="3">
        <v>5.43</v>
      </c>
      <c r="E199" s="3">
        <f t="shared" si="91"/>
        <v>10.719999999999999</v>
      </c>
      <c r="F199" s="2">
        <f>[1]Sheet1!D210</f>
        <v>1</v>
      </c>
      <c r="G199" s="2">
        <f>[1]Sheet1!E210</f>
        <v>9</v>
      </c>
      <c r="H199" s="1">
        <f t="shared" si="84"/>
        <v>10</v>
      </c>
      <c r="I199">
        <v>10</v>
      </c>
      <c r="J199">
        <v>-108</v>
      </c>
      <c r="K199">
        <v>-112</v>
      </c>
      <c r="L199" s="1" t="str">
        <f t="shared" si="85"/>
        <v>Over</v>
      </c>
      <c r="M199" s="1" t="str">
        <f t="shared" si="86"/>
        <v>Push</v>
      </c>
      <c r="N199" s="1">
        <f t="shared" si="87"/>
        <v>10.8</v>
      </c>
      <c r="O199" s="1">
        <f t="shared" si="88"/>
        <v>10</v>
      </c>
      <c r="P199" s="1" t="str">
        <f t="shared" si="89"/>
        <v>P</v>
      </c>
      <c r="Q199" s="1">
        <f t="shared" si="90"/>
        <v>0</v>
      </c>
    </row>
    <row r="200" spans="1:18" x14ac:dyDescent="0.25">
      <c r="A200" s="1" t="str">
        <f>[1]Sheet1!B211</f>
        <v>Rockies</v>
      </c>
      <c r="B200" s="1" t="str">
        <f>[1]Sheet1!C211</f>
        <v>Dodgers</v>
      </c>
      <c r="C200" s="3">
        <v>4.01</v>
      </c>
      <c r="D200" s="3">
        <v>5.32</v>
      </c>
      <c r="E200" s="3">
        <f t="shared" si="91"/>
        <v>9.33</v>
      </c>
      <c r="F200" s="2">
        <f>[1]Sheet1!D211</f>
        <v>4</v>
      </c>
      <c r="G200" s="2">
        <f>[1]Sheet1!E211</f>
        <v>9</v>
      </c>
      <c r="H200" s="1">
        <f t="shared" si="84"/>
        <v>13</v>
      </c>
      <c r="I200">
        <v>13.5</v>
      </c>
      <c r="J200">
        <v>-120</v>
      </c>
      <c r="K200">
        <v>100</v>
      </c>
      <c r="L200" s="1" t="str">
        <f t="shared" si="85"/>
        <v>Under</v>
      </c>
      <c r="M200" s="1" t="str">
        <f t="shared" si="86"/>
        <v>Under</v>
      </c>
      <c r="N200" s="1">
        <f t="shared" si="87"/>
        <v>10</v>
      </c>
      <c r="O200" s="1">
        <f t="shared" si="88"/>
        <v>10</v>
      </c>
      <c r="P200" s="1" t="str">
        <f t="shared" si="89"/>
        <v>W</v>
      </c>
      <c r="Q200" s="1">
        <f t="shared" si="90"/>
        <v>10</v>
      </c>
    </row>
    <row r="201" spans="1:18" x14ac:dyDescent="0.25">
      <c r="A201" s="1" t="str">
        <f>[1]Sheet1!B212</f>
        <v>Angels</v>
      </c>
      <c r="B201" s="1" t="str">
        <f>[1]Sheet1!C212</f>
        <v>Tigers</v>
      </c>
      <c r="C201" s="3">
        <v>5.97</v>
      </c>
      <c r="D201" s="3">
        <v>5.16</v>
      </c>
      <c r="E201" s="3">
        <f t="shared" si="91"/>
        <v>11.129999999999999</v>
      </c>
      <c r="F201" s="2">
        <f>[1]Sheet1!D212</f>
        <v>6</v>
      </c>
      <c r="G201" s="2">
        <f>[1]Sheet1!E212</f>
        <v>1</v>
      </c>
      <c r="H201" s="1">
        <f t="shared" si="84"/>
        <v>7</v>
      </c>
      <c r="I201">
        <v>9.5</v>
      </c>
      <c r="J201">
        <v>-119</v>
      </c>
      <c r="K201">
        <v>-101</v>
      </c>
      <c r="L201" s="1" t="str">
        <f t="shared" si="85"/>
        <v>Over</v>
      </c>
      <c r="M201" s="1" t="str">
        <f t="shared" si="86"/>
        <v>Under</v>
      </c>
      <c r="N201" s="1">
        <f t="shared" si="87"/>
        <v>11.9</v>
      </c>
      <c r="O201" s="1">
        <f t="shared" si="88"/>
        <v>10</v>
      </c>
      <c r="P201" s="1" t="str">
        <f t="shared" si="89"/>
        <v>L</v>
      </c>
      <c r="Q201" s="1">
        <f t="shared" si="90"/>
        <v>-11.9</v>
      </c>
    </row>
    <row r="202" spans="1:18" x14ac:dyDescent="0.25">
      <c r="A202" s="1" t="str">
        <f>[1]Sheet1!B213</f>
        <v>Athletics</v>
      </c>
      <c r="B202" s="1" t="str">
        <f>[1]Sheet1!C213</f>
        <v>Brewers</v>
      </c>
      <c r="C202" s="3">
        <v>4.51</v>
      </c>
      <c r="D202" s="3">
        <v>4</v>
      </c>
      <c r="E202" s="3">
        <f t="shared" si="91"/>
        <v>8.51</v>
      </c>
      <c r="F202" s="2">
        <f>[1]Sheet1!D213</f>
        <v>3</v>
      </c>
      <c r="G202" s="2">
        <f>[1]Sheet1!E213</f>
        <v>2</v>
      </c>
      <c r="H202" s="1">
        <f t="shared" si="84"/>
        <v>5</v>
      </c>
      <c r="I202">
        <v>9</v>
      </c>
      <c r="J202">
        <v>-106</v>
      </c>
      <c r="K202">
        <v>-114</v>
      </c>
      <c r="L202" s="1" t="str">
        <f t="shared" si="85"/>
        <v>Under</v>
      </c>
      <c r="M202" s="1" t="str">
        <f t="shared" si="86"/>
        <v>Under</v>
      </c>
      <c r="N202" s="1">
        <f t="shared" si="87"/>
        <v>11.4</v>
      </c>
      <c r="O202" s="1">
        <f t="shared" si="88"/>
        <v>10</v>
      </c>
      <c r="P202" s="1" t="str">
        <f t="shared" si="89"/>
        <v>W</v>
      </c>
      <c r="Q202" s="1">
        <f t="shared" si="90"/>
        <v>10</v>
      </c>
    </row>
    <row r="203" spans="1:18" x14ac:dyDescent="0.25">
      <c r="A203" s="1" t="str">
        <f>[1]Sheet1!B214</f>
        <v>Padres</v>
      </c>
      <c r="B203" s="1" t="str">
        <f>[1]Sheet1!C214</f>
        <v>Orioles</v>
      </c>
      <c r="C203" s="3">
        <v>5.9</v>
      </c>
      <c r="D203" s="3">
        <v>5.66</v>
      </c>
      <c r="E203" s="3">
        <f t="shared" si="91"/>
        <v>11.56</v>
      </c>
      <c r="F203" s="2">
        <f>[1]Sheet1!D214</f>
        <v>5</v>
      </c>
      <c r="G203" s="2">
        <f>[1]Sheet1!E214</f>
        <v>8</v>
      </c>
      <c r="H203" s="1">
        <f t="shared" si="84"/>
        <v>13</v>
      </c>
      <c r="I203">
        <v>9</v>
      </c>
      <c r="J203">
        <v>-110</v>
      </c>
      <c r="K203">
        <v>-110</v>
      </c>
      <c r="L203" s="1" t="str">
        <f t="shared" si="85"/>
        <v>Over</v>
      </c>
      <c r="M203" s="1" t="str">
        <f t="shared" si="86"/>
        <v>Over</v>
      </c>
      <c r="N203" s="1">
        <f t="shared" si="87"/>
        <v>11</v>
      </c>
      <c r="O203" s="1">
        <f t="shared" si="88"/>
        <v>10</v>
      </c>
      <c r="P203" s="1" t="str">
        <f t="shared" si="89"/>
        <v>W</v>
      </c>
      <c r="Q203" s="1">
        <f t="shared" si="90"/>
        <v>10</v>
      </c>
      <c r="R203">
        <f>SUM(Q189:Q203)</f>
        <v>12.4</v>
      </c>
    </row>
    <row r="204" spans="1:18" s="1" customFormat="1" x14ac:dyDescent="0.25">
      <c r="A204" s="1" t="str">
        <f>[1]Sheet1!B215</f>
        <v>Yankees</v>
      </c>
      <c r="B204" s="1" t="str">
        <f>[1]Sheet1!C215</f>
        <v>Diamondbacks</v>
      </c>
      <c r="C204" s="4">
        <v>3.43</v>
      </c>
      <c r="D204" s="4">
        <v>4.7699999999999996</v>
      </c>
      <c r="E204" s="4">
        <f t="shared" ref="E204:E217" si="92">C204+D204</f>
        <v>8.1999999999999993</v>
      </c>
      <c r="F204" s="2">
        <f>[1]Sheet1!D215</f>
        <v>7</v>
      </c>
      <c r="G204" s="2">
        <f>[1]Sheet1!E215</f>
        <v>5</v>
      </c>
      <c r="H204" s="1">
        <f t="shared" ref="H204:H217" si="93">F204+G204</f>
        <v>12</v>
      </c>
      <c r="I204" s="1">
        <v>9</v>
      </c>
      <c r="J204" s="1">
        <v>-117</v>
      </c>
      <c r="K204" s="1">
        <v>-103</v>
      </c>
      <c r="L204" s="1" t="str">
        <f t="shared" ref="L204:L218" si="94">IF(E204&gt;I204, "Over", "Under")</f>
        <v>Under</v>
      </c>
      <c r="M204" s="1" t="str">
        <f t="shared" ref="M204:M218" si="95">IF(H204&gt;I204,"Over",IF(H204&lt;I204,"Under","Push"))</f>
        <v>Over</v>
      </c>
      <c r="N204" s="1">
        <f t="shared" ref="N204:N218" si="96">IF(L204="Over", IF(J204&gt;0, 10, -J204/10), IF(K204&gt;0, 10, -K204/10))</f>
        <v>10.3</v>
      </c>
      <c r="O204" s="1">
        <f t="shared" ref="O204:O218" si="97">IF(L204="Under", IF(K204&gt;0,K204/10, 10), IF(J204&gt;0,J204/10,10))</f>
        <v>10</v>
      </c>
      <c r="P204" s="1" t="str">
        <f t="shared" ref="P204:P218" si="98">IF(M204="Push", "P", IF(L204=M204, "W", "L"))</f>
        <v>L</v>
      </c>
      <c r="Q204" s="1">
        <f t="shared" ref="Q204:Q218" si="99">IF(P204="P", 0, IF(P204="W",O204,-N204))</f>
        <v>-10.3</v>
      </c>
    </row>
    <row r="205" spans="1:18" s="1" customFormat="1" x14ac:dyDescent="0.25">
      <c r="A205" s="1" t="str">
        <f>[1]Sheet1!B216</f>
        <v>Rockies</v>
      </c>
      <c r="B205" s="1" t="str">
        <f>[1]Sheet1!C216</f>
        <v>Dodgers</v>
      </c>
      <c r="C205" s="4">
        <v>4.26</v>
      </c>
      <c r="D205" s="4">
        <v>5.3</v>
      </c>
      <c r="E205" s="4">
        <f t="shared" si="92"/>
        <v>9.5599999999999987</v>
      </c>
      <c r="F205" s="2">
        <f>[1]Sheet1!D216</f>
        <v>1</v>
      </c>
      <c r="G205" s="2">
        <f>[1]Sheet1!E216</f>
        <v>5</v>
      </c>
      <c r="H205" s="1">
        <f t="shared" si="93"/>
        <v>6</v>
      </c>
      <c r="I205" s="1">
        <v>12</v>
      </c>
      <c r="J205" s="1">
        <v>-122</v>
      </c>
      <c r="K205" s="1">
        <v>102</v>
      </c>
      <c r="L205" s="1" t="str">
        <f t="shared" si="94"/>
        <v>Under</v>
      </c>
      <c r="M205" s="1" t="str">
        <f t="shared" si="95"/>
        <v>Under</v>
      </c>
      <c r="N205" s="1">
        <f t="shared" si="96"/>
        <v>10</v>
      </c>
      <c r="O205" s="1">
        <f t="shared" si="97"/>
        <v>10.199999999999999</v>
      </c>
      <c r="P205" s="1" t="str">
        <f t="shared" si="98"/>
        <v>W</v>
      </c>
      <c r="Q205" s="1">
        <f t="shared" si="99"/>
        <v>10.199999999999999</v>
      </c>
    </row>
    <row r="206" spans="1:18" s="1" customFormat="1" x14ac:dyDescent="0.25">
      <c r="A206" s="1" t="str">
        <f>[1]Sheet1!B217</f>
        <v>Angels</v>
      </c>
      <c r="B206" s="1" t="str">
        <f>[1]Sheet1!C217</f>
        <v>Tigers</v>
      </c>
      <c r="C206" s="4">
        <v>5.66</v>
      </c>
      <c r="D206" s="4">
        <v>5.74</v>
      </c>
      <c r="E206" s="4">
        <f t="shared" si="92"/>
        <v>11.4</v>
      </c>
      <c r="F206" s="2">
        <f>[1]Sheet1!D217</f>
        <v>1</v>
      </c>
      <c r="G206" s="2">
        <f>[1]Sheet1!E217</f>
        <v>9</v>
      </c>
      <c r="H206" s="1">
        <f t="shared" si="93"/>
        <v>10</v>
      </c>
      <c r="I206" s="1">
        <v>9.5</v>
      </c>
      <c r="J206" s="1">
        <v>-115</v>
      </c>
      <c r="K206" s="1">
        <v>-105</v>
      </c>
      <c r="L206" s="1" t="str">
        <f t="shared" si="94"/>
        <v>Over</v>
      </c>
      <c r="M206" s="1" t="str">
        <f t="shared" si="95"/>
        <v>Over</v>
      </c>
      <c r="N206" s="1">
        <f t="shared" si="96"/>
        <v>11.5</v>
      </c>
      <c r="O206" s="1">
        <f t="shared" si="97"/>
        <v>10</v>
      </c>
      <c r="P206" s="1" t="str">
        <f t="shared" si="98"/>
        <v>W</v>
      </c>
      <c r="Q206" s="1">
        <f t="shared" si="99"/>
        <v>10</v>
      </c>
    </row>
    <row r="207" spans="1:18" s="1" customFormat="1" x14ac:dyDescent="0.25">
      <c r="A207" s="1" t="str">
        <f>[1]Sheet1!B218</f>
        <v>Phillies</v>
      </c>
      <c r="B207" s="1" t="str">
        <f>[1]Sheet1!C218</f>
        <v>Giants</v>
      </c>
      <c r="C207" s="4">
        <v>5.21</v>
      </c>
      <c r="D207" s="4">
        <v>5.94</v>
      </c>
      <c r="E207" s="4">
        <f t="shared" si="92"/>
        <v>11.15</v>
      </c>
      <c r="F207" s="2">
        <f>[1]Sheet1!D218</f>
        <v>1</v>
      </c>
      <c r="G207" s="2">
        <f>[1]Sheet1!E218</f>
        <v>5</v>
      </c>
      <c r="H207" s="1">
        <f t="shared" si="93"/>
        <v>6</v>
      </c>
      <c r="I207" s="1">
        <v>9.5</v>
      </c>
      <c r="J207" s="1">
        <v>-103</v>
      </c>
      <c r="K207" s="1">
        <v>-117</v>
      </c>
      <c r="L207" s="1" t="str">
        <f t="shared" si="94"/>
        <v>Over</v>
      </c>
      <c r="M207" s="1" t="str">
        <f t="shared" si="95"/>
        <v>Under</v>
      </c>
      <c r="N207" s="1">
        <f t="shared" si="96"/>
        <v>10.3</v>
      </c>
      <c r="O207" s="1">
        <f t="shared" si="97"/>
        <v>10</v>
      </c>
      <c r="P207" s="1" t="str">
        <f t="shared" si="98"/>
        <v>L</v>
      </c>
      <c r="Q207" s="1">
        <f t="shared" si="99"/>
        <v>-10.3</v>
      </c>
    </row>
    <row r="208" spans="1:18" s="1" customFormat="1" x14ac:dyDescent="0.25">
      <c r="A208" s="1" t="str">
        <f>[1]Sheet1!B219</f>
        <v>Indians</v>
      </c>
      <c r="B208" s="1" t="str">
        <f>[1]Sheet1!C219</f>
        <v>Astros</v>
      </c>
      <c r="C208" s="4">
        <v>2.61</v>
      </c>
      <c r="D208" s="4">
        <v>3.34</v>
      </c>
      <c r="E208" s="4">
        <f t="shared" si="92"/>
        <v>5.9499999999999993</v>
      </c>
      <c r="F208" s="2">
        <f>[1]Sheet1!D219</f>
        <v>10</v>
      </c>
      <c r="G208" s="2">
        <f>[1]Sheet1!E219</f>
        <v>4</v>
      </c>
      <c r="H208" s="1">
        <f t="shared" si="93"/>
        <v>14</v>
      </c>
      <c r="I208" s="1">
        <v>10</v>
      </c>
      <c r="J208" s="1">
        <v>-110</v>
      </c>
      <c r="K208" s="1">
        <v>-110</v>
      </c>
      <c r="L208" s="1" t="str">
        <f t="shared" si="94"/>
        <v>Under</v>
      </c>
      <c r="M208" s="1" t="str">
        <f t="shared" si="95"/>
        <v>Over</v>
      </c>
      <c r="N208" s="1">
        <f t="shared" si="96"/>
        <v>11</v>
      </c>
      <c r="O208" s="1">
        <f t="shared" si="97"/>
        <v>10</v>
      </c>
      <c r="P208" s="1" t="str">
        <f t="shared" si="98"/>
        <v>L</v>
      </c>
      <c r="Q208" s="1">
        <f t="shared" si="99"/>
        <v>-11</v>
      </c>
    </row>
    <row r="209" spans="1:18" s="1" customFormat="1" x14ac:dyDescent="0.25">
      <c r="A209" s="1" t="str">
        <f>[1]Sheet1!B220</f>
        <v>Marlins</v>
      </c>
      <c r="B209" s="1" t="str">
        <f>[1]Sheet1!C220</f>
        <v>Twins</v>
      </c>
      <c r="C209" s="4">
        <v>4.93</v>
      </c>
      <c r="D209" s="4">
        <v>5.34</v>
      </c>
      <c r="E209" s="4">
        <f t="shared" si="92"/>
        <v>10.27</v>
      </c>
      <c r="F209" s="2">
        <f>[1]Sheet1!D220</f>
        <v>4</v>
      </c>
      <c r="G209" s="2">
        <f>[1]Sheet1!E220</f>
        <v>7</v>
      </c>
      <c r="H209" s="1">
        <f t="shared" si="93"/>
        <v>11</v>
      </c>
      <c r="I209" s="1">
        <v>8</v>
      </c>
      <c r="J209" s="1">
        <v>-104</v>
      </c>
      <c r="K209" s="1">
        <v>-116</v>
      </c>
      <c r="L209" s="1" t="str">
        <f t="shared" si="94"/>
        <v>Over</v>
      </c>
      <c r="M209" s="1" t="str">
        <f t="shared" si="95"/>
        <v>Over</v>
      </c>
      <c r="N209" s="1">
        <f t="shared" si="96"/>
        <v>10.4</v>
      </c>
      <c r="O209" s="1">
        <f t="shared" si="97"/>
        <v>10</v>
      </c>
      <c r="P209" s="1" t="str">
        <f t="shared" si="98"/>
        <v>W</v>
      </c>
      <c r="Q209" s="1">
        <f t="shared" si="99"/>
        <v>10</v>
      </c>
    </row>
    <row r="210" spans="1:18" s="1" customFormat="1" x14ac:dyDescent="0.25">
      <c r="A210" s="1" t="str">
        <f>[1]Sheet1!B221</f>
        <v>Red Sox</v>
      </c>
      <c r="B210" s="1" t="str">
        <f>[1]Sheet1!C221</f>
        <v>Rays</v>
      </c>
      <c r="C210" s="4">
        <v>4.16</v>
      </c>
      <c r="D210" s="4">
        <v>5</v>
      </c>
      <c r="E210" s="4">
        <f t="shared" si="92"/>
        <v>9.16</v>
      </c>
      <c r="F210" s="2">
        <f>[1]Sheet1!D221</f>
        <v>5</v>
      </c>
      <c r="G210" s="2">
        <f>[1]Sheet1!E221</f>
        <v>8</v>
      </c>
      <c r="H210" s="1">
        <f t="shared" si="93"/>
        <v>13</v>
      </c>
      <c r="I210" s="1">
        <v>11</v>
      </c>
      <c r="J210" s="1">
        <v>-115</v>
      </c>
      <c r="K210" s="1">
        <v>-105</v>
      </c>
      <c r="L210" s="1" t="str">
        <f t="shared" si="94"/>
        <v>Under</v>
      </c>
      <c r="M210" s="1" t="str">
        <f t="shared" si="95"/>
        <v>Over</v>
      </c>
      <c r="N210" s="1">
        <f t="shared" si="96"/>
        <v>10.5</v>
      </c>
      <c r="O210" s="1">
        <f t="shared" si="97"/>
        <v>10</v>
      </c>
      <c r="P210" s="1" t="str">
        <f t="shared" si="98"/>
        <v>L</v>
      </c>
      <c r="Q210" s="1">
        <f t="shared" si="99"/>
        <v>-10.5</v>
      </c>
    </row>
    <row r="211" spans="1:18" s="1" customFormat="1" x14ac:dyDescent="0.25">
      <c r="A211" s="1" t="str">
        <f>[1]Sheet1!B222</f>
        <v>Rangers</v>
      </c>
      <c r="B211" s="1" t="str">
        <f>[1]Sheet1!C222</f>
        <v>Mariners</v>
      </c>
      <c r="C211" s="4">
        <v>5.83</v>
      </c>
      <c r="D211" s="4">
        <v>4.93</v>
      </c>
      <c r="E211" s="4">
        <f t="shared" si="92"/>
        <v>10.76</v>
      </c>
      <c r="F211" s="2">
        <f>[1]Sheet1!D222</f>
        <v>9</v>
      </c>
      <c r="G211" s="2">
        <f>[1]Sheet1!E222</f>
        <v>7</v>
      </c>
      <c r="H211" s="1">
        <f t="shared" si="93"/>
        <v>16</v>
      </c>
      <c r="I211" s="1">
        <v>10.5</v>
      </c>
      <c r="J211" s="1">
        <v>-107</v>
      </c>
      <c r="K211" s="1">
        <v>-113</v>
      </c>
      <c r="L211" s="1" t="str">
        <f t="shared" si="94"/>
        <v>Over</v>
      </c>
      <c r="M211" s="1" t="str">
        <f t="shared" si="95"/>
        <v>Over</v>
      </c>
      <c r="N211" s="1">
        <f t="shared" si="96"/>
        <v>10.7</v>
      </c>
      <c r="O211" s="1">
        <f t="shared" si="97"/>
        <v>10</v>
      </c>
      <c r="P211" s="1" t="str">
        <f t="shared" si="98"/>
        <v>W</v>
      </c>
      <c r="Q211" s="1">
        <f t="shared" si="99"/>
        <v>10</v>
      </c>
    </row>
    <row r="212" spans="1:18" s="1" customFormat="1" x14ac:dyDescent="0.25">
      <c r="A212" s="1" t="str">
        <f>[1]Sheet1!B223</f>
        <v>White Sox</v>
      </c>
      <c r="B212" s="1" t="str">
        <f>[1]Sheet1!C223</f>
        <v>Mets</v>
      </c>
      <c r="C212" s="4">
        <v>2.97</v>
      </c>
      <c r="D212" s="4">
        <v>4.0599999999999996</v>
      </c>
      <c r="E212" s="4">
        <f t="shared" si="92"/>
        <v>7.0299999999999994</v>
      </c>
      <c r="F212" s="2">
        <f>[1]Sheet1!D223</f>
        <v>2</v>
      </c>
      <c r="G212" s="2">
        <f>[1]Sheet1!E223</f>
        <v>4</v>
      </c>
      <c r="H212" s="1">
        <f t="shared" si="93"/>
        <v>6</v>
      </c>
      <c r="I212" s="1">
        <v>8</v>
      </c>
      <c r="J212" s="1">
        <v>-111</v>
      </c>
      <c r="K212" s="1">
        <v>-109</v>
      </c>
      <c r="L212" s="1" t="str">
        <f t="shared" si="94"/>
        <v>Under</v>
      </c>
      <c r="M212" s="1" t="str">
        <f t="shared" si="95"/>
        <v>Under</v>
      </c>
      <c r="N212" s="1">
        <f t="shared" si="96"/>
        <v>10.9</v>
      </c>
      <c r="O212" s="1">
        <f t="shared" si="97"/>
        <v>10</v>
      </c>
      <c r="P212" s="1" t="str">
        <f t="shared" si="98"/>
        <v>W</v>
      </c>
      <c r="Q212" s="1">
        <f t="shared" si="99"/>
        <v>10</v>
      </c>
    </row>
    <row r="213" spans="1:18" s="1" customFormat="1" x14ac:dyDescent="0.25">
      <c r="A213" s="1" t="str">
        <f>[1]Sheet1!B224</f>
        <v>Cardinals</v>
      </c>
      <c r="B213" s="1" t="str">
        <f>[1]Sheet1!C224</f>
        <v>Cubs</v>
      </c>
      <c r="C213" s="4">
        <v>3.96</v>
      </c>
      <c r="D213" s="4">
        <v>3.35</v>
      </c>
      <c r="E213" s="4">
        <f t="shared" si="92"/>
        <v>7.3100000000000005</v>
      </c>
      <c r="F213" s="2">
        <f>[1]Sheet1!D224</f>
        <v>0</v>
      </c>
      <c r="G213" s="2">
        <f>[1]Sheet1!E224</f>
        <v>2</v>
      </c>
      <c r="H213" s="1">
        <f t="shared" si="93"/>
        <v>2</v>
      </c>
      <c r="I213" s="1">
        <v>8</v>
      </c>
      <c r="J213" s="1">
        <v>-120</v>
      </c>
      <c r="K213" s="1">
        <v>100</v>
      </c>
      <c r="L213" s="1" t="str">
        <f t="shared" si="94"/>
        <v>Under</v>
      </c>
      <c r="M213" s="1" t="str">
        <f t="shared" si="95"/>
        <v>Under</v>
      </c>
      <c r="N213" s="1">
        <f t="shared" si="96"/>
        <v>10</v>
      </c>
      <c r="O213" s="1">
        <f t="shared" si="97"/>
        <v>10</v>
      </c>
      <c r="P213" s="1" t="str">
        <f t="shared" si="98"/>
        <v>W</v>
      </c>
      <c r="Q213" s="1">
        <f t="shared" si="99"/>
        <v>10</v>
      </c>
    </row>
    <row r="214" spans="1:18" s="1" customFormat="1" x14ac:dyDescent="0.25">
      <c r="A214" s="1" t="str">
        <f>[1]Sheet1!B225</f>
        <v>Athletics</v>
      </c>
      <c r="B214" s="1" t="str">
        <f>[1]Sheet1!C225</f>
        <v>Brewers</v>
      </c>
      <c r="C214" s="4">
        <v>5.24</v>
      </c>
      <c r="D214" s="4">
        <v>4.4000000000000004</v>
      </c>
      <c r="E214" s="4">
        <f t="shared" si="92"/>
        <v>9.64</v>
      </c>
      <c r="F214" s="2">
        <f>[1]Sheet1!D225</f>
        <v>2</v>
      </c>
      <c r="G214" s="2">
        <f>[1]Sheet1!E225</f>
        <v>4</v>
      </c>
      <c r="H214" s="1">
        <f t="shared" si="93"/>
        <v>6</v>
      </c>
      <c r="I214" s="1">
        <v>9</v>
      </c>
      <c r="J214" s="1">
        <v>-113</v>
      </c>
      <c r="K214" s="1">
        <v>-107</v>
      </c>
      <c r="L214" s="1" t="str">
        <f t="shared" si="94"/>
        <v>Over</v>
      </c>
      <c r="M214" s="1" t="str">
        <f t="shared" si="95"/>
        <v>Under</v>
      </c>
      <c r="N214" s="1">
        <f t="shared" si="96"/>
        <v>11.3</v>
      </c>
      <c r="O214" s="1">
        <f t="shared" si="97"/>
        <v>10</v>
      </c>
      <c r="P214" s="1" t="str">
        <f t="shared" si="98"/>
        <v>L</v>
      </c>
      <c r="Q214" s="1">
        <f t="shared" si="99"/>
        <v>-11.3</v>
      </c>
    </row>
    <row r="215" spans="1:18" x14ac:dyDescent="0.25">
      <c r="A215" s="1" t="str">
        <f>[1]Sheet1!B226</f>
        <v>Nationals</v>
      </c>
      <c r="B215" s="1" t="str">
        <f>[1]Sheet1!C226</f>
        <v>Braves</v>
      </c>
      <c r="C215" s="3">
        <v>3.24</v>
      </c>
      <c r="D215" s="3">
        <v>4.5</v>
      </c>
      <c r="E215" s="3">
        <f t="shared" si="92"/>
        <v>7.74</v>
      </c>
      <c r="F215" s="2">
        <f>[1]Sheet1!D226</f>
        <v>4</v>
      </c>
      <c r="G215" s="2">
        <f>[1]Sheet1!E226</f>
        <v>5</v>
      </c>
      <c r="H215" s="1">
        <f t="shared" si="93"/>
        <v>9</v>
      </c>
      <c r="I215">
        <v>9.5</v>
      </c>
      <c r="J215">
        <v>-110</v>
      </c>
      <c r="K215">
        <v>-110</v>
      </c>
      <c r="L215" s="1" t="str">
        <f t="shared" si="94"/>
        <v>Under</v>
      </c>
      <c r="M215" s="1" t="str">
        <f t="shared" si="95"/>
        <v>Under</v>
      </c>
      <c r="N215" s="1">
        <f t="shared" si="96"/>
        <v>11</v>
      </c>
      <c r="O215" s="1">
        <f t="shared" si="97"/>
        <v>10</v>
      </c>
      <c r="P215" s="1" t="str">
        <f t="shared" si="98"/>
        <v>W</v>
      </c>
      <c r="Q215" s="1">
        <f t="shared" si="99"/>
        <v>10</v>
      </c>
    </row>
    <row r="216" spans="1:18" x14ac:dyDescent="0.25">
      <c r="A216" s="1" t="str">
        <f>[1]Sheet1!B227</f>
        <v>Reds</v>
      </c>
      <c r="B216" s="1" t="str">
        <f>[1]Sheet1!C227</f>
        <v>Pirates</v>
      </c>
      <c r="C216" s="3">
        <v>5.46</v>
      </c>
      <c r="D216" s="3">
        <v>4.82</v>
      </c>
      <c r="E216" s="3">
        <f t="shared" si="92"/>
        <v>10.280000000000001</v>
      </c>
      <c r="F216" s="2">
        <f>[1]Sheet1!D227</f>
        <v>4</v>
      </c>
      <c r="G216" s="2">
        <f>[1]Sheet1!E227</f>
        <v>1</v>
      </c>
      <c r="H216" s="1">
        <f t="shared" si="93"/>
        <v>5</v>
      </c>
      <c r="I216">
        <v>9.5</v>
      </c>
      <c r="J216">
        <v>-105</v>
      </c>
      <c r="K216">
        <v>-115</v>
      </c>
      <c r="L216" s="1" t="str">
        <f t="shared" si="94"/>
        <v>Over</v>
      </c>
      <c r="M216" s="1" t="str">
        <f t="shared" si="95"/>
        <v>Under</v>
      </c>
      <c r="N216" s="1">
        <f t="shared" si="96"/>
        <v>10.5</v>
      </c>
      <c r="O216" s="1">
        <f t="shared" si="97"/>
        <v>10</v>
      </c>
      <c r="P216" s="1" t="str">
        <f t="shared" si="98"/>
        <v>L</v>
      </c>
      <c r="Q216" s="1">
        <f t="shared" si="99"/>
        <v>-10.5</v>
      </c>
    </row>
    <row r="217" spans="1:18" x14ac:dyDescent="0.25">
      <c r="A217" s="1" t="str">
        <f>[1]Sheet1!B228</f>
        <v>Royals</v>
      </c>
      <c r="B217" s="1" t="str">
        <f>[1]Sheet1!C228</f>
        <v>Blue Jays</v>
      </c>
      <c r="C217" s="3">
        <v>4.82</v>
      </c>
      <c r="D217" s="3">
        <v>5.08</v>
      </c>
      <c r="E217" s="3">
        <f t="shared" si="92"/>
        <v>9.9</v>
      </c>
      <c r="F217" s="2">
        <f>[1]Sheet1!D228</f>
        <v>1</v>
      </c>
      <c r="G217" s="2">
        <f>[1]Sheet1!E228</f>
        <v>4</v>
      </c>
      <c r="H217" s="1">
        <f t="shared" si="93"/>
        <v>5</v>
      </c>
      <c r="I217">
        <v>9.5</v>
      </c>
      <c r="J217">
        <v>-105</v>
      </c>
      <c r="K217">
        <v>-115</v>
      </c>
      <c r="L217" s="1" t="str">
        <f t="shared" si="94"/>
        <v>Over</v>
      </c>
      <c r="M217" s="1" t="str">
        <f t="shared" si="95"/>
        <v>Under</v>
      </c>
      <c r="N217" s="1">
        <f t="shared" si="96"/>
        <v>10.5</v>
      </c>
      <c r="O217" s="1">
        <f t="shared" si="97"/>
        <v>10</v>
      </c>
      <c r="P217" s="1" t="str">
        <f t="shared" si="98"/>
        <v>L</v>
      </c>
      <c r="Q217" s="1">
        <f t="shared" si="99"/>
        <v>-10.5</v>
      </c>
      <c r="R217">
        <f>SUM(Q204:Q217)</f>
        <v>-4.2000000000000028</v>
      </c>
    </row>
    <row r="218" spans="1:18" x14ac:dyDescent="0.25">
      <c r="A218" s="1" t="str">
        <f>[1]Sheet1!B229</f>
        <v>Marlins</v>
      </c>
      <c r="B218" s="1" t="str">
        <f>[1]Sheet1!C229</f>
        <v>Twins</v>
      </c>
      <c r="C218" s="3">
        <v>5.47</v>
      </c>
      <c r="D218" s="3">
        <v>4.37</v>
      </c>
      <c r="E218" s="3">
        <f t="shared" ref="E218:E225" si="100">C218+D218</f>
        <v>9.84</v>
      </c>
      <c r="F218" s="2">
        <f>[1]Sheet1!D229</f>
        <v>5</v>
      </c>
      <c r="G218" s="2">
        <f>[1]Sheet1!E229</f>
        <v>4</v>
      </c>
      <c r="H218" s="1">
        <f t="shared" ref="H218:H225" si="101">F218+G218</f>
        <v>9</v>
      </c>
      <c r="I218">
        <v>8</v>
      </c>
      <c r="J218">
        <v>-102</v>
      </c>
      <c r="K218">
        <v>-118</v>
      </c>
      <c r="L218" s="1" t="str">
        <f t="shared" si="94"/>
        <v>Over</v>
      </c>
      <c r="M218" s="1" t="str">
        <f t="shared" si="95"/>
        <v>Over</v>
      </c>
      <c r="N218" s="1">
        <f t="shared" si="96"/>
        <v>10.199999999999999</v>
      </c>
      <c r="O218" s="1">
        <f t="shared" si="97"/>
        <v>10</v>
      </c>
      <c r="P218" s="1" t="str">
        <f t="shared" si="98"/>
        <v>W</v>
      </c>
      <c r="Q218" s="1">
        <f t="shared" si="99"/>
        <v>10</v>
      </c>
    </row>
    <row r="219" spans="1:18" x14ac:dyDescent="0.25">
      <c r="A219" s="1" t="str">
        <f>[1]Sheet1!B230</f>
        <v>Phillies</v>
      </c>
      <c r="B219" s="1" t="str">
        <f>[1]Sheet1!C230</f>
        <v>Giants</v>
      </c>
      <c r="C219" s="3">
        <v>4.91</v>
      </c>
      <c r="D219" s="3">
        <v>4.4000000000000004</v>
      </c>
      <c r="E219" s="3">
        <f t="shared" si="100"/>
        <v>9.31</v>
      </c>
      <c r="F219" s="2">
        <f>[1]Sheet1!D230</f>
        <v>10</v>
      </c>
      <c r="G219" s="2">
        <f>[1]Sheet1!E230</f>
        <v>2</v>
      </c>
      <c r="H219" s="1">
        <f t="shared" si="101"/>
        <v>12</v>
      </c>
      <c r="I219">
        <v>10.5</v>
      </c>
      <c r="J219">
        <v>-111</v>
      </c>
      <c r="K219">
        <v>-109</v>
      </c>
      <c r="L219" s="1" t="str">
        <f t="shared" ref="L219:L225" si="102">IF(E219&gt;I219, "Over", "Under")</f>
        <v>Under</v>
      </c>
      <c r="M219" s="1" t="str">
        <f t="shared" ref="M219:M225" si="103">IF(H219&gt;I219,"Over",IF(H219&lt;I219,"Under","Push"))</f>
        <v>Over</v>
      </c>
      <c r="N219" s="1">
        <f t="shared" ref="N219:N225" si="104">IF(L219="Over", IF(J219&gt;0, 10, -J219/10), IF(K219&gt;0, 10, -K219/10))</f>
        <v>10.9</v>
      </c>
      <c r="O219" s="1">
        <f t="shared" ref="O219:O225" si="105">IF(L219="Under", IF(K219&gt;0,K219/10, 10), IF(J219&gt;0,J219/10,10))</f>
        <v>10</v>
      </c>
      <c r="P219" s="1" t="str">
        <f t="shared" ref="P219:P225" si="106">IF(M219="Push", "P", IF(L219=M219, "W", "L"))</f>
        <v>L</v>
      </c>
      <c r="Q219" s="1">
        <f t="shared" ref="Q219:Q225" si="107">IF(P219="P", 0, IF(P219="W",O219,-N219))</f>
        <v>-10.9</v>
      </c>
    </row>
    <row r="220" spans="1:18" x14ac:dyDescent="0.25">
      <c r="A220" s="1" t="str">
        <f>[1]Sheet1!B231</f>
        <v>Athletics</v>
      </c>
      <c r="B220" s="1" t="str">
        <f>[1]Sheet1!C231</f>
        <v>Brewers</v>
      </c>
      <c r="C220" s="3">
        <v>4.47</v>
      </c>
      <c r="D220" s="3">
        <v>5.19</v>
      </c>
      <c r="E220" s="3">
        <f t="shared" si="100"/>
        <v>9.66</v>
      </c>
      <c r="F220" s="2">
        <f>[1]Sheet1!D231</f>
        <v>5</v>
      </c>
      <c r="G220" s="2">
        <f>[1]Sheet1!E231</f>
        <v>3</v>
      </c>
      <c r="H220" s="1">
        <f t="shared" si="101"/>
        <v>8</v>
      </c>
      <c r="I220">
        <v>9</v>
      </c>
      <c r="J220">
        <v>-121</v>
      </c>
      <c r="K220">
        <v>101</v>
      </c>
      <c r="L220" s="1" t="str">
        <f t="shared" si="102"/>
        <v>Over</v>
      </c>
      <c r="M220" s="1" t="str">
        <f t="shared" si="103"/>
        <v>Under</v>
      </c>
      <c r="N220" s="1">
        <f t="shared" si="104"/>
        <v>12.1</v>
      </c>
      <c r="O220" s="1">
        <f t="shared" si="105"/>
        <v>10</v>
      </c>
      <c r="P220" s="1" t="str">
        <f t="shared" si="106"/>
        <v>L</v>
      </c>
      <c r="Q220" s="1">
        <f t="shared" si="107"/>
        <v>-12.1</v>
      </c>
    </row>
    <row r="221" spans="1:18" x14ac:dyDescent="0.25">
      <c r="A221" s="1" t="str">
        <f>[1]Sheet1!B232</f>
        <v>Orioles</v>
      </c>
      <c r="B221" s="1" t="str">
        <f>[1]Sheet1!C232</f>
        <v>Blue Jays</v>
      </c>
      <c r="C221" s="3">
        <v>5.3</v>
      </c>
      <c r="D221" s="3">
        <v>5.8</v>
      </c>
      <c r="E221" s="3">
        <f t="shared" si="100"/>
        <v>11.1</v>
      </c>
      <c r="F221" s="2">
        <f>[1]Sheet1!D232</f>
        <v>2</v>
      </c>
      <c r="G221" s="2">
        <f>[1]Sheet1!E232</f>
        <v>11</v>
      </c>
      <c r="H221" s="1">
        <f t="shared" si="101"/>
        <v>13</v>
      </c>
      <c r="I221">
        <v>10</v>
      </c>
      <c r="J221">
        <v>-118</v>
      </c>
      <c r="K221">
        <v>-102</v>
      </c>
      <c r="L221" s="1" t="str">
        <f t="shared" si="102"/>
        <v>Over</v>
      </c>
      <c r="M221" s="1" t="str">
        <f t="shared" si="103"/>
        <v>Over</v>
      </c>
      <c r="N221" s="1">
        <f t="shared" si="104"/>
        <v>11.8</v>
      </c>
      <c r="O221" s="1">
        <f t="shared" si="105"/>
        <v>10</v>
      </c>
      <c r="P221" s="1" t="str">
        <f t="shared" si="106"/>
        <v>W</v>
      </c>
      <c r="Q221" s="1">
        <f t="shared" si="107"/>
        <v>10</v>
      </c>
    </row>
    <row r="222" spans="1:18" x14ac:dyDescent="0.25">
      <c r="A222" s="1" t="str">
        <f>[1]Sheet1!B233</f>
        <v>Red Sox</v>
      </c>
      <c r="B222" s="1" t="str">
        <f>[1]Sheet1!C233</f>
        <v>Rays</v>
      </c>
      <c r="C222" s="3">
        <v>3.71</v>
      </c>
      <c r="D222" s="3">
        <v>4.38</v>
      </c>
      <c r="E222" s="3">
        <f t="shared" si="100"/>
        <v>8.09</v>
      </c>
      <c r="F222" s="2">
        <f>[1]Sheet1!D233</f>
        <v>4</v>
      </c>
      <c r="G222" s="2">
        <f>[1]Sheet1!E233</f>
        <v>9</v>
      </c>
      <c r="H222" s="1">
        <f t="shared" si="101"/>
        <v>13</v>
      </c>
      <c r="I222">
        <v>11</v>
      </c>
      <c r="J222">
        <v>-110</v>
      </c>
      <c r="K222">
        <v>-110</v>
      </c>
      <c r="L222" s="1" t="str">
        <f t="shared" si="102"/>
        <v>Under</v>
      </c>
      <c r="M222" s="1" t="str">
        <f t="shared" si="103"/>
        <v>Over</v>
      </c>
      <c r="N222" s="1">
        <f t="shared" si="104"/>
        <v>11</v>
      </c>
      <c r="O222" s="1">
        <f t="shared" si="105"/>
        <v>10</v>
      </c>
      <c r="P222" s="1" t="str">
        <f t="shared" si="106"/>
        <v>L</v>
      </c>
      <c r="Q222" s="1">
        <f t="shared" si="107"/>
        <v>-11</v>
      </c>
    </row>
    <row r="223" spans="1:18" x14ac:dyDescent="0.25">
      <c r="A223" s="1" t="str">
        <f>[1]Sheet1!B234</f>
        <v>Cardinals</v>
      </c>
      <c r="B223" s="1" t="str">
        <f>[1]Sheet1!C234</f>
        <v>Cubs</v>
      </c>
      <c r="C223" s="3">
        <v>4.8899999999999997</v>
      </c>
      <c r="D223" s="3">
        <v>4</v>
      </c>
      <c r="E223" s="3">
        <f t="shared" si="100"/>
        <v>8.89</v>
      </c>
      <c r="F223" s="2">
        <f>[1]Sheet1!D234</f>
        <v>8</v>
      </c>
      <c r="G223" s="2">
        <f>[1]Sheet1!E234</f>
        <v>0</v>
      </c>
      <c r="H223" s="1">
        <f t="shared" si="101"/>
        <v>8</v>
      </c>
      <c r="I223">
        <v>8</v>
      </c>
      <c r="J223">
        <v>-125</v>
      </c>
      <c r="K223">
        <v>105</v>
      </c>
      <c r="L223" s="1" t="str">
        <f t="shared" si="102"/>
        <v>Over</v>
      </c>
      <c r="M223" s="1" t="str">
        <f t="shared" si="103"/>
        <v>Push</v>
      </c>
      <c r="N223" s="1">
        <f t="shared" si="104"/>
        <v>12.5</v>
      </c>
      <c r="O223" s="1">
        <f t="shared" si="105"/>
        <v>10</v>
      </c>
      <c r="P223" s="1" t="str">
        <f t="shared" si="106"/>
        <v>P</v>
      </c>
      <c r="Q223" s="1">
        <f t="shared" si="107"/>
        <v>0</v>
      </c>
    </row>
    <row r="224" spans="1:18" x14ac:dyDescent="0.25">
      <c r="A224" s="1" t="str">
        <f>[1]Sheet1!B235</f>
        <v>Braves</v>
      </c>
      <c r="B224" s="1" t="str">
        <f>[1]Sheet1!C235</f>
        <v>Reds</v>
      </c>
      <c r="C224" s="3">
        <v>5.64</v>
      </c>
      <c r="D224" s="3">
        <v>5.54</v>
      </c>
      <c r="E224" s="3">
        <f t="shared" si="100"/>
        <v>11.18</v>
      </c>
      <c r="F224" s="2">
        <f>[1]Sheet1!D235</f>
        <v>4</v>
      </c>
      <c r="G224" s="2">
        <f>[1]Sheet1!E235</f>
        <v>1</v>
      </c>
      <c r="H224" s="1">
        <f t="shared" si="101"/>
        <v>5</v>
      </c>
      <c r="I224">
        <v>9.5</v>
      </c>
      <c r="J224">
        <v>102</v>
      </c>
      <c r="K224">
        <v>-122</v>
      </c>
      <c r="L224" s="1" t="str">
        <f t="shared" si="102"/>
        <v>Over</v>
      </c>
      <c r="M224" s="1" t="str">
        <f t="shared" si="103"/>
        <v>Under</v>
      </c>
      <c r="N224" s="1">
        <f t="shared" si="104"/>
        <v>10</v>
      </c>
      <c r="O224" s="1">
        <f t="shared" si="105"/>
        <v>10.199999999999999</v>
      </c>
      <c r="P224" s="1" t="str">
        <f t="shared" si="106"/>
        <v>L</v>
      </c>
      <c r="Q224" s="1">
        <f t="shared" si="107"/>
        <v>-10</v>
      </c>
    </row>
    <row r="225" spans="1:18" x14ac:dyDescent="0.25">
      <c r="A225" s="1" t="str">
        <f>[1]Sheet1!B236</f>
        <v>Dodgers</v>
      </c>
      <c r="B225" s="1" t="str">
        <f>[1]Sheet1!C236</f>
        <v>Padres</v>
      </c>
      <c r="C225" s="3">
        <v>4.82</v>
      </c>
      <c r="D225" s="3">
        <v>3.85</v>
      </c>
      <c r="E225" s="3">
        <f t="shared" si="100"/>
        <v>8.67</v>
      </c>
      <c r="F225" s="2">
        <f>[1]Sheet1!D236</f>
        <v>8</v>
      </c>
      <c r="G225" s="2">
        <f>[1]Sheet1!E236</f>
        <v>2</v>
      </c>
      <c r="H225" s="1">
        <f t="shared" si="101"/>
        <v>10</v>
      </c>
      <c r="I225">
        <v>8</v>
      </c>
      <c r="J225">
        <v>-110</v>
      </c>
      <c r="K225">
        <v>-110</v>
      </c>
      <c r="L225" s="1" t="str">
        <f t="shared" si="102"/>
        <v>Over</v>
      </c>
      <c r="M225" s="1" t="str">
        <f t="shared" si="103"/>
        <v>Over</v>
      </c>
      <c r="N225" s="1">
        <f t="shared" si="104"/>
        <v>11</v>
      </c>
      <c r="O225" s="1">
        <f t="shared" si="105"/>
        <v>10</v>
      </c>
      <c r="P225" s="1" t="str">
        <f t="shared" si="106"/>
        <v>W</v>
      </c>
      <c r="Q225" s="1">
        <f t="shared" si="107"/>
        <v>10</v>
      </c>
      <c r="R225">
        <f>SUM(Q218:Q225)</f>
        <v>-14</v>
      </c>
    </row>
    <row r="226" spans="1:18" s="1" customFormat="1" x14ac:dyDescent="0.25">
      <c r="A226" s="1" t="str">
        <f>[1]Sheet1!B237</f>
        <v>Cubs</v>
      </c>
      <c r="B226" s="1" t="str">
        <f>[1]Sheet1!C237</f>
        <v>Brewers</v>
      </c>
      <c r="C226" s="4">
        <v>5.01</v>
      </c>
      <c r="D226" s="4">
        <v>4.54</v>
      </c>
      <c r="E226" s="4">
        <f t="shared" ref="E226:E236" si="108">C226+D226</f>
        <v>9.5500000000000007</v>
      </c>
      <c r="F226" s="2">
        <f>[1]Sheet1!D237</f>
        <v>6</v>
      </c>
      <c r="G226" s="2">
        <f>[1]Sheet1!E237</f>
        <v>2</v>
      </c>
      <c r="H226" s="1">
        <f t="shared" ref="H226:H236" si="109">F226+G226</f>
        <v>8</v>
      </c>
      <c r="I226" s="1">
        <v>9</v>
      </c>
      <c r="J226" s="1">
        <v>-112</v>
      </c>
      <c r="K226" s="1">
        <v>-108</v>
      </c>
      <c r="L226" s="1" t="str">
        <f t="shared" ref="L226:L236" si="110">IF(E226&gt;I226, "Over", "Under")</f>
        <v>Over</v>
      </c>
      <c r="M226" s="1" t="str">
        <f t="shared" ref="M226:M236" si="111">IF(H226&gt;I226,"Over",IF(H226&lt;I226,"Under","Push"))</f>
        <v>Under</v>
      </c>
      <c r="N226" s="1">
        <f t="shared" ref="N226:N236" si="112">IF(L226="Over", IF(J226&gt;0, 10, -J226/10), IF(K226&gt;0, 10, -K226/10))</f>
        <v>11.2</v>
      </c>
      <c r="O226" s="1">
        <f t="shared" ref="O226:O236" si="113">IF(L226="Under", IF(K226&gt;0,K226/10, 10), IF(J226&gt;0,J226/10,10))</f>
        <v>10</v>
      </c>
      <c r="P226" s="1" t="str">
        <f t="shared" ref="P226:P236" si="114">IF(M226="Push", "P", IF(L226=M226, "W", "L"))</f>
        <v>L</v>
      </c>
      <c r="Q226" s="1">
        <f t="shared" ref="Q226:Q236" si="115">IF(P226="P", 0, IF(P226="W",O226,-N226))</f>
        <v>-11.2</v>
      </c>
    </row>
    <row r="227" spans="1:18" s="1" customFormat="1" x14ac:dyDescent="0.25">
      <c r="A227" s="1" t="str">
        <f>[1]Sheet1!B238</f>
        <v>Yankees</v>
      </c>
      <c r="B227" s="1" t="str">
        <f>[1]Sheet1!C238</f>
        <v>Red Sox</v>
      </c>
      <c r="C227" s="4">
        <v>5.26</v>
      </c>
      <c r="D227" s="4">
        <v>4.62</v>
      </c>
      <c r="E227" s="4">
        <f t="shared" si="108"/>
        <v>9.879999999999999</v>
      </c>
      <c r="F227" s="2">
        <f>[1]Sheet1!D238</f>
        <v>0</v>
      </c>
      <c r="G227" s="2">
        <f>[1]Sheet1!E238</f>
        <v>0</v>
      </c>
      <c r="H227" s="1">
        <f t="shared" si="109"/>
        <v>0</v>
      </c>
      <c r="I227" s="1">
        <v>10.5</v>
      </c>
      <c r="J227" s="1">
        <v>-105</v>
      </c>
      <c r="K227" s="1">
        <v>-115</v>
      </c>
      <c r="L227" s="1" t="str">
        <f t="shared" si="110"/>
        <v>Under</v>
      </c>
      <c r="M227" s="1" t="str">
        <f t="shared" si="111"/>
        <v>Under</v>
      </c>
      <c r="N227" s="1">
        <f t="shared" si="112"/>
        <v>11.5</v>
      </c>
      <c r="O227" s="1">
        <f t="shared" si="113"/>
        <v>10</v>
      </c>
      <c r="P227" s="1" t="str">
        <f t="shared" si="114"/>
        <v>W</v>
      </c>
      <c r="Q227" s="1">
        <f t="shared" si="115"/>
        <v>10</v>
      </c>
    </row>
    <row r="228" spans="1:18" s="1" customFormat="1" x14ac:dyDescent="0.25">
      <c r="A228" s="1" t="str">
        <f>[1]Sheet1!B239</f>
        <v>Phillies</v>
      </c>
      <c r="B228" s="1" t="str">
        <f>[1]Sheet1!C239</f>
        <v>White Sox</v>
      </c>
      <c r="C228" s="4">
        <v>5.47</v>
      </c>
      <c r="D228" s="4">
        <v>4.3600000000000003</v>
      </c>
      <c r="E228" s="4">
        <f t="shared" si="108"/>
        <v>9.83</v>
      </c>
      <c r="F228" s="2">
        <f>[1]Sheet1!D239</f>
        <v>0</v>
      </c>
      <c r="G228" s="2">
        <f>[1]Sheet1!E239</f>
        <v>0</v>
      </c>
      <c r="H228" s="1">
        <f t="shared" si="109"/>
        <v>0</v>
      </c>
      <c r="I228" s="1">
        <v>9.5</v>
      </c>
      <c r="J228" s="1">
        <v>-113</v>
      </c>
      <c r="K228" s="1">
        <v>-107</v>
      </c>
      <c r="L228" s="1" t="str">
        <f t="shared" si="110"/>
        <v>Over</v>
      </c>
      <c r="M228" s="1" t="str">
        <f t="shared" si="111"/>
        <v>Under</v>
      </c>
      <c r="N228" s="1">
        <f t="shared" si="112"/>
        <v>11.3</v>
      </c>
      <c r="O228" s="1">
        <f t="shared" si="113"/>
        <v>10</v>
      </c>
      <c r="P228" s="1" t="str">
        <f t="shared" si="114"/>
        <v>L</v>
      </c>
      <c r="Q228" s="1">
        <f t="shared" si="115"/>
        <v>-11.3</v>
      </c>
    </row>
    <row r="229" spans="1:18" s="1" customFormat="1" x14ac:dyDescent="0.25">
      <c r="A229" s="1" t="str">
        <f>[1]Sheet1!B240</f>
        <v>Pirates</v>
      </c>
      <c r="B229" s="1" t="str">
        <f>[1]Sheet1!C240</f>
        <v>Mets</v>
      </c>
      <c r="C229" s="4">
        <v>5.08</v>
      </c>
      <c r="D229" s="4">
        <v>4.8499999999999996</v>
      </c>
      <c r="E229" s="4">
        <f t="shared" si="108"/>
        <v>9.93</v>
      </c>
      <c r="F229" s="2">
        <f>[1]Sheet1!D240</f>
        <v>0</v>
      </c>
      <c r="G229" s="2">
        <f>[1]Sheet1!E240</f>
        <v>0</v>
      </c>
      <c r="H229" s="1">
        <f t="shared" si="109"/>
        <v>0</v>
      </c>
      <c r="I229" s="1">
        <v>9.5</v>
      </c>
      <c r="J229" s="1">
        <v>100</v>
      </c>
      <c r="K229" s="1">
        <v>-120</v>
      </c>
      <c r="L229" s="1" t="str">
        <f t="shared" si="110"/>
        <v>Over</v>
      </c>
      <c r="M229" s="1" t="str">
        <f t="shared" si="111"/>
        <v>Under</v>
      </c>
      <c r="N229" s="1">
        <f t="shared" si="112"/>
        <v>10</v>
      </c>
      <c r="O229" s="1">
        <f t="shared" si="113"/>
        <v>10</v>
      </c>
      <c r="P229" s="1" t="str">
        <f t="shared" si="114"/>
        <v>L</v>
      </c>
      <c r="Q229" s="1">
        <f t="shared" si="115"/>
        <v>-10</v>
      </c>
    </row>
    <row r="230" spans="1:18" s="1" customFormat="1" x14ac:dyDescent="0.25">
      <c r="A230" s="1" t="str">
        <f>[1]Sheet1!B241</f>
        <v>Orioles</v>
      </c>
      <c r="B230" s="1" t="str">
        <f>[1]Sheet1!C241</f>
        <v>Blue Jays</v>
      </c>
      <c r="C230" s="4">
        <v>4.13</v>
      </c>
      <c r="D230" s="4">
        <v>5.09</v>
      </c>
      <c r="E230" s="4">
        <f t="shared" si="108"/>
        <v>9.2199999999999989</v>
      </c>
      <c r="F230" s="2">
        <f>[1]Sheet1!D241</f>
        <v>0</v>
      </c>
      <c r="G230" s="2">
        <f>[1]Sheet1!E241</f>
        <v>0</v>
      </c>
      <c r="H230" s="1">
        <f t="shared" si="109"/>
        <v>0</v>
      </c>
      <c r="I230" s="1">
        <v>11</v>
      </c>
      <c r="J230" s="1">
        <v>-105</v>
      </c>
      <c r="K230" s="1">
        <v>-115</v>
      </c>
      <c r="L230" s="1" t="str">
        <f t="shared" si="110"/>
        <v>Under</v>
      </c>
      <c r="M230" s="1" t="str">
        <f t="shared" si="111"/>
        <v>Under</v>
      </c>
      <c r="N230" s="1">
        <f t="shared" si="112"/>
        <v>11.5</v>
      </c>
      <c r="O230" s="1">
        <f t="shared" si="113"/>
        <v>10</v>
      </c>
      <c r="P230" s="1" t="str">
        <f t="shared" si="114"/>
        <v>W</v>
      </c>
      <c r="Q230" s="1">
        <f t="shared" si="115"/>
        <v>10</v>
      </c>
    </row>
    <row r="231" spans="1:18" s="1" customFormat="1" x14ac:dyDescent="0.25">
      <c r="A231" s="1" t="str">
        <f>[1]Sheet1!B242</f>
        <v>Indians</v>
      </c>
      <c r="B231" s="1" t="str">
        <f>[1]Sheet1!C242</f>
        <v>Angels</v>
      </c>
      <c r="C231" s="4">
        <v>5.86</v>
      </c>
      <c r="D231" s="4">
        <v>4.67</v>
      </c>
      <c r="E231" s="4">
        <f t="shared" si="108"/>
        <v>10.530000000000001</v>
      </c>
      <c r="F231" s="2">
        <f>[1]Sheet1!D242</f>
        <v>0</v>
      </c>
      <c r="G231" s="2">
        <f>[1]Sheet1!E242</f>
        <v>0</v>
      </c>
      <c r="H231" s="1">
        <f t="shared" si="109"/>
        <v>0</v>
      </c>
      <c r="I231" s="1">
        <v>9.5</v>
      </c>
      <c r="J231" s="1">
        <v>-113</v>
      </c>
      <c r="K231" s="1">
        <v>-107</v>
      </c>
      <c r="L231" s="1" t="str">
        <f t="shared" si="110"/>
        <v>Over</v>
      </c>
      <c r="M231" s="1" t="str">
        <f t="shared" si="111"/>
        <v>Under</v>
      </c>
      <c r="N231" s="1">
        <f t="shared" si="112"/>
        <v>11.3</v>
      </c>
      <c r="O231" s="1">
        <f t="shared" si="113"/>
        <v>10</v>
      </c>
      <c r="P231" s="1" t="str">
        <f t="shared" si="114"/>
        <v>L</v>
      </c>
      <c r="Q231" s="1">
        <f t="shared" si="115"/>
        <v>-11.3</v>
      </c>
    </row>
    <row r="232" spans="1:18" s="1" customFormat="1" x14ac:dyDescent="0.25">
      <c r="A232" s="1" t="str">
        <f>[1]Sheet1!B243</f>
        <v>Rangers</v>
      </c>
      <c r="B232" s="1" t="str">
        <f>[1]Sheet1!C243</f>
        <v>Tigers</v>
      </c>
      <c r="C232" s="4">
        <v>5.36</v>
      </c>
      <c r="D232" s="4">
        <v>4.7</v>
      </c>
      <c r="E232" s="4">
        <f t="shared" si="108"/>
        <v>10.06</v>
      </c>
      <c r="F232" s="2">
        <f>[1]Sheet1!D243</f>
        <v>0</v>
      </c>
      <c r="G232" s="2">
        <f>[1]Sheet1!E243</f>
        <v>0</v>
      </c>
      <c r="H232" s="1">
        <f t="shared" si="109"/>
        <v>0</v>
      </c>
      <c r="I232" s="1">
        <v>9.5</v>
      </c>
      <c r="J232" s="1">
        <v>102</v>
      </c>
      <c r="K232" s="1">
        <v>-122</v>
      </c>
      <c r="L232" s="1" t="str">
        <f t="shared" si="110"/>
        <v>Over</v>
      </c>
      <c r="M232" s="1" t="str">
        <f t="shared" si="111"/>
        <v>Under</v>
      </c>
      <c r="N232" s="1">
        <f t="shared" si="112"/>
        <v>10</v>
      </c>
      <c r="O232" s="1">
        <f t="shared" si="113"/>
        <v>10.199999999999999</v>
      </c>
      <c r="P232" s="1" t="str">
        <f t="shared" si="114"/>
        <v>L</v>
      </c>
      <c r="Q232" s="1">
        <f t="shared" si="115"/>
        <v>-10</v>
      </c>
    </row>
    <row r="233" spans="1:18" s="1" customFormat="1" x14ac:dyDescent="0.25">
      <c r="A233" s="1" t="str">
        <f>[1]Sheet1!B244</f>
        <v>Twins</v>
      </c>
      <c r="B233" s="1" t="str">
        <f>[1]Sheet1!C244</f>
        <v>Royals</v>
      </c>
      <c r="C233" s="4">
        <v>5.58</v>
      </c>
      <c r="D233" s="4">
        <v>6.21</v>
      </c>
      <c r="E233" s="4">
        <f t="shared" si="108"/>
        <v>11.79</v>
      </c>
      <c r="F233" s="2">
        <f>[1]Sheet1!D244</f>
        <v>0</v>
      </c>
      <c r="G233" s="2">
        <f>[1]Sheet1!E244</f>
        <v>0</v>
      </c>
      <c r="H233" s="1">
        <f t="shared" si="109"/>
        <v>0</v>
      </c>
      <c r="I233" s="1">
        <v>11</v>
      </c>
      <c r="J233" s="1">
        <v>-110</v>
      </c>
      <c r="K233" s="1">
        <v>-110</v>
      </c>
      <c r="L233" s="1" t="str">
        <f t="shared" si="110"/>
        <v>Over</v>
      </c>
      <c r="M233" s="1" t="str">
        <f t="shared" si="111"/>
        <v>Under</v>
      </c>
      <c r="N233" s="1">
        <f t="shared" si="112"/>
        <v>11</v>
      </c>
      <c r="O233" s="1">
        <f t="shared" si="113"/>
        <v>10</v>
      </c>
      <c r="P233" s="1" t="str">
        <f t="shared" si="114"/>
        <v>L</v>
      </c>
      <c r="Q233" s="1">
        <f t="shared" si="115"/>
        <v>-11</v>
      </c>
    </row>
    <row r="234" spans="1:18" s="1" customFormat="1" x14ac:dyDescent="0.25">
      <c r="A234" s="1" t="str">
        <f>[1]Sheet1!B245</f>
        <v>Astros</v>
      </c>
      <c r="B234" s="1" t="str">
        <f>[1]Sheet1!C245</f>
        <v>Mariners</v>
      </c>
      <c r="C234" s="4">
        <v>2.0499999999999998</v>
      </c>
      <c r="D234" s="4">
        <v>6.3</v>
      </c>
      <c r="E234" s="4">
        <f t="shared" si="108"/>
        <v>8.35</v>
      </c>
      <c r="F234" s="2">
        <f>[1]Sheet1!D245</f>
        <v>0</v>
      </c>
      <c r="G234" s="2">
        <f>[1]Sheet1!E245</f>
        <v>0</v>
      </c>
      <c r="H234" s="1">
        <f t="shared" si="109"/>
        <v>0</v>
      </c>
      <c r="I234" s="1">
        <v>10</v>
      </c>
      <c r="J234" s="1">
        <v>100</v>
      </c>
      <c r="K234" s="1">
        <v>-120</v>
      </c>
      <c r="L234" s="1" t="str">
        <f t="shared" si="110"/>
        <v>Under</v>
      </c>
      <c r="M234" s="1" t="str">
        <f t="shared" si="111"/>
        <v>Under</v>
      </c>
      <c r="N234" s="1">
        <f t="shared" si="112"/>
        <v>12</v>
      </c>
      <c r="O234" s="1">
        <f t="shared" si="113"/>
        <v>10</v>
      </c>
      <c r="P234" s="1" t="str">
        <f t="shared" si="114"/>
        <v>W</v>
      </c>
      <c r="Q234" s="1">
        <f t="shared" si="115"/>
        <v>10</v>
      </c>
    </row>
    <row r="235" spans="1:18" s="1" customFormat="1" x14ac:dyDescent="0.25">
      <c r="A235" s="1" t="str">
        <f>[1]Sheet1!B246</f>
        <v>Rockies</v>
      </c>
      <c r="B235" s="1" t="str">
        <f>[1]Sheet1!C246</f>
        <v>Giants</v>
      </c>
      <c r="C235" s="4">
        <v>5.94</v>
      </c>
      <c r="D235" s="4">
        <v>4.79</v>
      </c>
      <c r="E235" s="4">
        <f t="shared" si="108"/>
        <v>10.73</v>
      </c>
      <c r="F235" s="2">
        <f>[1]Sheet1!D246</f>
        <v>0</v>
      </c>
      <c r="G235" s="2">
        <f>[1]Sheet1!E246</f>
        <v>0</v>
      </c>
      <c r="H235" s="1">
        <f t="shared" si="109"/>
        <v>0</v>
      </c>
      <c r="I235" s="1">
        <v>13.5</v>
      </c>
      <c r="J235" s="1">
        <v>-120</v>
      </c>
      <c r="K235" s="1">
        <v>100</v>
      </c>
      <c r="L235" s="1" t="str">
        <f t="shared" si="110"/>
        <v>Under</v>
      </c>
      <c r="M235" s="1" t="str">
        <f t="shared" si="111"/>
        <v>Under</v>
      </c>
      <c r="N235" s="1">
        <f t="shared" si="112"/>
        <v>10</v>
      </c>
      <c r="O235" s="1">
        <f t="shared" si="113"/>
        <v>10</v>
      </c>
      <c r="P235" s="1" t="str">
        <f t="shared" si="114"/>
        <v>W</v>
      </c>
      <c r="Q235" s="1">
        <f t="shared" si="115"/>
        <v>10</v>
      </c>
    </row>
    <row r="236" spans="1:18" s="1" customFormat="1" x14ac:dyDescent="0.25">
      <c r="A236" s="1" t="str">
        <f>[1]Sheet1!B247</f>
        <v>Diamondbacks</v>
      </c>
      <c r="B236" s="1" t="str">
        <f>[1]Sheet1!C247</f>
        <v>Nationals</v>
      </c>
      <c r="C236" s="4">
        <v>5.99</v>
      </c>
      <c r="D236" s="4">
        <v>3.28</v>
      </c>
      <c r="E236" s="4">
        <f t="shared" si="108"/>
        <v>9.27</v>
      </c>
      <c r="F236" s="2">
        <f>[1]Sheet1!D247</f>
        <v>0</v>
      </c>
      <c r="G236" s="2">
        <f>[1]Sheet1!E247</f>
        <v>0</v>
      </c>
      <c r="H236" s="1">
        <f t="shared" si="109"/>
        <v>0</v>
      </c>
      <c r="I236" s="1">
        <v>10</v>
      </c>
      <c r="J236" s="1">
        <v>-110</v>
      </c>
      <c r="K236" s="1">
        <v>-110</v>
      </c>
      <c r="L236" s="1" t="str">
        <f t="shared" si="110"/>
        <v>Under</v>
      </c>
      <c r="M236" s="1" t="str">
        <f t="shared" si="111"/>
        <v>Under</v>
      </c>
      <c r="N236" s="1">
        <f t="shared" si="112"/>
        <v>11</v>
      </c>
      <c r="O236" s="1">
        <f t="shared" si="113"/>
        <v>10</v>
      </c>
      <c r="P236" s="1" t="str">
        <f t="shared" si="114"/>
        <v>W</v>
      </c>
      <c r="Q236" s="1">
        <f t="shared" si="115"/>
        <v>10</v>
      </c>
      <c r="R236" s="1">
        <f>SUM(Q226:Q236)</f>
        <v>-14.799999999999997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Melick</dc:creator>
  <cp:lastModifiedBy>Gregory Melick</cp:lastModifiedBy>
  <dcterms:created xsi:type="dcterms:W3CDTF">2019-07-16T23:26:15Z</dcterms:created>
  <dcterms:modified xsi:type="dcterms:W3CDTF">2019-08-03T18:23:45Z</dcterms:modified>
</cp:coreProperties>
</file>