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Sheet1" sheetId="1" r:id="rId1"/>
    <sheet name="Pres" sheetId="2" r:id="rId2"/>
    <sheet name="lower chamber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1" i="3" l="1"/>
  <c r="E192" i="3"/>
  <c r="D192" i="3"/>
  <c r="C192" i="3"/>
  <c r="E4" i="3"/>
  <c r="E57" i="3" l="1"/>
  <c r="E41" i="3"/>
  <c r="E42" i="3"/>
  <c r="E43" i="3"/>
  <c r="E44" i="3"/>
  <c r="E45" i="3"/>
  <c r="D15" i="3" l="1"/>
  <c r="C15" i="3"/>
  <c r="B15" i="3"/>
  <c r="D12" i="2"/>
  <c r="C12" i="2"/>
  <c r="B12" i="2"/>
  <c r="B231" i="3" l="1"/>
  <c r="E228" i="3" l="1"/>
  <c r="E218" i="3"/>
  <c r="E223" i="3"/>
  <c r="E226" i="3"/>
  <c r="E215" i="3"/>
  <c r="E213" i="3"/>
  <c r="E205" i="3"/>
  <c r="E208" i="3"/>
  <c r="E211" i="3"/>
  <c r="E203" i="3"/>
  <c r="E189" i="2"/>
  <c r="E190" i="2"/>
  <c r="E183" i="2"/>
  <c r="E182" i="2"/>
  <c r="E186" i="2"/>
  <c r="E187" i="2"/>
  <c r="E184" i="2"/>
  <c r="E185" i="2"/>
  <c r="E188" i="2"/>
  <c r="D192" i="2"/>
  <c r="C192" i="2"/>
  <c r="B192" i="2"/>
  <c r="D231" i="3" l="1"/>
  <c r="I12" i="1" s="1"/>
  <c r="E30" i="1" s="1"/>
  <c r="H12" i="1"/>
  <c r="D30" i="1" s="1"/>
  <c r="G12" i="1"/>
  <c r="I11" i="1"/>
  <c r="E29" i="1" s="1"/>
  <c r="H11" i="1"/>
  <c r="D29" i="1" s="1"/>
  <c r="B192" i="3"/>
  <c r="G11" i="1" s="1"/>
  <c r="D140" i="3"/>
  <c r="I10" i="1" s="1"/>
  <c r="E28" i="1" s="1"/>
  <c r="C140" i="3"/>
  <c r="H10" i="1" s="1"/>
  <c r="D28" i="1" s="1"/>
  <c r="B140" i="3"/>
  <c r="G10" i="1" s="1"/>
  <c r="D90" i="3"/>
  <c r="I9" i="1" s="1"/>
  <c r="E27" i="1" s="1"/>
  <c r="C90" i="3"/>
  <c r="H9" i="1" s="1"/>
  <c r="D27" i="1" s="1"/>
  <c r="B90" i="3"/>
  <c r="G9" i="1" s="1"/>
  <c r="D66" i="3"/>
  <c r="I8" i="1" s="1"/>
  <c r="E26" i="1" s="1"/>
  <c r="C66" i="3"/>
  <c r="H8" i="1" s="1"/>
  <c r="D26" i="1" s="1"/>
  <c r="B66" i="3"/>
  <c r="G8" i="1" s="1"/>
  <c r="D52" i="3"/>
  <c r="I7" i="1" s="1"/>
  <c r="E25" i="1" s="1"/>
  <c r="C52" i="3"/>
  <c r="H7" i="1" s="1"/>
  <c r="D25" i="1" s="1"/>
  <c r="B52" i="3"/>
  <c r="G7" i="1" s="1"/>
  <c r="D32" i="3"/>
  <c r="I6" i="1" s="1"/>
  <c r="E24" i="1" s="1"/>
  <c r="C32" i="3"/>
  <c r="H6" i="1" s="1"/>
  <c r="D24" i="1" s="1"/>
  <c r="B32" i="3"/>
  <c r="G6" i="1" s="1"/>
  <c r="I5" i="1"/>
  <c r="E23" i="1" s="1"/>
  <c r="H5" i="1"/>
  <c r="D23" i="1" s="1"/>
  <c r="G5" i="1"/>
  <c r="E109" i="3"/>
  <c r="E135" i="3"/>
  <c r="E73" i="3"/>
  <c r="E85" i="3"/>
  <c r="E65" i="3"/>
  <c r="E51" i="3"/>
  <c r="E139" i="3"/>
  <c r="E21" i="3"/>
  <c r="E27" i="3"/>
  <c r="E31" i="3"/>
  <c r="E120" i="3"/>
  <c r="E117" i="3"/>
  <c r="E227" i="3"/>
  <c r="E229" i="3"/>
  <c r="E230" i="3"/>
  <c r="E100" i="3"/>
  <c r="E48" i="3"/>
  <c r="E49" i="3"/>
  <c r="E50" i="3"/>
  <c r="E138" i="3"/>
  <c r="E108" i="3"/>
  <c r="E134" i="3"/>
  <c r="E224" i="3"/>
  <c r="E225" i="3"/>
  <c r="E128" i="3"/>
  <c r="E99" i="3"/>
  <c r="E122" i="3"/>
  <c r="E78" i="3"/>
  <c r="E89" i="3"/>
  <c r="E88" i="3"/>
  <c r="E137" i="3"/>
  <c r="E107" i="3"/>
  <c r="E127" i="3"/>
  <c r="E116" i="3"/>
  <c r="E219" i="3"/>
  <c r="E220" i="3"/>
  <c r="E221" i="3"/>
  <c r="E98" i="3"/>
  <c r="E115" i="3"/>
  <c r="E119" i="3"/>
  <c r="E121" i="3"/>
  <c r="E133" i="3"/>
  <c r="E114" i="3"/>
  <c r="E126" i="3"/>
  <c r="E84" i="3"/>
  <c r="E77" i="3"/>
  <c r="E132" i="3"/>
  <c r="E97" i="3"/>
  <c r="E103" i="3"/>
  <c r="E113" i="3"/>
  <c r="E13" i="3"/>
  <c r="E10" i="3"/>
  <c r="E209" i="3"/>
  <c r="E210" i="3"/>
  <c r="E212" i="3"/>
  <c r="E214" i="3"/>
  <c r="E216" i="3"/>
  <c r="E217" i="3"/>
  <c r="E81" i="3"/>
  <c r="E74" i="3"/>
  <c r="E82" i="3"/>
  <c r="E63" i="3"/>
  <c r="E64" i="3"/>
  <c r="E46" i="3"/>
  <c r="E47" i="3"/>
  <c r="E25" i="3"/>
  <c r="E20" i="3"/>
  <c r="E6" i="3"/>
  <c r="E7" i="3"/>
  <c r="E9" i="3"/>
  <c r="E130" i="3"/>
  <c r="E96" i="3"/>
  <c r="E112" i="3"/>
  <c r="E131" i="3"/>
  <c r="E106" i="3"/>
  <c r="E125" i="3"/>
  <c r="E95" i="3"/>
  <c r="E102" i="3"/>
  <c r="E111" i="3"/>
  <c r="E58" i="3"/>
  <c r="E59" i="3"/>
  <c r="E60" i="3"/>
  <c r="E61" i="3"/>
  <c r="E62" i="3"/>
  <c r="E23" i="3"/>
  <c r="E28" i="3"/>
  <c r="E24" i="3"/>
  <c r="E30" i="3"/>
  <c r="E11" i="3"/>
  <c r="E5" i="3"/>
  <c r="E8" i="3"/>
  <c r="E14" i="3"/>
  <c r="E105" i="3"/>
  <c r="E124" i="3"/>
  <c r="E94" i="3"/>
  <c r="E110" i="3"/>
  <c r="E129" i="3"/>
  <c r="E76" i="3"/>
  <c r="E87" i="3"/>
  <c r="E70" i="3"/>
  <c r="E79" i="3"/>
  <c r="E71" i="3"/>
  <c r="E80" i="3"/>
  <c r="E72" i="3"/>
  <c r="E19" i="3"/>
  <c r="E26" i="3"/>
  <c r="E29" i="3"/>
  <c r="E37" i="3"/>
  <c r="E38" i="3"/>
  <c r="E39" i="3"/>
  <c r="E40" i="3"/>
  <c r="E207" i="3"/>
  <c r="E206" i="3"/>
  <c r="E204" i="3"/>
  <c r="E202" i="3"/>
  <c r="E201" i="3"/>
  <c r="E200" i="3"/>
  <c r="E104" i="3"/>
  <c r="E118" i="3"/>
  <c r="E123" i="3"/>
  <c r="E136" i="3"/>
  <c r="E101" i="3"/>
  <c r="E83" i="3"/>
  <c r="E86" i="3"/>
  <c r="E75" i="3"/>
  <c r="E56" i="3"/>
  <c r="E22" i="3"/>
  <c r="E12" i="3"/>
  <c r="E15" i="3" l="1"/>
  <c r="J11" i="1"/>
  <c r="E140" i="3"/>
  <c r="J10" i="1" s="1"/>
  <c r="E231" i="3"/>
  <c r="J12" i="1" s="1"/>
  <c r="E32" i="3"/>
  <c r="J6" i="1" s="1"/>
  <c r="G13" i="1"/>
  <c r="E52" i="3"/>
  <c r="J7" i="1" s="1"/>
  <c r="J5" i="1"/>
  <c r="E66" i="3"/>
  <c r="J8" i="1" s="1"/>
  <c r="E90" i="3"/>
  <c r="J9" i="1" s="1"/>
  <c r="I13" i="1"/>
  <c r="H13" i="1"/>
  <c r="D5" i="1"/>
  <c r="C23" i="1" s="1"/>
  <c r="C5" i="1"/>
  <c r="B23" i="1" s="1"/>
  <c r="B5" i="1"/>
  <c r="E9" i="2"/>
  <c r="E7" i="2"/>
  <c r="E11" i="2"/>
  <c r="E10" i="2"/>
  <c r="E8" i="2"/>
  <c r="E6" i="2"/>
  <c r="E19" i="2"/>
  <c r="J13" i="1" l="1"/>
  <c r="C71" i="2"/>
  <c r="C9" i="1" s="1"/>
  <c r="B27" i="1" s="1"/>
  <c r="B113" i="2"/>
  <c r="B10" i="1" s="1"/>
  <c r="C113" i="2"/>
  <c r="C10" i="1" s="1"/>
  <c r="B28" i="1" s="1"/>
  <c r="B157" i="2"/>
  <c r="B11" i="1" s="1"/>
  <c r="C157" i="2"/>
  <c r="C11" i="1" s="1"/>
  <c r="B29" i="1" s="1"/>
  <c r="C12" i="1"/>
  <c r="B30" i="1" s="1"/>
  <c r="D12" i="1"/>
  <c r="C30" i="1" s="1"/>
  <c r="B12" i="1"/>
  <c r="D157" i="2"/>
  <c r="D11" i="1" s="1"/>
  <c r="C29" i="1" s="1"/>
  <c r="D113" i="2"/>
  <c r="D10" i="1" s="1"/>
  <c r="C28" i="1" s="1"/>
  <c r="B71" i="2"/>
  <c r="B9" i="1" s="1"/>
  <c r="D71" i="2"/>
  <c r="D9" i="1" s="1"/>
  <c r="C27" i="1" s="1"/>
  <c r="D51" i="2"/>
  <c r="D8" i="1" s="1"/>
  <c r="C26" i="1" s="1"/>
  <c r="C51" i="2"/>
  <c r="C8" i="1" s="1"/>
  <c r="B26" i="1" s="1"/>
  <c r="B51" i="2"/>
  <c r="B8" i="1" s="1"/>
  <c r="D38" i="2"/>
  <c r="D7" i="1" s="1"/>
  <c r="C25" i="1" s="1"/>
  <c r="C38" i="2"/>
  <c r="C7" i="1" s="1"/>
  <c r="B25" i="1" s="1"/>
  <c r="B38" i="2"/>
  <c r="B7" i="1" s="1"/>
  <c r="B26" i="2"/>
  <c r="B6" i="1" s="1"/>
  <c r="D26" i="2"/>
  <c r="D6" i="1" s="1"/>
  <c r="C24" i="1" s="1"/>
  <c r="C26" i="2"/>
  <c r="C6" i="1" s="1"/>
  <c r="B24" i="1" s="1"/>
  <c r="E20" i="2"/>
  <c r="E24" i="2"/>
  <c r="E18" i="2"/>
  <c r="E22" i="2"/>
  <c r="E21" i="2"/>
  <c r="E25" i="2"/>
  <c r="E23" i="2"/>
  <c r="E34" i="2"/>
  <c r="E31" i="2"/>
  <c r="E32" i="2"/>
  <c r="E35" i="2"/>
  <c r="E36" i="2"/>
  <c r="E37" i="2"/>
  <c r="E44" i="2"/>
  <c r="E42" i="2"/>
  <c r="E46" i="2"/>
  <c r="E48" i="2"/>
  <c r="E43" i="2"/>
  <c r="E47" i="2"/>
  <c r="E49" i="2"/>
  <c r="E45" i="2"/>
  <c r="E50" i="2"/>
  <c r="E67" i="2"/>
  <c r="E60" i="2"/>
  <c r="E68" i="2"/>
  <c r="E55" i="2"/>
  <c r="E62" i="2"/>
  <c r="E56" i="2"/>
  <c r="E63" i="2"/>
  <c r="E69" i="2"/>
  <c r="E70" i="2"/>
  <c r="E57" i="2"/>
  <c r="E64" i="2"/>
  <c r="E59" i="2"/>
  <c r="E65" i="2"/>
  <c r="E61" i="2"/>
  <c r="E58" i="2"/>
  <c r="E66" i="2"/>
  <c r="E86" i="2"/>
  <c r="E107" i="2"/>
  <c r="E81" i="2"/>
  <c r="E99" i="2"/>
  <c r="E96" i="2"/>
  <c r="E87" i="2"/>
  <c r="E88" i="2"/>
  <c r="E108" i="2"/>
  <c r="E75" i="2"/>
  <c r="E89" i="2"/>
  <c r="E101" i="2"/>
  <c r="E82" i="2"/>
  <c r="E109" i="2"/>
  <c r="E90" i="2"/>
  <c r="E102" i="2"/>
  <c r="E76" i="2"/>
  <c r="E97" i="2"/>
  <c r="E93" i="2"/>
  <c r="E110" i="2"/>
  <c r="E83" i="2"/>
  <c r="E100" i="2"/>
  <c r="E77" i="2"/>
  <c r="E91" i="2"/>
  <c r="E103" i="2"/>
  <c r="E80" i="2"/>
  <c r="E98" i="2"/>
  <c r="E104" i="2"/>
  <c r="E78" i="2"/>
  <c r="E94" i="2"/>
  <c r="E111" i="2"/>
  <c r="E92" i="2"/>
  <c r="E112" i="2"/>
  <c r="E84" i="2"/>
  <c r="E105" i="2"/>
  <c r="E79" i="2"/>
  <c r="E95" i="2"/>
  <c r="E85" i="2"/>
  <c r="E106" i="2"/>
  <c r="E131" i="2"/>
  <c r="E150" i="2"/>
  <c r="E120" i="2"/>
  <c r="E135" i="2"/>
  <c r="E151" i="2"/>
  <c r="E117" i="2"/>
  <c r="E132" i="2"/>
  <c r="E148" i="2"/>
  <c r="E118" i="2"/>
  <c r="E138" i="2"/>
  <c r="E133" i="2"/>
  <c r="E152" i="2"/>
  <c r="E123" i="2"/>
  <c r="E139" i="2"/>
  <c r="E136" i="2"/>
  <c r="E153" i="2"/>
  <c r="E124" i="2"/>
  <c r="E140" i="2"/>
  <c r="E121" i="2"/>
  <c r="E141" i="2"/>
  <c r="E128" i="2"/>
  <c r="E146" i="2"/>
  <c r="E125" i="2"/>
  <c r="E137" i="2"/>
  <c r="E154" i="2"/>
  <c r="E126" i="2"/>
  <c r="E142" i="2"/>
  <c r="E127" i="2"/>
  <c r="E143" i="2"/>
  <c r="E155" i="2"/>
  <c r="E129" i="2"/>
  <c r="E147" i="2"/>
  <c r="E134" i="2"/>
  <c r="E156" i="2"/>
  <c r="E130" i="2"/>
  <c r="E149" i="2"/>
  <c r="E122" i="2"/>
  <c r="E144" i="2"/>
  <c r="E119" i="2"/>
  <c r="E145" i="2"/>
  <c r="E173" i="2"/>
  <c r="E168" i="2"/>
  <c r="E169" i="2"/>
  <c r="E174" i="2"/>
  <c r="E162" i="2"/>
  <c r="E175" i="2"/>
  <c r="E170" i="2"/>
  <c r="E163" i="2"/>
  <c r="E176" i="2"/>
  <c r="E165" i="2"/>
  <c r="E180" i="2"/>
  <c r="E177" i="2"/>
  <c r="E164" i="2"/>
  <c r="E178" i="2"/>
  <c r="E171" i="2"/>
  <c r="E166" i="2"/>
  <c r="E181" i="2"/>
  <c r="E179" i="2"/>
  <c r="E172" i="2"/>
  <c r="E167" i="2"/>
  <c r="E33" i="2"/>
  <c r="E17" i="2"/>
  <c r="E5" i="2"/>
  <c r="E12" i="2" l="1"/>
  <c r="E5" i="1" s="1"/>
  <c r="E192" i="2"/>
  <c r="E12" i="1" s="1"/>
  <c r="E51" i="2"/>
  <c r="E8" i="1" s="1"/>
  <c r="E38" i="2"/>
  <c r="E7" i="1" s="1"/>
  <c r="E71" i="2"/>
  <c r="E9" i="1" s="1"/>
  <c r="E113" i="2"/>
  <c r="E10" i="1" s="1"/>
  <c r="E26" i="2"/>
  <c r="E6" i="1" s="1"/>
  <c r="E157" i="2"/>
  <c r="E11" i="1" s="1"/>
  <c r="B13" i="1" l="1"/>
  <c r="E13" i="1"/>
  <c r="D13" i="1" l="1"/>
  <c r="C13" i="1" l="1"/>
</calcChain>
</file>

<file path=xl/sharedStrings.xml><?xml version="1.0" encoding="utf-8"?>
<sst xmlns="http://schemas.openxmlformats.org/spreadsheetml/2006/main" count="497" uniqueCount="52">
  <si>
    <t>Decade</t>
  </si>
  <si>
    <t>Electoral periods</t>
  </si>
  <si>
    <t>Mean Total Volatility</t>
  </si>
  <si>
    <t>Mean extra-system volatility</t>
  </si>
  <si>
    <t>Mean within-system volatility</t>
  </si>
  <si>
    <t>1950s</t>
  </si>
  <si>
    <t>1960s</t>
  </si>
  <si>
    <t>1970s</t>
  </si>
  <si>
    <t>1980s</t>
  </si>
  <si>
    <t>1990s</t>
  </si>
  <si>
    <t>2000s</t>
  </si>
  <si>
    <t>2010s</t>
  </si>
  <si>
    <t>Total</t>
  </si>
  <si>
    <t>Presidential elections</t>
  </si>
  <si>
    <t>Note: We used the second election of an electoral period to allocate it to a given decade</t>
  </si>
  <si>
    <t>PRESIDENTIAL</t>
  </si>
  <si>
    <t>Election (2nd)</t>
  </si>
  <si>
    <t>Uruguay</t>
  </si>
  <si>
    <t>Honduras</t>
  </si>
  <si>
    <t>Argentina</t>
  </si>
  <si>
    <t>Dominican Republic</t>
  </si>
  <si>
    <t>Bolivia</t>
  </si>
  <si>
    <t>Mexico</t>
  </si>
  <si>
    <t>El Salvador</t>
  </si>
  <si>
    <t>Costa Rica</t>
  </si>
  <si>
    <t>Mean extra-system volatility (vote share of new p)</t>
  </si>
  <si>
    <t>Chile</t>
  </si>
  <si>
    <t>Cuba</t>
  </si>
  <si>
    <t>Brazil</t>
  </si>
  <si>
    <t>Nicaragua</t>
  </si>
  <si>
    <t>Colombia</t>
  </si>
  <si>
    <t>Ecuador</t>
  </si>
  <si>
    <t>Guatemala</t>
  </si>
  <si>
    <t>Panama</t>
  </si>
  <si>
    <t>Paraguay</t>
  </si>
  <si>
    <t>Peru</t>
  </si>
  <si>
    <t>Venezuela</t>
  </si>
  <si>
    <t>Lower chamber</t>
  </si>
  <si>
    <t>TOTAL</t>
  </si>
  <si>
    <t>Lower chamber elections</t>
  </si>
  <si>
    <t>Dom. Republic</t>
  </si>
  <si>
    <t>Mean Electoral Volatility by Decade</t>
  </si>
  <si>
    <t>Extra-system volatility, presidential</t>
  </si>
  <si>
    <t>Extra-system volatility, lower chamber</t>
  </si>
  <si>
    <t>1930s/40s</t>
  </si>
  <si>
    <t>1930s-40s</t>
  </si>
  <si>
    <t>1930-40s</t>
  </si>
  <si>
    <t>Version: May 13, 2021</t>
  </si>
  <si>
    <t>Figure 1. Latin America, mean electoral volatility and extra-system volatility by decade</t>
  </si>
  <si>
    <t>1930s/1940s</t>
  </si>
  <si>
    <t>Total volatility, presidential</t>
  </si>
  <si>
    <t>Total volatility, lower 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</si>
</sst>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1"/>
      <name val="Calibri"/>
      <family val="2"/>
      <scheme val="minor"/>
    </font>
    <font>
      <sz val="12"/>
      <name val="Cambria"/>
      <family val="1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mbria"/>
      <family val="1"/>
    </font>
    <font>
      <b/>
      <sz val="1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1"/>
      <color theme="1"/>
      <name val="Cambria"/>
      <family val="1"/>
    </font>
    <font>
      <b/>
      <sz val="11"/>
      <name val="Cambria"/>
      <family val="1"/>
    </font>
    <font>
      <sz val="11"/>
      <color rgb="FF00B050"/>
      <name val="Calibri"/>
      <family val="2"/>
      <scheme val="minor"/>
    </font>
    <font>
      <sz val="12"/>
      <color rgb="FF00B05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 vertical="center"/>
    </xf>
    <xf numFmtId="2" fontId="3" fillId="0" borderId="0" xfId="0" applyNumberFormat="1" applyFont="1"/>
    <xf numFmtId="0" fontId="2" fillId="0" borderId="0" xfId="0" applyFont="1"/>
    <xf numFmtId="0" fontId="1" fillId="0" borderId="0" xfId="0" applyFont="1"/>
    <xf numFmtId="0" fontId="5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/>
    <xf numFmtId="164" fontId="3" fillId="0" borderId="0" xfId="0" applyNumberFormat="1" applyFont="1"/>
    <xf numFmtId="0" fontId="4" fillId="0" borderId="3" xfId="0" applyFont="1" applyBorder="1" applyAlignment="1">
      <alignment horizontal="left" vertical="center"/>
    </xf>
    <xf numFmtId="0" fontId="3" fillId="0" borderId="3" xfId="0" applyFont="1" applyBorder="1"/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right" vertical="center"/>
    </xf>
    <xf numFmtId="0" fontId="8" fillId="0" borderId="0" xfId="0" applyFont="1"/>
    <xf numFmtId="164" fontId="8" fillId="0" borderId="0" xfId="0" applyNumberFormat="1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4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/>
    <xf numFmtId="2" fontId="8" fillId="0" borderId="0" xfId="0" applyNumberFormat="1" applyFont="1"/>
    <xf numFmtId="2" fontId="3" fillId="0" borderId="3" xfId="0" applyNumberFormat="1" applyFont="1" applyBorder="1"/>
    <xf numFmtId="2" fontId="5" fillId="0" borderId="0" xfId="0" applyNumberFormat="1" applyFont="1"/>
    <xf numFmtId="2" fontId="9" fillId="0" borderId="0" xfId="0" applyNumberFormat="1" applyFont="1"/>
    <xf numFmtId="164" fontId="5" fillId="0" borderId="0" xfId="0" applyNumberFormat="1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Border="1"/>
    <xf numFmtId="2" fontId="12" fillId="0" borderId="0" xfId="0" applyNumberFormat="1" applyFont="1"/>
    <xf numFmtId="1" fontId="3" fillId="0" borderId="0" xfId="0" applyNumberFormat="1" applyFont="1"/>
    <xf numFmtId="0" fontId="13" fillId="0" borderId="0" xfId="0" applyFont="1" applyAlignment="1">
      <alignment horizontal="left" vertical="center"/>
    </xf>
    <xf numFmtId="0" fontId="12" fillId="0" borderId="0" xfId="0" applyFont="1"/>
    <xf numFmtId="0" fontId="2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Total volatility, presidential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Sheet1!$A$23:$A$30</c:f>
              <c:strCache>
                <c:ptCount val="8"/>
                <c:pt idx="0">
                  <c:v>1930s-40s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Sheet1!$B$23:$B$30</c:f>
              <c:numCache>
                <c:formatCode>#,#00</c:formatCode>
                <c:ptCount val="8"/>
                <c:pt idx="0">
                  <c:v>44.595714285714287</c:v>
                </c:pt>
                <c:pt idx="1">
                  <c:v>43.551111111111112</c:v>
                </c:pt>
                <c:pt idx="2">
                  <c:v>36.847857142857144</c:v>
                </c:pt>
                <c:pt idx="3">
                  <c:v>29.235992803682411</c:v>
                </c:pt>
                <c:pt idx="4">
                  <c:v>21.446875000000002</c:v>
                </c:pt>
                <c:pt idx="5">
                  <c:v>34.330586082262492</c:v>
                </c:pt>
                <c:pt idx="6">
                  <c:v>36.43034999999999</c:v>
                </c:pt>
                <c:pt idx="7">
                  <c:v>39.405357931034494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6A-46A1-BFB4-9B458FA2A1F5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Total volatility, lower chamber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25400">
                <a:solidFill>
                  <a:schemeClr val="tx1"/>
                </a:solidFill>
              </a:ln>
              <a:effectLst/>
            </c:spPr>
          </c:marker>
          <c:cat>
            <c:strRef>
              <c:f>Sheet1!$A$23:$A$30</c:f>
              <c:strCache>
                <c:ptCount val="8"/>
                <c:pt idx="0">
                  <c:v>1930s-40s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Sheet1!$D$23:$D$30</c:f>
              <c:numCache>
                <c:formatCode>#,#00</c:formatCode>
                <c:ptCount val="8"/>
                <c:pt idx="0">
                  <c:v>25.715727272727278</c:v>
                </c:pt>
                <c:pt idx="1">
                  <c:v>27.275769230769239</c:v>
                </c:pt>
                <c:pt idx="2">
                  <c:v>18.605983333333334</c:v>
                </c:pt>
                <c:pt idx="3">
                  <c:v>20.0565</c:v>
                </c:pt>
                <c:pt idx="4">
                  <c:v>21.528188499999995</c:v>
                </c:pt>
                <c:pt idx="5">
                  <c:v>24.874221304347824</c:v>
                </c:pt>
                <c:pt idx="6">
                  <c:v>27.128396371638086</c:v>
                </c:pt>
                <c:pt idx="7">
                  <c:v>25.124709268679496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6A-46A1-BFB4-9B458FA2A1F5}"/>
            </c:ext>
          </c:extLst>
        </c:ser>
        <c:ser>
          <c:idx val="2"/>
          <c:order val="2"/>
          <c:tx>
            <c:strRef>
              <c:f>Sheet1!$C$22</c:f>
              <c:strCache>
                <c:ptCount val="1"/>
                <c:pt idx="0">
                  <c:v>Extra-system volatility, presidential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Sheet1!$C$23:$C$30</c:f>
              <c:numCache>
                <c:formatCode>#,#00</c:formatCode>
                <c:ptCount val="8"/>
                <c:pt idx="0">
                  <c:v>6.7042857142857146</c:v>
                </c:pt>
                <c:pt idx="1">
                  <c:v>15.24888888888889</c:v>
                </c:pt>
                <c:pt idx="2">
                  <c:v>10.114285714285714</c:v>
                </c:pt>
                <c:pt idx="3">
                  <c:v>3.902222222222222</c:v>
                </c:pt>
                <c:pt idx="4">
                  <c:v>5.2925000000000004</c:v>
                </c:pt>
                <c:pt idx="5">
                  <c:v>15.944736842105268</c:v>
                </c:pt>
                <c:pt idx="6">
                  <c:v>13.881250000000003</c:v>
                </c:pt>
                <c:pt idx="7">
                  <c:v>13.675317241379313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DA-480D-ABA9-FC1F114B9485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Extra-system volatility, lower chamber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Sheet1!$E$23:$E$30</c:f>
              <c:numCache>
                <c:formatCode>#,#00</c:formatCode>
                <c:ptCount val="8"/>
                <c:pt idx="0">
                  <c:v>8.8084545454545466</c:v>
                </c:pt>
                <c:pt idx="1">
                  <c:v>5.7169230769230772</c:v>
                </c:pt>
                <c:pt idx="2">
                  <c:v>4.3626666666666667</c:v>
                </c:pt>
                <c:pt idx="3">
                  <c:v>7.2499999999999982</c:v>
                </c:pt>
                <c:pt idx="4">
                  <c:v>4.587669</c:v>
                </c:pt>
                <c:pt idx="5">
                  <c:v>7.3501456521739117</c:v>
                </c:pt>
                <c:pt idx="6">
                  <c:v>8.0819345759707222</c:v>
                </c:pt>
                <c:pt idx="7">
                  <c:v>6.4000707126959764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DA-480D-ABA9-FC1F114B9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02752"/>
        <c:axId val="129610816"/>
      </c:lineChart>
      <c:catAx>
        <c:axId val="13620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29610816"/>
        <c:crosses val="autoZero"/>
        <c:auto val="1"/>
        <c:lblAlgn val="ctr"/>
        <c:lblOffset val="100"/>
        <c:noMultiLvlLbl val="0"/>
      </c:catAx>
      <c:valAx>
        <c:axId val="1296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Cambria" panose="02040503050406030204" pitchFamily="18" charset="0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Mean  volatility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  <a:cs typeface="+mn-cs"/>
              </a:defRPr>
            </a:pPr>
            <a:endParaRPr lang="en-US"/>
          </a:p>
        </c:txPr>
        <c:crossAx val="1362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Cambria" panose="02040503050406030204" pitchFamily="18" charset="0"/>
          <a:ea typeface="Cambria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332316</xdr:colOff>
      <xdr:row>20</xdr:row>
      <xdr:rowOff>106045</xdr:rowOff>
    </xdr:from>
    <xdr:to>
      <xdr:col>13</xdr:col>
      <xdr:colOff>1055687</xdr:colOff>
      <xdr:row>37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06B519-F8BB-4EE3-BD72-E7BEFF131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9" zoomScale="80" zoomScaleNormal="80" workbookViewId="0">
      <selection activeCell="O21" sqref="O21"/>
    </sheetView>
  </sheetViews>
  <sheetFormatPr baseColWidth="10" defaultColWidth="18" defaultRowHeight="15.75" x14ac:dyDescent="0.25"/>
  <cols>
    <col min="1" max="1" width="20.85546875" style="4" customWidth="1"/>
    <col min="2" max="2" width="12" style="4" customWidth="1"/>
    <col min="3" max="3" width="11.5703125" style="4" bestFit="1" customWidth="1"/>
    <col min="4" max="4" width="12.28515625" style="4" bestFit="1" customWidth="1"/>
    <col min="5" max="5" width="13.5703125" style="4" bestFit="1" customWidth="1"/>
    <col min="6" max="6" width="15.85546875" style="4" bestFit="1" customWidth="1"/>
    <col min="7" max="7" width="9.42578125" style="4" bestFit="1" customWidth="1"/>
    <col min="8" max="8" width="11.5703125" style="4" bestFit="1" customWidth="1"/>
    <col min="9" max="9" width="12.28515625" style="4" bestFit="1" customWidth="1"/>
    <col min="10" max="10" width="13.5703125" style="4" bestFit="1" customWidth="1"/>
    <col min="11" max="16384" width="18" style="4"/>
  </cols>
  <sheetData>
    <row r="1" spans="1:10" ht="15" x14ac:dyDescent="0.3">
      <c r="A1" s="3" t="s">
        <v>41</v>
      </c>
      <c r="J1" s="4" t="s">
        <v>47</v>
      </c>
    </row>
    <row r="2" spans="1:10" ht="15" x14ac:dyDescent="0.3">
      <c r="A2" s="3"/>
    </row>
    <row r="3" spans="1:10" ht="15" x14ac:dyDescent="0.3">
      <c r="A3" s="46" t="s">
        <v>13</v>
      </c>
      <c r="B3" s="46"/>
      <c r="C3" s="46"/>
      <c r="D3" s="46"/>
      <c r="E3" s="46"/>
      <c r="F3" s="47" t="s">
        <v>39</v>
      </c>
      <c r="G3" s="47"/>
      <c r="H3" s="47"/>
      <c r="I3" s="47"/>
      <c r="J3" s="47"/>
    </row>
    <row r="4" spans="1:10" ht="45" x14ac:dyDescent="0.3">
      <c r="A4" s="28" t="s">
        <v>0</v>
      </c>
      <c r="B4" s="29" t="s">
        <v>1</v>
      </c>
      <c r="C4" s="29" t="s">
        <v>2</v>
      </c>
      <c r="D4" s="29" t="s">
        <v>3</v>
      </c>
      <c r="E4" s="29" t="s">
        <v>4</v>
      </c>
      <c r="F4" s="30" t="s">
        <v>0</v>
      </c>
      <c r="G4" s="30" t="s">
        <v>1</v>
      </c>
      <c r="H4" s="30" t="s">
        <v>2</v>
      </c>
      <c r="I4" s="30" t="s">
        <v>3</v>
      </c>
      <c r="J4" s="30" t="s">
        <v>4</v>
      </c>
    </row>
    <row r="5" spans="1:10" ht="15" x14ac:dyDescent="0.3">
      <c r="A5" s="28" t="s">
        <v>45</v>
      </c>
      <c r="B5" s="13">
        <f>+Pres!B12</f>
        <v>7</v>
      </c>
      <c r="C5" s="39">
        <f>+Pres!C12</f>
        <v>44.595714285714287</v>
      </c>
      <c r="D5" s="40">
        <f>+Pres!D12</f>
        <v>6.7042857142857146</v>
      </c>
      <c r="E5" s="32">
        <f>+Pres!E12</f>
        <v>37.89142857142857</v>
      </c>
      <c r="F5" s="33" t="s">
        <v>46</v>
      </c>
      <c r="G5" s="13">
        <f>+'lower chamber'!B15</f>
        <v>11</v>
      </c>
      <c r="H5" s="39">
        <f>+'lower chamber'!C15</f>
        <v>25.715727272727278</v>
      </c>
      <c r="I5" s="40">
        <f>+'lower chamber'!D15</f>
        <v>8.8084545454545466</v>
      </c>
      <c r="J5" s="32">
        <f>+'lower chamber'!E15</f>
        <v>16.90727272727273</v>
      </c>
    </row>
    <row r="6" spans="1:10" ht="15" x14ac:dyDescent="0.3">
      <c r="A6" s="28" t="s">
        <v>5</v>
      </c>
      <c r="B6" s="13">
        <f>+Pres!B26</f>
        <v>9</v>
      </c>
      <c r="C6" s="39">
        <f>+Pres!C26</f>
        <v>43.551111111111112</v>
      </c>
      <c r="D6" s="40">
        <f>+Pres!D26</f>
        <v>15.24888888888889</v>
      </c>
      <c r="E6" s="32">
        <f>+Pres!E26</f>
        <v>28.302222222222216</v>
      </c>
      <c r="F6" s="33" t="s">
        <v>5</v>
      </c>
      <c r="G6" s="13">
        <f>+'lower chamber'!B32</f>
        <v>13</v>
      </c>
      <c r="H6" s="39">
        <f>+'lower chamber'!C32</f>
        <v>27.275769230769239</v>
      </c>
      <c r="I6" s="40">
        <f>+'lower chamber'!D32</f>
        <v>5.7169230769230772</v>
      </c>
      <c r="J6" s="32">
        <f>+'lower chamber'!E32</f>
        <v>21.558846153846154</v>
      </c>
    </row>
    <row r="7" spans="1:10" ht="15" x14ac:dyDescent="0.3">
      <c r="A7" s="28" t="s">
        <v>6</v>
      </c>
      <c r="B7" s="13">
        <f>+Pres!B38</f>
        <v>7</v>
      </c>
      <c r="C7" s="39">
        <f>+Pres!C38</f>
        <v>36.847857142857144</v>
      </c>
      <c r="D7" s="40">
        <f>+Pres!D38</f>
        <v>10.114285714285714</v>
      </c>
      <c r="E7" s="32">
        <f>+Pres!E38</f>
        <v>26.73357142857143</v>
      </c>
      <c r="F7" s="33" t="s">
        <v>6</v>
      </c>
      <c r="G7" s="13">
        <f>+'lower chamber'!B52</f>
        <v>15</v>
      </c>
      <c r="H7" s="39">
        <f>+'lower chamber'!C52</f>
        <v>18.605983333333334</v>
      </c>
      <c r="I7" s="40">
        <f>+'lower chamber'!D52</f>
        <v>4.3626666666666667</v>
      </c>
      <c r="J7" s="32">
        <f>+'lower chamber'!E52</f>
        <v>14.243316666666665</v>
      </c>
    </row>
    <row r="8" spans="1:10" ht="15" x14ac:dyDescent="0.3">
      <c r="A8" s="28" t="s">
        <v>7</v>
      </c>
      <c r="B8" s="13">
        <f>+Pres!B51</f>
        <v>9</v>
      </c>
      <c r="C8" s="39">
        <f>+Pres!C51</f>
        <v>29.235992803682411</v>
      </c>
      <c r="D8" s="40">
        <f>+Pres!D51</f>
        <v>3.902222222222222</v>
      </c>
      <c r="E8" s="32">
        <f>+Pres!E51</f>
        <v>25.33377058146019</v>
      </c>
      <c r="F8" s="33" t="s">
        <v>7</v>
      </c>
      <c r="G8" s="13">
        <f>+'lower chamber'!B66</f>
        <v>10</v>
      </c>
      <c r="H8" s="39">
        <f>+'lower chamber'!C66</f>
        <v>20.0565</v>
      </c>
      <c r="I8" s="40">
        <f>+'lower chamber'!D66</f>
        <v>7.2499999999999982</v>
      </c>
      <c r="J8" s="32">
        <f>+'lower chamber'!E66</f>
        <v>12.8065</v>
      </c>
    </row>
    <row r="9" spans="1:10" ht="15" x14ac:dyDescent="0.3">
      <c r="A9" s="28" t="s">
        <v>8</v>
      </c>
      <c r="B9" s="13">
        <f>+Pres!B71</f>
        <v>16</v>
      </c>
      <c r="C9" s="39">
        <f>+Pres!C71</f>
        <v>21.446875000000002</v>
      </c>
      <c r="D9" s="40">
        <f>+Pres!D71</f>
        <v>5.2925000000000004</v>
      </c>
      <c r="E9" s="32">
        <f>+Pres!E71</f>
        <v>16.154374999999998</v>
      </c>
      <c r="F9" s="33" t="s">
        <v>8</v>
      </c>
      <c r="G9" s="13">
        <f>+'lower chamber'!B90</f>
        <v>20</v>
      </c>
      <c r="H9" s="39">
        <f>+'lower chamber'!C90</f>
        <v>21.528188499999995</v>
      </c>
      <c r="I9" s="40">
        <f>+'lower chamber'!D90</f>
        <v>4.587669</v>
      </c>
      <c r="J9" s="32">
        <f>+'lower chamber'!E90</f>
        <v>16.940519500000001</v>
      </c>
    </row>
    <row r="10" spans="1:10" ht="15" x14ac:dyDescent="0.3">
      <c r="A10" s="28" t="s">
        <v>9</v>
      </c>
      <c r="B10" s="13">
        <f>+Pres!B113</f>
        <v>38</v>
      </c>
      <c r="C10" s="39">
        <f>+Pres!C113</f>
        <v>34.330586082262492</v>
      </c>
      <c r="D10" s="40">
        <f>+Pres!D113</f>
        <v>15.944736842105268</v>
      </c>
      <c r="E10" s="32">
        <f>+Pres!E113</f>
        <v>18.385849240157231</v>
      </c>
      <c r="F10" s="33" t="s">
        <v>9</v>
      </c>
      <c r="G10" s="13">
        <f>+'lower chamber'!B140</f>
        <v>46</v>
      </c>
      <c r="H10" s="39">
        <f>+'lower chamber'!C140</f>
        <v>24.874221304347824</v>
      </c>
      <c r="I10" s="40">
        <f>+'lower chamber'!D140</f>
        <v>7.3501456521739117</v>
      </c>
      <c r="J10" s="32">
        <f>+'lower chamber'!E140</f>
        <v>17.52407565217392</v>
      </c>
    </row>
    <row r="11" spans="1:10" ht="15" x14ac:dyDescent="0.3">
      <c r="A11" s="28" t="s">
        <v>10</v>
      </c>
      <c r="B11" s="34">
        <f>+Pres!B157</f>
        <v>40</v>
      </c>
      <c r="C11" s="39">
        <f>+Pres!C157</f>
        <v>36.43034999999999</v>
      </c>
      <c r="D11" s="40">
        <f>+Pres!D157</f>
        <v>13.881250000000003</v>
      </c>
      <c r="E11" s="32">
        <f>+Pres!E157</f>
        <v>22.549099999999996</v>
      </c>
      <c r="F11" s="33" t="s">
        <v>10</v>
      </c>
      <c r="G11" s="34">
        <f>+'lower chamber'!B192</f>
        <v>47</v>
      </c>
      <c r="H11" s="39">
        <f>+'lower chamber'!C192</f>
        <v>27.128396371638086</v>
      </c>
      <c r="I11" s="40">
        <f>+'lower chamber'!D192</f>
        <v>8.0819345759707222</v>
      </c>
      <c r="J11" s="32">
        <f>+'lower chamber'!E192</f>
        <v>19.126396263752465</v>
      </c>
    </row>
    <row r="12" spans="1:10" ht="15" x14ac:dyDescent="0.3">
      <c r="A12" s="28" t="s">
        <v>11</v>
      </c>
      <c r="B12" s="13">
        <f>+Pres!B192</f>
        <v>29</v>
      </c>
      <c r="C12" s="39">
        <f>+Pres!C192</f>
        <v>39.405357931034494</v>
      </c>
      <c r="D12" s="40">
        <f>+Pres!D192</f>
        <v>13.675317241379313</v>
      </c>
      <c r="E12" s="32">
        <f>+Pres!E192</f>
        <v>25.730040689655166</v>
      </c>
      <c r="F12" s="33" t="s">
        <v>11</v>
      </c>
      <c r="G12" s="13">
        <f>+'lower chamber'!B231</f>
        <v>35</v>
      </c>
      <c r="H12" s="39">
        <f>+'lower chamber'!C231</f>
        <v>25.124709268679496</v>
      </c>
      <c r="I12" s="40">
        <f>+'lower chamber'!D231</f>
        <v>6.4000707126959764</v>
      </c>
      <c r="J12" s="32">
        <f>+'lower chamber'!E231</f>
        <v>18.724638555983518</v>
      </c>
    </row>
    <row r="13" spans="1:10" ht="15" x14ac:dyDescent="0.3">
      <c r="A13" s="28" t="s">
        <v>12</v>
      </c>
      <c r="B13" s="28">
        <f>SUM(B5:B12)</f>
        <v>155</v>
      </c>
      <c r="C13" s="35">
        <f>+AVERAGE(C5:C12)</f>
        <v>35.73048054458274</v>
      </c>
      <c r="D13" s="35">
        <f>+AVERAGE(D5:D12)</f>
        <v>10.595435827895892</v>
      </c>
      <c r="E13" s="35">
        <f>+AVERAGE(E5:E12)</f>
        <v>25.135044716686846</v>
      </c>
      <c r="F13" s="33" t="s">
        <v>12</v>
      </c>
      <c r="G13" s="33">
        <f>SUM(G5:G12)</f>
        <v>197</v>
      </c>
      <c r="H13" s="36">
        <f>+AVERAGE(H5:H12)</f>
        <v>23.788686910186904</v>
      </c>
      <c r="I13" s="36">
        <f>+AVERAGE(I5:I12)</f>
        <v>6.5697330287356124</v>
      </c>
      <c r="J13" s="36">
        <f>+AVERAGE(J5:J12)</f>
        <v>17.228945689961932</v>
      </c>
    </row>
    <row r="17" spans="1:5" ht="15" x14ac:dyDescent="0.3">
      <c r="A17" s="1" t="s">
        <v>14</v>
      </c>
    </row>
    <row r="20" spans="1:5" ht="15" x14ac:dyDescent="0.3">
      <c r="A20" s="3" t="s">
        <v>48</v>
      </c>
    </row>
    <row r="22" spans="1:5" ht="71.25" x14ac:dyDescent="0.25">
      <c r="A22" s="28" t="s">
        <v>0</v>
      </c>
      <c r="B22" s="37" t="s">
        <v>50</v>
      </c>
      <c r="C22" s="37" t="s">
        <v>42</v>
      </c>
      <c r="D22" s="38" t="s">
        <v>51</v>
      </c>
      <c r="E22" s="38" t="s">
        <v>43</v>
      </c>
    </row>
    <row r="23" spans="1:5" ht="15" x14ac:dyDescent="0.3">
      <c r="A23" s="28" t="s">
        <v>45</v>
      </c>
      <c r="B23" s="31">
        <f t="shared" ref="B23:C30" si="0">+C5</f>
        <v>44.595714285714287</v>
      </c>
      <c r="C23" s="31">
        <f t="shared" si="0"/>
        <v>6.7042857142857146</v>
      </c>
      <c r="D23" s="31">
        <f t="shared" ref="D23:E30" si="1">H5</f>
        <v>25.715727272727278</v>
      </c>
      <c r="E23" s="31">
        <f t="shared" si="1"/>
        <v>8.8084545454545466</v>
      </c>
    </row>
    <row r="24" spans="1:5" ht="15" x14ac:dyDescent="0.3">
      <c r="A24" s="28" t="s">
        <v>5</v>
      </c>
      <c r="B24" s="31">
        <f t="shared" si="0"/>
        <v>43.551111111111112</v>
      </c>
      <c r="C24" s="31">
        <f t="shared" si="0"/>
        <v>15.24888888888889</v>
      </c>
      <c r="D24" s="31">
        <f t="shared" si="1"/>
        <v>27.275769230769239</v>
      </c>
      <c r="E24" s="31">
        <f t="shared" si="1"/>
        <v>5.7169230769230772</v>
      </c>
    </row>
    <row r="25" spans="1:5" ht="15" x14ac:dyDescent="0.3">
      <c r="A25" s="28" t="s">
        <v>6</v>
      </c>
      <c r="B25" s="31">
        <f t="shared" si="0"/>
        <v>36.847857142857144</v>
      </c>
      <c r="C25" s="31">
        <f t="shared" si="0"/>
        <v>10.114285714285714</v>
      </c>
      <c r="D25" s="31">
        <f t="shared" si="1"/>
        <v>18.605983333333334</v>
      </c>
      <c r="E25" s="31">
        <f t="shared" si="1"/>
        <v>4.3626666666666667</v>
      </c>
    </row>
    <row r="26" spans="1:5" ht="15" x14ac:dyDescent="0.3">
      <c r="A26" s="28" t="s">
        <v>7</v>
      </c>
      <c r="B26" s="31">
        <f t="shared" si="0"/>
        <v>29.235992803682411</v>
      </c>
      <c r="C26" s="31">
        <f t="shared" si="0"/>
        <v>3.902222222222222</v>
      </c>
      <c r="D26" s="31">
        <f t="shared" si="1"/>
        <v>20.0565</v>
      </c>
      <c r="E26" s="31">
        <f t="shared" si="1"/>
        <v>7.2499999999999982</v>
      </c>
    </row>
    <row r="27" spans="1:5" ht="15" x14ac:dyDescent="0.3">
      <c r="A27" s="28" t="s">
        <v>8</v>
      </c>
      <c r="B27" s="31">
        <f t="shared" si="0"/>
        <v>21.446875000000002</v>
      </c>
      <c r="C27" s="31">
        <f t="shared" si="0"/>
        <v>5.2925000000000004</v>
      </c>
      <c r="D27" s="31">
        <f t="shared" si="1"/>
        <v>21.528188499999995</v>
      </c>
      <c r="E27" s="31">
        <f t="shared" si="1"/>
        <v>4.587669</v>
      </c>
    </row>
    <row r="28" spans="1:5" ht="15" x14ac:dyDescent="0.3">
      <c r="A28" s="28" t="s">
        <v>9</v>
      </c>
      <c r="B28" s="31">
        <f t="shared" si="0"/>
        <v>34.330586082262492</v>
      </c>
      <c r="C28" s="31">
        <f t="shared" si="0"/>
        <v>15.944736842105268</v>
      </c>
      <c r="D28" s="31">
        <f t="shared" si="1"/>
        <v>24.874221304347824</v>
      </c>
      <c r="E28" s="31">
        <f t="shared" si="1"/>
        <v>7.3501456521739117</v>
      </c>
    </row>
    <row r="29" spans="1:5" ht="15" x14ac:dyDescent="0.3">
      <c r="A29" s="28" t="s">
        <v>10</v>
      </c>
      <c r="B29" s="31">
        <f t="shared" si="0"/>
        <v>36.43034999999999</v>
      </c>
      <c r="C29" s="31">
        <f t="shared" si="0"/>
        <v>13.881250000000003</v>
      </c>
      <c r="D29" s="31">
        <f t="shared" si="1"/>
        <v>27.128396371638086</v>
      </c>
      <c r="E29" s="31">
        <f t="shared" si="1"/>
        <v>8.0819345759707222</v>
      </c>
    </row>
    <row r="30" spans="1:5" ht="15" x14ac:dyDescent="0.3">
      <c r="A30" s="28" t="s">
        <v>11</v>
      </c>
      <c r="B30" s="31">
        <f t="shared" si="0"/>
        <v>39.405357931034494</v>
      </c>
      <c r="C30" s="31">
        <f t="shared" si="0"/>
        <v>13.675317241379313</v>
      </c>
      <c r="D30" s="31">
        <f t="shared" si="1"/>
        <v>25.124709268679496</v>
      </c>
      <c r="E30" s="31">
        <f t="shared" si="1"/>
        <v>6.4000707126959764</v>
      </c>
    </row>
  </sheetData>
  <mergeCells count="2">
    <mergeCell ref="A3:E3"/>
    <mergeCell ref="F3:J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workbookViewId="0">
      <selection activeCell="C192" sqref="C192:E192"/>
    </sheetView>
  </sheetViews>
  <sheetFormatPr baseColWidth="10" defaultColWidth="8.85546875" defaultRowHeight="15" x14ac:dyDescent="0.25"/>
  <cols>
    <col min="1" max="1" width="21.140625" style="7" bestFit="1" customWidth="1"/>
    <col min="2" max="2" width="15.28515625" style="7" bestFit="1" customWidth="1"/>
    <col min="3" max="3" width="21.85546875" style="7" bestFit="1" customWidth="1"/>
    <col min="4" max="4" width="24.42578125" style="7" bestFit="1" customWidth="1"/>
    <col min="5" max="5" width="21.140625" style="7" bestFit="1" customWidth="1"/>
    <col min="6" max="16384" width="8.85546875" style="7"/>
  </cols>
  <sheetData>
    <row r="1" spans="1:5" ht="18.600000000000001" x14ac:dyDescent="0.45">
      <c r="A1" s="11" t="s">
        <v>15</v>
      </c>
    </row>
    <row r="3" spans="1:5" x14ac:dyDescent="0.35">
      <c r="A3" s="18"/>
    </row>
    <row r="4" spans="1:5" ht="45" x14ac:dyDescent="0.35">
      <c r="A4" s="12" t="s">
        <v>49</v>
      </c>
      <c r="B4" s="13" t="s">
        <v>16</v>
      </c>
      <c r="C4" s="13" t="s">
        <v>2</v>
      </c>
      <c r="D4" s="14" t="s">
        <v>25</v>
      </c>
      <c r="E4" s="14" t="s">
        <v>4</v>
      </c>
    </row>
    <row r="5" spans="1:5" x14ac:dyDescent="0.35">
      <c r="A5" s="21" t="s">
        <v>26</v>
      </c>
      <c r="B5" s="22">
        <v>1938</v>
      </c>
      <c r="C5" s="22">
        <v>50.47</v>
      </c>
      <c r="D5" s="22">
        <v>0.03</v>
      </c>
      <c r="E5" s="22">
        <f t="shared" ref="E5:E11" si="0">+C5-D5</f>
        <v>50.44</v>
      </c>
    </row>
    <row r="6" spans="1:5" x14ac:dyDescent="0.35">
      <c r="A6" s="6" t="s">
        <v>26</v>
      </c>
      <c r="B6" s="7">
        <v>1942</v>
      </c>
      <c r="C6" s="7">
        <v>49.519999999999996</v>
      </c>
      <c r="D6" s="7">
        <v>0</v>
      </c>
      <c r="E6" s="7">
        <f t="shared" si="0"/>
        <v>49.519999999999996</v>
      </c>
    </row>
    <row r="7" spans="1:5" x14ac:dyDescent="0.35">
      <c r="A7" s="6" t="s">
        <v>26</v>
      </c>
      <c r="B7" s="7">
        <v>1946</v>
      </c>
      <c r="C7" s="7">
        <v>59.77</v>
      </c>
      <c r="D7" s="7">
        <v>0</v>
      </c>
      <c r="E7" s="7">
        <f t="shared" si="0"/>
        <v>59.77</v>
      </c>
    </row>
    <row r="8" spans="1:5" x14ac:dyDescent="0.35">
      <c r="A8" s="6" t="s">
        <v>27</v>
      </c>
      <c r="B8" s="7">
        <v>1944</v>
      </c>
      <c r="C8" s="7">
        <v>15.100000000000001</v>
      </c>
      <c r="D8" s="7">
        <v>0</v>
      </c>
      <c r="E8" s="7">
        <f t="shared" si="0"/>
        <v>15.100000000000001</v>
      </c>
    </row>
    <row r="9" spans="1:5" x14ac:dyDescent="0.35">
      <c r="A9" s="21" t="s">
        <v>27</v>
      </c>
      <c r="B9" s="22">
        <v>1948</v>
      </c>
      <c r="C9" s="22">
        <v>46.9</v>
      </c>
      <c r="D9" s="22">
        <v>46.9</v>
      </c>
      <c r="E9" s="22">
        <f t="shared" si="0"/>
        <v>0</v>
      </c>
    </row>
    <row r="10" spans="1:5" x14ac:dyDescent="0.35">
      <c r="A10" s="6" t="s">
        <v>35</v>
      </c>
      <c r="B10" s="7">
        <v>1945</v>
      </c>
      <c r="C10" s="7">
        <v>77.5</v>
      </c>
      <c r="D10" s="8">
        <v>0</v>
      </c>
      <c r="E10" s="7">
        <f t="shared" si="0"/>
        <v>77.5</v>
      </c>
    </row>
    <row r="11" spans="1:5" ht="15.6" thickBot="1" x14ac:dyDescent="0.4">
      <c r="A11" s="9" t="s">
        <v>17</v>
      </c>
      <c r="B11" s="10">
        <v>1946</v>
      </c>
      <c r="C11" s="10">
        <v>12.909999999999998</v>
      </c>
      <c r="D11" s="10">
        <v>0</v>
      </c>
      <c r="E11" s="10">
        <f t="shared" si="0"/>
        <v>12.909999999999998</v>
      </c>
    </row>
    <row r="12" spans="1:5" ht="15.6" thickTop="1" x14ac:dyDescent="0.35">
      <c r="A12" s="15" t="s">
        <v>38</v>
      </c>
      <c r="B12" s="16">
        <f>+COUNT(B5:B11)</f>
        <v>7</v>
      </c>
      <c r="C12" s="17">
        <f>+AVERAGE(C5:C11)</f>
        <v>44.595714285714287</v>
      </c>
      <c r="D12" s="17">
        <f>+AVERAGE(D5:D11)</f>
        <v>6.7042857142857146</v>
      </c>
      <c r="E12" s="17">
        <f>+AVERAGE(E5:E11)</f>
        <v>37.89142857142857</v>
      </c>
    </row>
    <row r="13" spans="1:5" x14ac:dyDescent="0.35">
      <c r="A13" s="18"/>
      <c r="C13" s="2"/>
      <c r="D13" s="8"/>
    </row>
    <row r="14" spans="1:5" x14ac:dyDescent="0.35">
      <c r="A14" s="18"/>
      <c r="C14" s="2"/>
      <c r="D14" s="8"/>
    </row>
    <row r="15" spans="1:5" x14ac:dyDescent="0.35">
      <c r="A15" s="18"/>
      <c r="C15" s="2"/>
      <c r="D15" s="8"/>
    </row>
    <row r="16" spans="1:5" ht="45.6" thickBot="1" x14ac:dyDescent="0.4">
      <c r="A16" s="12" t="s">
        <v>5</v>
      </c>
      <c r="B16" s="13" t="s">
        <v>16</v>
      </c>
      <c r="C16" s="13" t="s">
        <v>2</v>
      </c>
      <c r="D16" s="14" t="s">
        <v>25</v>
      </c>
      <c r="E16" s="19" t="s">
        <v>4</v>
      </c>
    </row>
    <row r="17" spans="1:5" x14ac:dyDescent="0.35">
      <c r="A17" s="6" t="s">
        <v>17</v>
      </c>
      <c r="B17" s="7">
        <v>1950</v>
      </c>
      <c r="C17" s="2">
        <v>6.9299999999999979</v>
      </c>
      <c r="D17" s="8">
        <v>0</v>
      </c>
      <c r="E17" s="7">
        <f t="shared" ref="E17:E25" si="1">+C17-D17</f>
        <v>6.9299999999999979</v>
      </c>
    </row>
    <row r="18" spans="1:5" x14ac:dyDescent="0.35">
      <c r="A18" s="6" t="s">
        <v>28</v>
      </c>
      <c r="B18" s="7">
        <v>1950</v>
      </c>
      <c r="C18" s="7">
        <v>48.905000000000001</v>
      </c>
      <c r="D18" s="8">
        <v>0</v>
      </c>
      <c r="E18" s="7">
        <f t="shared" si="1"/>
        <v>48.905000000000001</v>
      </c>
    </row>
    <row r="19" spans="1:5" x14ac:dyDescent="0.35">
      <c r="A19" s="6" t="s">
        <v>32</v>
      </c>
      <c r="B19" s="7">
        <v>1950</v>
      </c>
      <c r="C19" s="7">
        <v>34.634999999999991</v>
      </c>
      <c r="D19" s="8">
        <v>30.909999999999997</v>
      </c>
      <c r="E19" s="7">
        <f t="shared" si="1"/>
        <v>3.7249999999999943</v>
      </c>
    </row>
    <row r="20" spans="1:5" x14ac:dyDescent="0.35">
      <c r="A20" s="6" t="s">
        <v>19</v>
      </c>
      <c r="B20" s="7">
        <v>1951</v>
      </c>
      <c r="C20" s="2">
        <v>12.945000000000002</v>
      </c>
      <c r="D20" s="8">
        <v>9.0000000000000011E-2</v>
      </c>
      <c r="E20" s="7">
        <f t="shared" si="1"/>
        <v>12.855000000000002</v>
      </c>
    </row>
    <row r="21" spans="1:5" x14ac:dyDescent="0.35">
      <c r="A21" s="6" t="s">
        <v>26</v>
      </c>
      <c r="B21" s="7">
        <v>1952</v>
      </c>
      <c r="C21" s="7">
        <v>50.089999999999996</v>
      </c>
      <c r="D21" s="7">
        <v>0</v>
      </c>
      <c r="E21" s="7">
        <f t="shared" si="1"/>
        <v>50.089999999999996</v>
      </c>
    </row>
    <row r="22" spans="1:5" x14ac:dyDescent="0.35">
      <c r="A22" s="6" t="s">
        <v>28</v>
      </c>
      <c r="B22" s="7">
        <v>1955</v>
      </c>
      <c r="C22" s="7">
        <v>48.954999999999998</v>
      </c>
      <c r="D22" s="8">
        <v>0</v>
      </c>
      <c r="E22" s="7">
        <f t="shared" si="1"/>
        <v>48.954999999999998</v>
      </c>
    </row>
    <row r="23" spans="1:5" ht="15.75" x14ac:dyDescent="0.25">
      <c r="A23" s="6" t="s">
        <v>31</v>
      </c>
      <c r="B23" s="7">
        <v>1956</v>
      </c>
      <c r="C23" s="7">
        <v>81.100000000000009</v>
      </c>
      <c r="D23" s="7">
        <v>71.400000000000006</v>
      </c>
      <c r="E23" s="7">
        <f t="shared" si="1"/>
        <v>9.7000000000000028</v>
      </c>
    </row>
    <row r="24" spans="1:5" ht="15.75" x14ac:dyDescent="0.25">
      <c r="A24" s="6" t="s">
        <v>24</v>
      </c>
      <c r="B24" s="7">
        <v>1958</v>
      </c>
      <c r="C24" s="7">
        <v>57.199999999999996</v>
      </c>
      <c r="D24" s="7">
        <v>10.8</v>
      </c>
      <c r="E24" s="7">
        <f t="shared" si="1"/>
        <v>46.399999999999991</v>
      </c>
    </row>
    <row r="25" spans="1:5" ht="16.5" thickBot="1" x14ac:dyDescent="0.3">
      <c r="A25" s="9" t="s">
        <v>26</v>
      </c>
      <c r="B25" s="10">
        <v>1958</v>
      </c>
      <c r="C25" s="10">
        <v>51.199999999999996</v>
      </c>
      <c r="D25" s="10">
        <v>24.04</v>
      </c>
      <c r="E25" s="10">
        <f t="shared" si="1"/>
        <v>27.159999999999997</v>
      </c>
    </row>
    <row r="26" spans="1:5" ht="16.5" thickTop="1" x14ac:dyDescent="0.25">
      <c r="A26" s="15" t="s">
        <v>38</v>
      </c>
      <c r="B26" s="16">
        <f>+COUNT(B17:B25)</f>
        <v>9</v>
      </c>
      <c r="C26" s="17">
        <f>+AVERAGE(C17:C25)</f>
        <v>43.551111111111112</v>
      </c>
      <c r="D26" s="17">
        <f>+AVERAGE(D17:D25)</f>
        <v>15.24888888888889</v>
      </c>
      <c r="E26" s="17">
        <f>+AVERAGE(E17:E25)</f>
        <v>28.302222222222216</v>
      </c>
    </row>
    <row r="27" spans="1:5" ht="15.75" x14ac:dyDescent="0.25">
      <c r="A27" s="15"/>
      <c r="C27" s="17"/>
      <c r="D27" s="17"/>
      <c r="E27" s="17"/>
    </row>
    <row r="28" spans="1:5" ht="15.75" x14ac:dyDescent="0.25">
      <c r="A28" s="15"/>
      <c r="B28" s="16"/>
      <c r="C28" s="17"/>
      <c r="D28" s="17"/>
      <c r="E28" s="17"/>
    </row>
    <row r="29" spans="1:5" ht="15.75" x14ac:dyDescent="0.25">
      <c r="A29" s="18"/>
      <c r="C29" s="2"/>
      <c r="D29" s="8"/>
    </row>
    <row r="30" spans="1:5" ht="48" thickBot="1" x14ac:dyDescent="0.3">
      <c r="A30" s="12" t="s">
        <v>6</v>
      </c>
      <c r="B30" s="13" t="s">
        <v>16</v>
      </c>
      <c r="C30" s="13" t="s">
        <v>2</v>
      </c>
      <c r="D30" s="14" t="s">
        <v>25</v>
      </c>
      <c r="E30" s="19" t="s">
        <v>4</v>
      </c>
    </row>
    <row r="31" spans="1:5" ht="15.75" x14ac:dyDescent="0.25">
      <c r="A31" s="6" t="s">
        <v>28</v>
      </c>
      <c r="B31" s="7">
        <v>1960</v>
      </c>
      <c r="C31" s="2">
        <v>18.015000000000001</v>
      </c>
      <c r="D31" s="8">
        <v>0</v>
      </c>
      <c r="E31" s="7">
        <f t="shared" ref="E31:E37" si="2">+C31-D31</f>
        <v>18.015000000000001</v>
      </c>
    </row>
    <row r="32" spans="1:5" ht="15.75" x14ac:dyDescent="0.25">
      <c r="A32" s="6" t="s">
        <v>26</v>
      </c>
      <c r="B32" s="7">
        <v>1964</v>
      </c>
      <c r="C32" s="2">
        <v>45.92</v>
      </c>
      <c r="D32" s="8">
        <v>0</v>
      </c>
      <c r="E32" s="7">
        <f t="shared" si="2"/>
        <v>45.92</v>
      </c>
    </row>
    <row r="33" spans="1:5" ht="15.75" x14ac:dyDescent="0.25">
      <c r="A33" s="6" t="s">
        <v>24</v>
      </c>
      <c r="B33" s="7">
        <v>1962</v>
      </c>
      <c r="C33" s="7">
        <v>43.699999999999996</v>
      </c>
      <c r="D33" s="7">
        <v>0.9</v>
      </c>
      <c r="E33" s="7">
        <f t="shared" si="2"/>
        <v>42.8</v>
      </c>
    </row>
    <row r="34" spans="1:5" ht="15.75" x14ac:dyDescent="0.25">
      <c r="A34" s="6" t="s">
        <v>24</v>
      </c>
      <c r="B34" s="7">
        <v>1966</v>
      </c>
      <c r="C34" s="7">
        <v>15.2</v>
      </c>
      <c r="D34" s="7">
        <v>0</v>
      </c>
      <c r="E34" s="7">
        <f t="shared" si="2"/>
        <v>15.2</v>
      </c>
    </row>
    <row r="35" spans="1:5" ht="15.75" x14ac:dyDescent="0.25">
      <c r="A35" s="6" t="s">
        <v>31</v>
      </c>
      <c r="B35" s="7">
        <v>1960</v>
      </c>
      <c r="C35" s="2">
        <v>70.600000000000009</v>
      </c>
      <c r="D35" s="8">
        <v>22.4</v>
      </c>
      <c r="E35" s="7">
        <f t="shared" si="2"/>
        <v>48.20000000000001</v>
      </c>
    </row>
    <row r="36" spans="1:5" ht="15.75" x14ac:dyDescent="0.25">
      <c r="A36" s="6" t="s">
        <v>36</v>
      </c>
      <c r="B36" s="7">
        <v>1963</v>
      </c>
      <c r="C36" s="7">
        <v>32.1</v>
      </c>
      <c r="D36" s="7">
        <v>28.1</v>
      </c>
      <c r="E36" s="7">
        <f t="shared" si="2"/>
        <v>4</v>
      </c>
    </row>
    <row r="37" spans="1:5" ht="16.5" thickBot="1" x14ac:dyDescent="0.3">
      <c r="A37" s="9" t="s">
        <v>36</v>
      </c>
      <c r="B37" s="10">
        <v>1968</v>
      </c>
      <c r="C37" s="10">
        <v>32.4</v>
      </c>
      <c r="D37" s="10">
        <v>19.399999999999999</v>
      </c>
      <c r="E37" s="10">
        <f t="shared" si="2"/>
        <v>13</v>
      </c>
    </row>
    <row r="38" spans="1:5" ht="16.5" thickTop="1" x14ac:dyDescent="0.25">
      <c r="A38" s="15" t="s">
        <v>38</v>
      </c>
      <c r="B38" s="16">
        <f>+COUNT(B31:B37)</f>
        <v>7</v>
      </c>
      <c r="C38" s="17">
        <f>+AVERAGE(C31:C37)</f>
        <v>36.847857142857144</v>
      </c>
      <c r="D38" s="17">
        <f>+AVERAGE(D31:D37)</f>
        <v>10.114285714285714</v>
      </c>
      <c r="E38" s="17">
        <f>+AVERAGE(E31:E37)</f>
        <v>26.73357142857143</v>
      </c>
    </row>
    <row r="39" spans="1:5" ht="15.75" x14ac:dyDescent="0.25">
      <c r="A39" s="18"/>
      <c r="C39" s="2"/>
      <c r="D39" s="8"/>
    </row>
    <row r="40" spans="1:5" ht="15.75" x14ac:dyDescent="0.25">
      <c r="A40" s="18"/>
      <c r="C40" s="2"/>
      <c r="D40" s="8"/>
    </row>
    <row r="41" spans="1:5" ht="48" thickBot="1" x14ac:dyDescent="0.3">
      <c r="A41" s="12" t="s">
        <v>7</v>
      </c>
      <c r="B41" s="13" t="s">
        <v>16</v>
      </c>
      <c r="C41" s="20" t="s">
        <v>2</v>
      </c>
      <c r="D41" s="14" t="s">
        <v>25</v>
      </c>
      <c r="E41" s="19" t="s">
        <v>4</v>
      </c>
    </row>
    <row r="42" spans="1:5" ht="15.75" x14ac:dyDescent="0.25">
      <c r="A42" s="6" t="s">
        <v>24</v>
      </c>
      <c r="B42" s="7">
        <v>1970</v>
      </c>
      <c r="C42" s="7">
        <v>9.2999999999999972</v>
      </c>
      <c r="D42" s="7">
        <v>4</v>
      </c>
      <c r="E42" s="7">
        <f t="shared" ref="E42:E50" si="3">+C42-D42</f>
        <v>5.2999999999999972</v>
      </c>
    </row>
    <row r="43" spans="1:5" ht="15.75" x14ac:dyDescent="0.25">
      <c r="A43" s="6" t="s">
        <v>26</v>
      </c>
      <c r="B43" s="7">
        <v>1970</v>
      </c>
      <c r="C43" s="2">
        <v>35.720000000000006</v>
      </c>
      <c r="D43" s="8">
        <v>0</v>
      </c>
      <c r="E43" s="7">
        <f t="shared" si="3"/>
        <v>35.720000000000006</v>
      </c>
    </row>
    <row r="44" spans="1:5" ht="15.75" x14ac:dyDescent="0.25">
      <c r="A44" s="6" t="s">
        <v>17</v>
      </c>
      <c r="B44" s="7">
        <v>1971</v>
      </c>
      <c r="C44" s="2">
        <v>13.1</v>
      </c>
      <c r="D44" s="8">
        <v>0.5</v>
      </c>
      <c r="E44" s="7">
        <f t="shared" si="3"/>
        <v>12.6</v>
      </c>
    </row>
    <row r="45" spans="1:5" ht="15.75" x14ac:dyDescent="0.25">
      <c r="A45" s="6" t="s">
        <v>36</v>
      </c>
      <c r="B45" s="7">
        <v>1973</v>
      </c>
      <c r="C45" s="7">
        <v>34.250000000000007</v>
      </c>
      <c r="D45" s="7">
        <v>5.3</v>
      </c>
      <c r="E45" s="7">
        <f t="shared" si="3"/>
        <v>28.950000000000006</v>
      </c>
    </row>
    <row r="46" spans="1:5" ht="15.75" x14ac:dyDescent="0.25">
      <c r="A46" s="6" t="s">
        <v>24</v>
      </c>
      <c r="B46" s="7">
        <v>1974</v>
      </c>
      <c r="C46" s="7">
        <v>24.400000000000002</v>
      </c>
      <c r="D46" s="7">
        <v>20.5</v>
      </c>
      <c r="E46" s="7">
        <f t="shared" si="3"/>
        <v>3.9000000000000021</v>
      </c>
    </row>
    <row r="47" spans="1:5" ht="15.75" x14ac:dyDescent="0.25">
      <c r="A47" s="6" t="s">
        <v>30</v>
      </c>
      <c r="B47" s="7">
        <v>1974</v>
      </c>
      <c r="C47" s="2">
        <v>59.07446761657085</v>
      </c>
      <c r="D47" s="8">
        <v>0</v>
      </c>
      <c r="E47" s="7">
        <f t="shared" si="3"/>
        <v>59.07446761657085</v>
      </c>
    </row>
    <row r="48" spans="1:5" ht="15.75" x14ac:dyDescent="0.25">
      <c r="A48" s="6" t="s">
        <v>24</v>
      </c>
      <c r="B48" s="7">
        <v>1978</v>
      </c>
      <c r="C48" s="2">
        <v>55.504999999999995</v>
      </c>
      <c r="D48" s="7">
        <v>0.22</v>
      </c>
      <c r="E48" s="7">
        <f t="shared" si="3"/>
        <v>55.284999999999997</v>
      </c>
    </row>
    <row r="49" spans="1:6" ht="15.75" x14ac:dyDescent="0.25">
      <c r="A49" s="6" t="s">
        <v>30</v>
      </c>
      <c r="B49" s="7">
        <v>1978</v>
      </c>
      <c r="C49" s="2">
        <v>17.124467616570847</v>
      </c>
      <c r="D49" s="8">
        <v>1.4000000000000001</v>
      </c>
      <c r="E49" s="7">
        <f t="shared" si="3"/>
        <v>15.724467616570847</v>
      </c>
    </row>
    <row r="50" spans="1:6" ht="16.5" thickBot="1" x14ac:dyDescent="0.3">
      <c r="A50" s="9" t="s">
        <v>36</v>
      </c>
      <c r="B50" s="10">
        <v>1978</v>
      </c>
      <c r="C50" s="10">
        <v>14.650000000000004</v>
      </c>
      <c r="D50" s="10">
        <v>3.2</v>
      </c>
      <c r="E50" s="10">
        <f t="shared" si="3"/>
        <v>11.450000000000003</v>
      </c>
    </row>
    <row r="51" spans="1:6" ht="16.5" thickTop="1" x14ac:dyDescent="0.25">
      <c r="A51" s="15" t="s">
        <v>38</v>
      </c>
      <c r="B51" s="16">
        <f>+COUNT(B42:B50)</f>
        <v>9</v>
      </c>
      <c r="C51" s="17">
        <f>+AVERAGE(C42:C50)</f>
        <v>29.235992803682411</v>
      </c>
      <c r="D51" s="17">
        <f>+AVERAGE(D42:D50)</f>
        <v>3.902222222222222</v>
      </c>
      <c r="E51" s="17">
        <f>+AVERAGE(E42:E50)</f>
        <v>25.33377058146019</v>
      </c>
    </row>
    <row r="52" spans="1:6" ht="15.75" x14ac:dyDescent="0.25">
      <c r="A52" s="18"/>
      <c r="C52" s="2"/>
      <c r="D52" s="8"/>
    </row>
    <row r="53" spans="1:6" ht="15.75" x14ac:dyDescent="0.25">
      <c r="A53" s="18"/>
      <c r="C53" s="2"/>
      <c r="D53" s="8"/>
    </row>
    <row r="54" spans="1:6" ht="48" thickBot="1" x14ac:dyDescent="0.3">
      <c r="A54" s="12" t="s">
        <v>8</v>
      </c>
      <c r="B54" s="13" t="s">
        <v>16</v>
      </c>
      <c r="C54" s="20" t="s">
        <v>2</v>
      </c>
      <c r="D54" s="14" t="s">
        <v>25</v>
      </c>
      <c r="E54" s="19" t="s">
        <v>4</v>
      </c>
    </row>
    <row r="55" spans="1:6" ht="15.75" x14ac:dyDescent="0.25">
      <c r="A55" s="6" t="s">
        <v>20</v>
      </c>
      <c r="B55" s="7">
        <v>1982</v>
      </c>
      <c r="C55" s="7">
        <v>14.270000000000001</v>
      </c>
      <c r="D55" s="7">
        <v>4.03</v>
      </c>
      <c r="E55" s="2">
        <f t="shared" ref="E55:E70" si="4">+C55-D55</f>
        <v>10.240000000000002</v>
      </c>
      <c r="F55" s="2"/>
    </row>
    <row r="56" spans="1:6" ht="15.75" x14ac:dyDescent="0.25">
      <c r="A56" s="6" t="s">
        <v>24</v>
      </c>
      <c r="B56" s="7">
        <v>1982</v>
      </c>
      <c r="C56" s="7">
        <v>19.384999999999998</v>
      </c>
      <c r="D56" s="7">
        <v>3.8</v>
      </c>
      <c r="E56" s="2">
        <f t="shared" si="4"/>
        <v>15.584999999999997</v>
      </c>
      <c r="F56" s="2"/>
    </row>
    <row r="57" spans="1:6" ht="15.75" x14ac:dyDescent="0.25">
      <c r="A57" s="6" t="s">
        <v>30</v>
      </c>
      <c r="B57" s="7">
        <v>1982</v>
      </c>
      <c r="C57" s="7">
        <v>12.35</v>
      </c>
      <c r="D57" s="7">
        <v>12.1</v>
      </c>
      <c r="E57" s="2">
        <f t="shared" si="4"/>
        <v>0.25</v>
      </c>
      <c r="F57" s="2"/>
    </row>
    <row r="58" spans="1:6" ht="15.75" x14ac:dyDescent="0.25">
      <c r="A58" s="6" t="s">
        <v>36</v>
      </c>
      <c r="B58" s="7">
        <v>1983</v>
      </c>
      <c r="C58" s="7">
        <v>18.550000000000004</v>
      </c>
      <c r="D58" s="7">
        <v>0.6</v>
      </c>
      <c r="E58" s="2">
        <f t="shared" si="4"/>
        <v>17.950000000000003</v>
      </c>
      <c r="F58" s="2"/>
    </row>
    <row r="59" spans="1:6" ht="15.75" x14ac:dyDescent="0.25">
      <c r="A59" s="6" t="s">
        <v>31</v>
      </c>
      <c r="B59" s="7">
        <v>1984</v>
      </c>
      <c r="C59" s="7">
        <v>39.500000000000007</v>
      </c>
      <c r="D59" s="7">
        <v>18.7</v>
      </c>
      <c r="E59" s="2">
        <f t="shared" si="4"/>
        <v>20.800000000000008</v>
      </c>
      <c r="F59" s="2"/>
    </row>
    <row r="60" spans="1:6" ht="15.75" x14ac:dyDescent="0.25">
      <c r="A60" s="6" t="s">
        <v>18</v>
      </c>
      <c r="B60" s="7">
        <v>1985</v>
      </c>
      <c r="C60" s="7">
        <v>4.1850000000000005</v>
      </c>
      <c r="D60" s="8">
        <v>0</v>
      </c>
      <c r="E60" s="2">
        <f t="shared" si="4"/>
        <v>4.1850000000000005</v>
      </c>
      <c r="F60" s="2"/>
    </row>
    <row r="61" spans="1:6" ht="15.75" x14ac:dyDescent="0.25">
      <c r="A61" s="6" t="s">
        <v>35</v>
      </c>
      <c r="B61" s="7">
        <v>1985</v>
      </c>
      <c r="C61" s="7">
        <v>51.900000000000006</v>
      </c>
      <c r="D61" s="7">
        <v>1.6</v>
      </c>
      <c r="E61" s="2">
        <f t="shared" si="4"/>
        <v>50.300000000000004</v>
      </c>
      <c r="F61" s="2"/>
    </row>
    <row r="62" spans="1:6" ht="15.75" x14ac:dyDescent="0.25">
      <c r="A62" s="6" t="s">
        <v>20</v>
      </c>
      <c r="B62" s="7">
        <v>1986</v>
      </c>
      <c r="C62" s="7">
        <v>20.025000000000002</v>
      </c>
      <c r="D62" s="7">
        <v>6.87</v>
      </c>
      <c r="E62" s="2">
        <f t="shared" si="4"/>
        <v>13.155000000000001</v>
      </c>
      <c r="F62" s="2"/>
    </row>
    <row r="63" spans="1:6" ht="15.75" x14ac:dyDescent="0.25">
      <c r="A63" s="6" t="s">
        <v>24</v>
      </c>
      <c r="B63" s="7">
        <v>1986</v>
      </c>
      <c r="C63" s="7">
        <v>13.199999999999998</v>
      </c>
      <c r="D63" s="7">
        <v>0.5</v>
      </c>
      <c r="E63" s="2">
        <f t="shared" si="4"/>
        <v>12.699999999999998</v>
      </c>
      <c r="F63" s="2"/>
    </row>
    <row r="64" spans="1:6" ht="15.75" x14ac:dyDescent="0.25">
      <c r="A64" s="6" t="s">
        <v>30</v>
      </c>
      <c r="B64" s="7">
        <v>1986</v>
      </c>
      <c r="C64" s="7">
        <v>23.1</v>
      </c>
      <c r="D64" s="7">
        <v>0.6</v>
      </c>
      <c r="E64" s="2">
        <f t="shared" si="4"/>
        <v>22.5</v>
      </c>
      <c r="F64" s="2"/>
    </row>
    <row r="65" spans="1:6" ht="15.75" x14ac:dyDescent="0.25">
      <c r="A65" s="6" t="s">
        <v>31</v>
      </c>
      <c r="B65" s="7">
        <v>1988</v>
      </c>
      <c r="C65" s="7">
        <v>39.799999999999997</v>
      </c>
      <c r="D65" s="7">
        <v>18.700000000000003</v>
      </c>
      <c r="E65" s="2">
        <f t="shared" si="4"/>
        <v>21.099999999999994</v>
      </c>
      <c r="F65" s="2"/>
    </row>
    <row r="66" spans="1:6" ht="15.75" x14ac:dyDescent="0.25">
      <c r="A66" s="6" t="s">
        <v>36</v>
      </c>
      <c r="B66" s="7">
        <v>1988</v>
      </c>
      <c r="C66" s="7">
        <v>10.450000000000001</v>
      </c>
      <c r="D66" s="7">
        <v>1</v>
      </c>
      <c r="E66" s="2">
        <f t="shared" si="4"/>
        <v>9.4500000000000011</v>
      </c>
      <c r="F66" s="2"/>
    </row>
    <row r="67" spans="1:6" ht="15.75" x14ac:dyDescent="0.25">
      <c r="A67" s="6" t="s">
        <v>17</v>
      </c>
      <c r="B67" s="7">
        <v>1989</v>
      </c>
      <c r="C67" s="2">
        <v>10.950000000000001</v>
      </c>
      <c r="D67" s="8">
        <v>0.5</v>
      </c>
      <c r="E67" s="2">
        <f t="shared" si="4"/>
        <v>10.450000000000001</v>
      </c>
      <c r="F67" s="2"/>
    </row>
    <row r="68" spans="1:6" ht="15.75" x14ac:dyDescent="0.25">
      <c r="A68" s="6" t="s">
        <v>18</v>
      </c>
      <c r="B68" s="7">
        <v>1989</v>
      </c>
      <c r="C68" s="7">
        <v>7.16</v>
      </c>
      <c r="D68" s="8">
        <v>0</v>
      </c>
      <c r="E68" s="2">
        <f t="shared" si="4"/>
        <v>7.16</v>
      </c>
      <c r="F68" s="2"/>
    </row>
    <row r="69" spans="1:6" ht="15.75" x14ac:dyDescent="0.25">
      <c r="A69" s="6" t="s">
        <v>19</v>
      </c>
      <c r="B69" s="7">
        <v>1989</v>
      </c>
      <c r="C69" s="2">
        <v>24.655000000000001</v>
      </c>
      <c r="D69" s="8">
        <v>2.1799999999999997</v>
      </c>
      <c r="E69" s="2">
        <f t="shared" si="4"/>
        <v>22.475000000000001</v>
      </c>
      <c r="F69" s="2"/>
    </row>
    <row r="70" spans="1:6" ht="16.5" thickBot="1" x14ac:dyDescent="0.3">
      <c r="A70" s="9" t="s">
        <v>21</v>
      </c>
      <c r="B70" s="10">
        <v>1989</v>
      </c>
      <c r="C70" s="10">
        <v>33.67</v>
      </c>
      <c r="D70" s="10">
        <v>13.5</v>
      </c>
      <c r="E70" s="24">
        <f t="shared" si="4"/>
        <v>20.170000000000002</v>
      </c>
      <c r="F70" s="2"/>
    </row>
    <row r="71" spans="1:6" ht="16.5" thickTop="1" x14ac:dyDescent="0.25">
      <c r="A71" s="15" t="s">
        <v>38</v>
      </c>
      <c r="B71" s="16">
        <f>+COUNT(B55:B70)</f>
        <v>16</v>
      </c>
      <c r="C71" s="17">
        <f>+AVERAGE(C55:C70)</f>
        <v>21.446875000000002</v>
      </c>
      <c r="D71" s="17">
        <f>+AVERAGE(D55:D70)</f>
        <v>5.2925000000000004</v>
      </c>
      <c r="E71" s="17">
        <f>+AVERAGE(E55:E70)</f>
        <v>16.154374999999998</v>
      </c>
    </row>
    <row r="72" spans="1:6" ht="15.75" x14ac:dyDescent="0.25">
      <c r="A72" s="6"/>
      <c r="C72" s="2"/>
      <c r="D72" s="8"/>
    </row>
    <row r="73" spans="1:6" ht="15.75" x14ac:dyDescent="0.25">
      <c r="A73" s="18"/>
      <c r="C73" s="2"/>
      <c r="D73" s="8"/>
    </row>
    <row r="74" spans="1:6" ht="48" thickBot="1" x14ac:dyDescent="0.3">
      <c r="A74" s="12" t="s">
        <v>9</v>
      </c>
      <c r="B74" s="13" t="s">
        <v>16</v>
      </c>
      <c r="C74" s="20" t="s">
        <v>2</v>
      </c>
      <c r="D74" s="14" t="s">
        <v>25</v>
      </c>
      <c r="E74" s="19" t="s">
        <v>4</v>
      </c>
    </row>
    <row r="75" spans="1:6" ht="15.75" x14ac:dyDescent="0.25">
      <c r="A75" s="6" t="s">
        <v>24</v>
      </c>
      <c r="B75" s="7">
        <v>1990</v>
      </c>
      <c r="C75" s="7">
        <v>6.6999999999999966</v>
      </c>
      <c r="D75" s="7">
        <v>0.99999999999999989</v>
      </c>
      <c r="E75" s="7">
        <f t="shared" ref="E75:E112" si="5">+C75-D75</f>
        <v>5.6999999999999966</v>
      </c>
    </row>
    <row r="76" spans="1:6" ht="15.75" x14ac:dyDescent="0.25">
      <c r="A76" s="6" t="s">
        <v>29</v>
      </c>
      <c r="B76" s="7">
        <v>1990</v>
      </c>
      <c r="C76" s="7">
        <v>48.69</v>
      </c>
      <c r="D76" s="7">
        <v>2.77</v>
      </c>
      <c r="E76" s="7">
        <f t="shared" si="5"/>
        <v>45.919999999999995</v>
      </c>
    </row>
    <row r="77" spans="1:6" ht="15.75" x14ac:dyDescent="0.25">
      <c r="A77" s="6" t="s">
        <v>30</v>
      </c>
      <c r="B77" s="7">
        <v>1990</v>
      </c>
      <c r="C77" s="7">
        <v>37.999999999999993</v>
      </c>
      <c r="D77" s="7">
        <v>37.600000000000009</v>
      </c>
      <c r="E77" s="7">
        <f t="shared" si="5"/>
        <v>0.39999999999998437</v>
      </c>
    </row>
    <row r="78" spans="1:6" ht="15.75" x14ac:dyDescent="0.25">
      <c r="A78" s="6" t="s">
        <v>32</v>
      </c>
      <c r="B78" s="7">
        <v>1990</v>
      </c>
      <c r="C78" s="7">
        <v>51.24</v>
      </c>
      <c r="D78" s="7">
        <v>43.03</v>
      </c>
      <c r="E78" s="7">
        <f t="shared" si="5"/>
        <v>8.2100000000000009</v>
      </c>
    </row>
    <row r="79" spans="1:6" ht="15.75" x14ac:dyDescent="0.25">
      <c r="A79" s="6" t="s">
        <v>35</v>
      </c>
      <c r="B79" s="7">
        <v>1990</v>
      </c>
      <c r="C79" s="7">
        <v>76.149999999999991</v>
      </c>
      <c r="D79" s="7">
        <v>75.8</v>
      </c>
      <c r="E79" s="7">
        <f t="shared" si="5"/>
        <v>0.34999999999999432</v>
      </c>
    </row>
    <row r="80" spans="1:6" ht="15.75" x14ac:dyDescent="0.25">
      <c r="A80" s="6" t="s">
        <v>31</v>
      </c>
      <c r="B80" s="7">
        <v>1992</v>
      </c>
      <c r="C80" s="7">
        <v>49.96</v>
      </c>
      <c r="D80" s="7">
        <v>32.22</v>
      </c>
      <c r="E80" s="7">
        <f t="shared" si="5"/>
        <v>17.740000000000002</v>
      </c>
    </row>
    <row r="81" spans="1:5" ht="15.75" x14ac:dyDescent="0.25">
      <c r="A81" s="6" t="s">
        <v>18</v>
      </c>
      <c r="B81" s="7">
        <v>1993</v>
      </c>
      <c r="C81" s="7">
        <v>9.5449999999999999</v>
      </c>
      <c r="D81" s="7">
        <v>0</v>
      </c>
      <c r="E81" s="7">
        <f t="shared" si="5"/>
        <v>9.5449999999999999</v>
      </c>
    </row>
    <row r="82" spans="1:5" ht="15.75" x14ac:dyDescent="0.25">
      <c r="A82" s="6" t="s">
        <v>26</v>
      </c>
      <c r="B82" s="7">
        <v>1993</v>
      </c>
      <c r="C82" s="7">
        <v>20.38</v>
      </c>
      <c r="D82" s="7">
        <v>11.68</v>
      </c>
      <c r="E82" s="7">
        <f t="shared" si="5"/>
        <v>8.6999999999999993</v>
      </c>
    </row>
    <row r="83" spans="1:5" ht="15.75" x14ac:dyDescent="0.25">
      <c r="A83" s="6" t="s">
        <v>21</v>
      </c>
      <c r="B83" s="7">
        <v>1993</v>
      </c>
      <c r="C83" s="7">
        <v>39.819999999999986</v>
      </c>
      <c r="D83" s="7">
        <v>19.11</v>
      </c>
      <c r="E83" s="7">
        <f t="shared" si="5"/>
        <v>20.709999999999987</v>
      </c>
    </row>
    <row r="84" spans="1:5" ht="15.75" x14ac:dyDescent="0.25">
      <c r="A84" s="6" t="s">
        <v>34</v>
      </c>
      <c r="B84" s="7">
        <v>1993</v>
      </c>
      <c r="C84" s="7">
        <v>37.25</v>
      </c>
      <c r="D84" s="7">
        <v>24.400000000000002</v>
      </c>
      <c r="E84" s="7">
        <f t="shared" si="5"/>
        <v>12.849999999999998</v>
      </c>
    </row>
    <row r="85" spans="1:5" ht="15.75" x14ac:dyDescent="0.25">
      <c r="A85" s="6" t="s">
        <v>36</v>
      </c>
      <c r="B85" s="7">
        <v>1993</v>
      </c>
      <c r="C85" s="7">
        <v>52.805</v>
      </c>
      <c r="D85" s="7">
        <v>30.46</v>
      </c>
      <c r="E85" s="7">
        <f t="shared" si="5"/>
        <v>22.344999999999999</v>
      </c>
    </row>
    <row r="86" spans="1:5" ht="15.75" x14ac:dyDescent="0.25">
      <c r="A86" s="6" t="s">
        <v>17</v>
      </c>
      <c r="B86" s="7">
        <v>1994</v>
      </c>
      <c r="C86" s="7">
        <v>16.899999999999999</v>
      </c>
      <c r="D86" s="7">
        <v>5.2</v>
      </c>
      <c r="E86" s="7">
        <f t="shared" si="5"/>
        <v>11.7</v>
      </c>
    </row>
    <row r="87" spans="1:5" ht="15.75" x14ac:dyDescent="0.25">
      <c r="A87" s="6" t="s">
        <v>22</v>
      </c>
      <c r="B87" s="7">
        <v>1994</v>
      </c>
      <c r="C87" s="2">
        <v>15.7</v>
      </c>
      <c r="D87" s="8">
        <v>3.9000000000000004</v>
      </c>
      <c r="E87" s="7">
        <f t="shared" si="5"/>
        <v>11.799999999999999</v>
      </c>
    </row>
    <row r="88" spans="1:5" ht="15.75" x14ac:dyDescent="0.25">
      <c r="A88" s="6" t="s">
        <v>23</v>
      </c>
      <c r="B88" s="7">
        <v>1994</v>
      </c>
      <c r="C88" s="7">
        <v>29.655000000000001</v>
      </c>
      <c r="D88" s="7">
        <v>28.369999999999997</v>
      </c>
      <c r="E88" s="7">
        <f t="shared" si="5"/>
        <v>1.2850000000000037</v>
      </c>
    </row>
    <row r="89" spans="1:5" ht="15.75" x14ac:dyDescent="0.25">
      <c r="A89" s="6" t="s">
        <v>24</v>
      </c>
      <c r="B89" s="7">
        <v>1994</v>
      </c>
      <c r="C89" s="7">
        <v>4.5249999999999968</v>
      </c>
      <c r="D89" s="7">
        <v>0</v>
      </c>
      <c r="E89" s="7">
        <f t="shared" si="5"/>
        <v>4.5249999999999968</v>
      </c>
    </row>
    <row r="90" spans="1:5" ht="15.75" x14ac:dyDescent="0.25">
      <c r="A90" s="6" t="s">
        <v>28</v>
      </c>
      <c r="B90" s="7">
        <v>1994</v>
      </c>
      <c r="C90" s="2">
        <v>60.677271125974734</v>
      </c>
      <c r="D90" s="7">
        <v>0</v>
      </c>
      <c r="E90" s="7">
        <f t="shared" si="5"/>
        <v>60.677271125974734</v>
      </c>
    </row>
    <row r="91" spans="1:5" ht="15.75" x14ac:dyDescent="0.25">
      <c r="A91" s="6" t="s">
        <v>30</v>
      </c>
      <c r="B91" s="7">
        <v>1994</v>
      </c>
      <c r="C91" s="7">
        <v>36.72999999999999</v>
      </c>
      <c r="D91" s="7">
        <v>3.0600000000000005</v>
      </c>
      <c r="E91" s="7">
        <f t="shared" si="5"/>
        <v>33.669999999999987</v>
      </c>
    </row>
    <row r="92" spans="1:5" ht="15.75" x14ac:dyDescent="0.25">
      <c r="A92" s="6" t="s">
        <v>33</v>
      </c>
      <c r="B92" s="7">
        <v>1994</v>
      </c>
      <c r="C92" s="7">
        <v>38.310000000000009</v>
      </c>
      <c r="D92" s="7">
        <v>19.170000000000002</v>
      </c>
      <c r="E92" s="7">
        <f t="shared" si="5"/>
        <v>19.140000000000008</v>
      </c>
    </row>
    <row r="93" spans="1:5" ht="15.75" x14ac:dyDescent="0.25">
      <c r="A93" s="6" t="s">
        <v>19</v>
      </c>
      <c r="B93" s="7">
        <v>1995</v>
      </c>
      <c r="C93" s="7">
        <v>32.414999999999999</v>
      </c>
      <c r="D93" s="7">
        <v>31.8</v>
      </c>
      <c r="E93" s="7">
        <f t="shared" si="5"/>
        <v>0.61499999999999844</v>
      </c>
    </row>
    <row r="94" spans="1:5" ht="15.75" x14ac:dyDescent="0.25">
      <c r="A94" s="6" t="s">
        <v>32</v>
      </c>
      <c r="B94" s="7">
        <v>1995</v>
      </c>
      <c r="C94" s="7">
        <v>64.914999999999992</v>
      </c>
      <c r="D94" s="7">
        <v>9.2899999999999991</v>
      </c>
      <c r="E94" s="7">
        <f t="shared" si="5"/>
        <v>55.624999999999993</v>
      </c>
    </row>
    <row r="95" spans="1:5" ht="15.75" x14ac:dyDescent="0.25">
      <c r="A95" s="6" t="s">
        <v>35</v>
      </c>
      <c r="B95" s="7">
        <v>1995</v>
      </c>
      <c r="C95" s="7">
        <v>65.05</v>
      </c>
      <c r="D95" s="7">
        <v>28.129999999999995</v>
      </c>
      <c r="E95" s="7">
        <f t="shared" si="5"/>
        <v>36.92</v>
      </c>
    </row>
    <row r="96" spans="1:5" ht="15.75" x14ac:dyDescent="0.25">
      <c r="A96" s="6" t="s">
        <v>20</v>
      </c>
      <c r="B96" s="7">
        <v>1996</v>
      </c>
      <c r="C96" s="7">
        <v>29.080000000000002</v>
      </c>
      <c r="D96" s="7">
        <v>0.16</v>
      </c>
      <c r="E96" s="7">
        <f t="shared" si="5"/>
        <v>28.92</v>
      </c>
    </row>
    <row r="97" spans="1:5" ht="15.75" x14ac:dyDescent="0.25">
      <c r="A97" s="6" t="s">
        <v>29</v>
      </c>
      <c r="B97" s="7">
        <v>1996</v>
      </c>
      <c r="C97" s="7">
        <v>10.899999999999999</v>
      </c>
      <c r="D97" s="7">
        <v>6.7400000000000011</v>
      </c>
      <c r="E97" s="7">
        <f t="shared" si="5"/>
        <v>4.1599999999999975</v>
      </c>
    </row>
    <row r="98" spans="1:5" ht="15.75" x14ac:dyDescent="0.25">
      <c r="A98" s="6" t="s">
        <v>31</v>
      </c>
      <c r="B98" s="7">
        <v>1996</v>
      </c>
      <c r="C98" s="7">
        <v>45.055</v>
      </c>
      <c r="D98" s="7">
        <v>22.779999999999998</v>
      </c>
      <c r="E98" s="7">
        <f t="shared" si="5"/>
        <v>22.275000000000002</v>
      </c>
    </row>
    <row r="99" spans="1:5" ht="15.75" x14ac:dyDescent="0.25">
      <c r="A99" s="6" t="s">
        <v>18</v>
      </c>
      <c r="B99" s="7">
        <v>1997</v>
      </c>
      <c r="C99" s="7">
        <v>1.2999999999999976</v>
      </c>
      <c r="D99" s="7">
        <v>1.23</v>
      </c>
      <c r="E99" s="7">
        <f t="shared" si="5"/>
        <v>6.999999999999762E-2</v>
      </c>
    </row>
    <row r="100" spans="1:5" ht="15.75" x14ac:dyDescent="0.25">
      <c r="A100" s="6" t="s">
        <v>21</v>
      </c>
      <c r="B100" s="7">
        <v>1997</v>
      </c>
      <c r="C100" s="7">
        <v>27.814999999999998</v>
      </c>
      <c r="D100" s="7">
        <v>1.4</v>
      </c>
      <c r="E100" s="7">
        <f t="shared" si="5"/>
        <v>26.414999999999999</v>
      </c>
    </row>
    <row r="101" spans="1:5" ht="15.75" x14ac:dyDescent="0.25">
      <c r="A101" s="6" t="s">
        <v>24</v>
      </c>
      <c r="B101" s="7">
        <v>1998</v>
      </c>
      <c r="C101" s="7">
        <v>6.0299999999999985</v>
      </c>
      <c r="D101" s="7">
        <v>3.66</v>
      </c>
      <c r="E101" s="7">
        <f t="shared" si="5"/>
        <v>2.3699999999999983</v>
      </c>
    </row>
    <row r="102" spans="1:5" ht="15.75" x14ac:dyDescent="0.25">
      <c r="A102" s="6" t="s">
        <v>28</v>
      </c>
      <c r="B102" s="7">
        <v>1998</v>
      </c>
      <c r="C102" s="7">
        <v>17.57</v>
      </c>
      <c r="D102" s="7">
        <v>0.7</v>
      </c>
      <c r="E102" s="7">
        <f t="shared" si="5"/>
        <v>16.87</v>
      </c>
    </row>
    <row r="103" spans="1:5" ht="15.75" x14ac:dyDescent="0.25">
      <c r="A103" s="6" t="s">
        <v>30</v>
      </c>
      <c r="B103" s="7">
        <v>1998</v>
      </c>
      <c r="C103" s="7">
        <v>29.379999999999988</v>
      </c>
      <c r="D103" s="7">
        <v>29.350000000000005</v>
      </c>
      <c r="E103" s="7">
        <f t="shared" si="5"/>
        <v>2.9999999999983373E-2</v>
      </c>
    </row>
    <row r="104" spans="1:5" ht="15.75" x14ac:dyDescent="0.25">
      <c r="A104" s="6" t="s">
        <v>31</v>
      </c>
      <c r="B104" s="7">
        <v>1998</v>
      </c>
      <c r="C104" s="7">
        <v>43.595000000000006</v>
      </c>
      <c r="D104" s="7">
        <v>5.2</v>
      </c>
      <c r="E104" s="7">
        <f t="shared" si="5"/>
        <v>38.395000000000003</v>
      </c>
    </row>
    <row r="105" spans="1:5" ht="15.75" x14ac:dyDescent="0.25">
      <c r="A105" s="6" t="s">
        <v>34</v>
      </c>
      <c r="B105" s="7">
        <v>1998</v>
      </c>
      <c r="C105" s="7">
        <v>24.749999999999996</v>
      </c>
      <c r="D105" s="7">
        <v>0.3</v>
      </c>
      <c r="E105" s="7">
        <f t="shared" si="5"/>
        <v>24.449999999999996</v>
      </c>
    </row>
    <row r="106" spans="1:5" ht="15.75" x14ac:dyDescent="0.25">
      <c r="A106" s="6" t="s">
        <v>36</v>
      </c>
      <c r="B106" s="7">
        <v>1998</v>
      </c>
      <c r="C106" s="7">
        <v>99.364999999999995</v>
      </c>
      <c r="D106" s="7">
        <v>99.289999999999992</v>
      </c>
      <c r="E106" s="7">
        <f t="shared" si="5"/>
        <v>7.5000000000002842E-2</v>
      </c>
    </row>
    <row r="107" spans="1:5" ht="15.75" x14ac:dyDescent="0.25">
      <c r="A107" s="6" t="s">
        <v>17</v>
      </c>
      <c r="B107" s="7">
        <v>1999</v>
      </c>
      <c r="C107" s="7">
        <v>10.949999999999998</v>
      </c>
      <c r="D107" s="7">
        <v>0</v>
      </c>
      <c r="E107" s="7">
        <f t="shared" si="5"/>
        <v>10.949999999999998</v>
      </c>
    </row>
    <row r="108" spans="1:5" ht="15.75" x14ac:dyDescent="0.25">
      <c r="A108" s="6" t="s">
        <v>23</v>
      </c>
      <c r="B108" s="7">
        <v>1999</v>
      </c>
      <c r="C108" s="7">
        <v>18.625</v>
      </c>
      <c r="D108" s="7">
        <v>4.1100000000000003</v>
      </c>
      <c r="E108" s="7">
        <f t="shared" si="5"/>
        <v>14.515000000000001</v>
      </c>
    </row>
    <row r="109" spans="1:5" ht="15.75" x14ac:dyDescent="0.25">
      <c r="A109" s="6" t="s">
        <v>26</v>
      </c>
      <c r="B109" s="7">
        <v>1999</v>
      </c>
      <c r="C109" s="7">
        <v>23.89</v>
      </c>
      <c r="D109" s="7">
        <v>0.44</v>
      </c>
      <c r="E109" s="7">
        <f t="shared" si="5"/>
        <v>23.45</v>
      </c>
    </row>
    <row r="110" spans="1:5" ht="15.75" x14ac:dyDescent="0.25">
      <c r="A110" s="6" t="s">
        <v>19</v>
      </c>
      <c r="B110" s="7">
        <v>1999</v>
      </c>
      <c r="C110" s="7">
        <v>44.109999999999992</v>
      </c>
      <c r="D110" s="7">
        <v>10.850000000000001</v>
      </c>
      <c r="E110" s="7">
        <f t="shared" si="5"/>
        <v>33.259999999999991</v>
      </c>
    </row>
    <row r="111" spans="1:5" ht="15.75" x14ac:dyDescent="0.25">
      <c r="A111" s="6" t="s">
        <v>32</v>
      </c>
      <c r="B111" s="7">
        <v>1999</v>
      </c>
      <c r="C111" s="7">
        <v>41.505000000000003</v>
      </c>
      <c r="D111" s="7">
        <v>12.7</v>
      </c>
      <c r="E111" s="7">
        <f t="shared" si="5"/>
        <v>28.805000000000003</v>
      </c>
    </row>
    <row r="112" spans="1:5" ht="16.5" thickBot="1" x14ac:dyDescent="0.3">
      <c r="A112" s="9" t="s">
        <v>33</v>
      </c>
      <c r="B112" s="10">
        <v>1999</v>
      </c>
      <c r="C112" s="10">
        <v>35.225000000000001</v>
      </c>
      <c r="D112" s="10">
        <v>0</v>
      </c>
      <c r="E112" s="10">
        <f t="shared" si="5"/>
        <v>35.225000000000001</v>
      </c>
    </row>
    <row r="113" spans="1:5" ht="16.5" thickTop="1" x14ac:dyDescent="0.25">
      <c r="A113" s="15" t="s">
        <v>38</v>
      </c>
      <c r="B113" s="16">
        <f>+COUNT(B75:B112)</f>
        <v>38</v>
      </c>
      <c r="C113" s="17">
        <f>+AVERAGE(C75:C112)</f>
        <v>34.330586082262492</v>
      </c>
      <c r="D113" s="17">
        <f>+AVERAGE(D75:D112)</f>
        <v>15.944736842105268</v>
      </c>
      <c r="E113" s="17">
        <f>+AVERAGE(E75:E112)</f>
        <v>18.385849240157231</v>
      </c>
    </row>
    <row r="114" spans="1:5" ht="15.75" x14ac:dyDescent="0.25">
      <c r="A114" s="15"/>
      <c r="B114" s="16"/>
      <c r="C114" s="17"/>
      <c r="D114" s="17"/>
      <c r="E114" s="17"/>
    </row>
    <row r="115" spans="1:5" ht="15.75" x14ac:dyDescent="0.25">
      <c r="A115" s="18"/>
      <c r="C115" s="2"/>
      <c r="D115" s="8"/>
    </row>
    <row r="116" spans="1:5" ht="48" thickBot="1" x14ac:dyDescent="0.3">
      <c r="A116" s="12" t="s">
        <v>10</v>
      </c>
      <c r="B116" s="13" t="s">
        <v>16</v>
      </c>
      <c r="C116" s="20" t="s">
        <v>2</v>
      </c>
      <c r="D116" s="14" t="s">
        <v>25</v>
      </c>
      <c r="E116" s="19" t="s">
        <v>4</v>
      </c>
    </row>
    <row r="117" spans="1:5" ht="15.75" x14ac:dyDescent="0.25">
      <c r="A117" s="6" t="s">
        <v>20</v>
      </c>
      <c r="B117" s="7">
        <v>2000</v>
      </c>
      <c r="C117" s="7">
        <v>18.999999999999993</v>
      </c>
      <c r="D117" s="7">
        <v>0.3</v>
      </c>
      <c r="E117" s="7">
        <f t="shared" ref="E117:E156" si="6">+C117-D117</f>
        <v>18.699999999999992</v>
      </c>
    </row>
    <row r="118" spans="1:5" ht="15.75" x14ac:dyDescent="0.25">
      <c r="A118" s="6" t="s">
        <v>22</v>
      </c>
      <c r="B118" s="7">
        <v>2000</v>
      </c>
      <c r="C118" s="7">
        <v>18.914999999999999</v>
      </c>
      <c r="D118" s="7">
        <v>2.1800000000000002</v>
      </c>
      <c r="E118" s="7">
        <f t="shared" si="6"/>
        <v>16.734999999999999</v>
      </c>
    </row>
    <row r="119" spans="1:5" ht="15.75" x14ac:dyDescent="0.25">
      <c r="A119" s="6" t="s">
        <v>36</v>
      </c>
      <c r="B119" s="7">
        <v>2000</v>
      </c>
      <c r="C119" s="7">
        <v>43.689999999999991</v>
      </c>
      <c r="D119" s="7">
        <v>2.72</v>
      </c>
      <c r="E119" s="7">
        <f t="shared" si="6"/>
        <v>40.969999999999992</v>
      </c>
    </row>
    <row r="120" spans="1:5" ht="15.75" x14ac:dyDescent="0.25">
      <c r="A120" s="6" t="s">
        <v>18</v>
      </c>
      <c r="B120" s="7">
        <v>2001</v>
      </c>
      <c r="C120" s="7">
        <v>9.4100000000000019</v>
      </c>
      <c r="D120" s="8">
        <v>0</v>
      </c>
      <c r="E120" s="7">
        <f t="shared" si="6"/>
        <v>9.4100000000000019</v>
      </c>
    </row>
    <row r="121" spans="1:5" ht="15.75" x14ac:dyDescent="0.25">
      <c r="A121" s="6" t="s">
        <v>29</v>
      </c>
      <c r="B121" s="7">
        <v>2001</v>
      </c>
      <c r="C121" s="7">
        <v>9.779999999999994</v>
      </c>
      <c r="D121" s="7">
        <v>0</v>
      </c>
      <c r="E121" s="7">
        <f t="shared" si="6"/>
        <v>9.779999999999994</v>
      </c>
    </row>
    <row r="122" spans="1:5" ht="15.75" x14ac:dyDescent="0.25">
      <c r="A122" s="6" t="s">
        <v>35</v>
      </c>
      <c r="B122" s="7">
        <v>2001</v>
      </c>
      <c r="C122" s="7">
        <v>62.11</v>
      </c>
      <c r="D122" s="7">
        <v>3.56</v>
      </c>
      <c r="E122" s="7">
        <f t="shared" si="6"/>
        <v>58.55</v>
      </c>
    </row>
    <row r="123" spans="1:5" ht="15.75" x14ac:dyDescent="0.25">
      <c r="A123" s="6" t="s">
        <v>24</v>
      </c>
      <c r="B123" s="7">
        <v>2002</v>
      </c>
      <c r="C123" s="7">
        <v>28.022000000000002</v>
      </c>
      <c r="D123" s="7">
        <v>26.55</v>
      </c>
      <c r="E123" s="7">
        <f t="shared" si="6"/>
        <v>1.4720000000000013</v>
      </c>
    </row>
    <row r="124" spans="1:5" ht="15.75" x14ac:dyDescent="0.25">
      <c r="A124" s="6" t="s">
        <v>28</v>
      </c>
      <c r="B124" s="7">
        <v>2002</v>
      </c>
      <c r="C124" s="7">
        <v>33.82</v>
      </c>
      <c r="D124" s="7">
        <v>0.01</v>
      </c>
      <c r="E124" s="7">
        <f t="shared" si="6"/>
        <v>33.81</v>
      </c>
    </row>
    <row r="125" spans="1:5" ht="15.75" x14ac:dyDescent="0.25">
      <c r="A125" s="6" t="s">
        <v>21</v>
      </c>
      <c r="B125" s="7">
        <v>2002</v>
      </c>
      <c r="C125" s="7">
        <v>56.21</v>
      </c>
      <c r="D125" s="7">
        <v>30.380000000000003</v>
      </c>
      <c r="E125" s="7">
        <f t="shared" si="6"/>
        <v>25.83</v>
      </c>
    </row>
    <row r="126" spans="1:5" ht="15.75" x14ac:dyDescent="0.25">
      <c r="A126" s="6" t="s">
        <v>30</v>
      </c>
      <c r="B126" s="7">
        <v>2002</v>
      </c>
      <c r="C126" s="7">
        <v>60.515000000000001</v>
      </c>
      <c r="D126" s="7">
        <v>59.82</v>
      </c>
      <c r="E126" s="7">
        <f t="shared" si="6"/>
        <v>0.69500000000000028</v>
      </c>
    </row>
    <row r="127" spans="1:5" ht="15.75" x14ac:dyDescent="0.25">
      <c r="A127" s="6" t="s">
        <v>31</v>
      </c>
      <c r="B127" s="7">
        <v>2002</v>
      </c>
      <c r="C127" s="7">
        <v>58.645000000000003</v>
      </c>
      <c r="D127" s="7">
        <v>44.68</v>
      </c>
      <c r="E127" s="7">
        <f t="shared" si="6"/>
        <v>13.965000000000003</v>
      </c>
    </row>
    <row r="128" spans="1:5" ht="15.75" x14ac:dyDescent="0.25">
      <c r="A128" s="6" t="s">
        <v>19</v>
      </c>
      <c r="B128" s="7">
        <v>2003</v>
      </c>
      <c r="C128" s="7">
        <v>73.069999999999993</v>
      </c>
      <c r="D128" s="7">
        <v>69.87</v>
      </c>
      <c r="E128" s="7">
        <f t="shared" si="6"/>
        <v>3.1999999999999886</v>
      </c>
    </row>
    <row r="129" spans="1:5" ht="15.75" x14ac:dyDescent="0.25">
      <c r="A129" s="6" t="s">
        <v>32</v>
      </c>
      <c r="B129" s="7">
        <v>2003</v>
      </c>
      <c r="C129" s="7">
        <v>69.745000000000005</v>
      </c>
      <c r="D129" s="7">
        <v>65.5</v>
      </c>
      <c r="E129" s="7">
        <f t="shared" si="6"/>
        <v>4.2450000000000045</v>
      </c>
    </row>
    <row r="130" spans="1:5" ht="15.75" x14ac:dyDescent="0.25">
      <c r="A130" s="6" t="s">
        <v>34</v>
      </c>
      <c r="B130" s="7">
        <v>2003</v>
      </c>
      <c r="C130" s="7">
        <v>36.989999999999995</v>
      </c>
      <c r="D130" s="7">
        <v>36.300000000000004</v>
      </c>
      <c r="E130" s="7">
        <f t="shared" si="6"/>
        <v>0.68999999999999062</v>
      </c>
    </row>
    <row r="131" spans="1:5" ht="15.75" x14ac:dyDescent="0.25">
      <c r="A131" s="6" t="s">
        <v>17</v>
      </c>
      <c r="B131" s="7">
        <v>2004</v>
      </c>
      <c r="C131" s="7">
        <v>16.250000000000004</v>
      </c>
      <c r="D131" s="7">
        <v>2.2999999999999998</v>
      </c>
      <c r="E131" s="7">
        <f t="shared" si="6"/>
        <v>13.950000000000003</v>
      </c>
    </row>
    <row r="132" spans="1:5" ht="15.75" x14ac:dyDescent="0.25">
      <c r="A132" s="6" t="s">
        <v>20</v>
      </c>
      <c r="B132" s="7">
        <v>2004</v>
      </c>
      <c r="C132" s="7">
        <v>35.839999999999996</v>
      </c>
      <c r="D132" s="7">
        <v>4.87</v>
      </c>
      <c r="E132" s="7">
        <f t="shared" si="6"/>
        <v>30.969999999999995</v>
      </c>
    </row>
    <row r="133" spans="1:5" ht="15.75" x14ac:dyDescent="0.25">
      <c r="A133" s="6" t="s">
        <v>23</v>
      </c>
      <c r="B133" s="7">
        <v>2004</v>
      </c>
      <c r="C133" s="7">
        <v>13.590000000000002</v>
      </c>
      <c r="D133" s="8">
        <v>0</v>
      </c>
      <c r="E133" s="7">
        <f t="shared" si="6"/>
        <v>13.590000000000002</v>
      </c>
    </row>
    <row r="134" spans="1:5" ht="15.75" x14ac:dyDescent="0.25">
      <c r="A134" s="6" t="s">
        <v>33</v>
      </c>
      <c r="B134" s="7">
        <v>2004</v>
      </c>
      <c r="C134" s="7">
        <v>45.795000000000002</v>
      </c>
      <c r="D134" s="7">
        <v>5.31</v>
      </c>
      <c r="E134" s="7">
        <f t="shared" si="6"/>
        <v>40.484999999999999</v>
      </c>
    </row>
    <row r="135" spans="1:5" ht="15.75" x14ac:dyDescent="0.25">
      <c r="A135" s="6" t="s">
        <v>18</v>
      </c>
      <c r="B135" s="7">
        <v>2005</v>
      </c>
      <c r="C135" s="7">
        <v>6.47</v>
      </c>
      <c r="D135" s="8">
        <v>0</v>
      </c>
      <c r="E135" s="7">
        <f t="shared" si="6"/>
        <v>6.47</v>
      </c>
    </row>
    <row r="136" spans="1:5" ht="15.75" x14ac:dyDescent="0.25">
      <c r="A136" s="6" t="s">
        <v>26</v>
      </c>
      <c r="B136" s="7">
        <v>2005</v>
      </c>
      <c r="C136" s="7">
        <v>30.295000000000002</v>
      </c>
      <c r="D136" s="7">
        <v>0</v>
      </c>
      <c r="E136" s="7">
        <f t="shared" si="6"/>
        <v>30.295000000000002</v>
      </c>
    </row>
    <row r="137" spans="1:5" ht="15.75" x14ac:dyDescent="0.25">
      <c r="A137" s="6" t="s">
        <v>21</v>
      </c>
      <c r="B137" s="7">
        <v>2005</v>
      </c>
      <c r="C137" s="7">
        <v>66.35499999999999</v>
      </c>
      <c r="D137" s="7">
        <v>8.36</v>
      </c>
      <c r="E137" s="7">
        <f t="shared" si="6"/>
        <v>57.99499999999999</v>
      </c>
    </row>
    <row r="138" spans="1:5" ht="15.75" x14ac:dyDescent="0.25">
      <c r="A138" s="6" t="s">
        <v>22</v>
      </c>
      <c r="B138" s="7">
        <v>2006</v>
      </c>
      <c r="C138" s="7">
        <v>24.885000000000002</v>
      </c>
      <c r="D138" s="7">
        <v>3.67</v>
      </c>
      <c r="E138" s="7">
        <f t="shared" si="6"/>
        <v>21.215000000000003</v>
      </c>
    </row>
    <row r="139" spans="1:5" ht="15.75" x14ac:dyDescent="0.25">
      <c r="A139" s="6" t="s">
        <v>24</v>
      </c>
      <c r="B139" s="7">
        <v>2006</v>
      </c>
      <c r="C139" s="7">
        <v>35.961999999999996</v>
      </c>
      <c r="D139" s="7">
        <v>3.8600000000000003</v>
      </c>
      <c r="E139" s="7">
        <f t="shared" si="6"/>
        <v>32.101999999999997</v>
      </c>
    </row>
    <row r="140" spans="1:5" ht="15.75" x14ac:dyDescent="0.25">
      <c r="A140" s="6" t="s">
        <v>28</v>
      </c>
      <c r="B140" s="7">
        <v>2006</v>
      </c>
      <c r="C140" s="7">
        <v>30.400000000000002</v>
      </c>
      <c r="D140" s="7">
        <v>6.9799999999999995</v>
      </c>
      <c r="E140" s="7">
        <f t="shared" si="6"/>
        <v>23.42</v>
      </c>
    </row>
    <row r="141" spans="1:5" ht="15.75" x14ac:dyDescent="0.25">
      <c r="A141" s="6" t="s">
        <v>29</v>
      </c>
      <c r="B141" s="7">
        <v>2006</v>
      </c>
      <c r="C141" s="7">
        <v>34.884999999999998</v>
      </c>
      <c r="D141" s="7">
        <v>28.580000000000002</v>
      </c>
      <c r="E141" s="7">
        <f t="shared" si="6"/>
        <v>6.3049999999999962</v>
      </c>
    </row>
    <row r="142" spans="1:5" ht="15.75" x14ac:dyDescent="0.25">
      <c r="A142" s="6" t="s">
        <v>30</v>
      </c>
      <c r="B142" s="7">
        <v>2006</v>
      </c>
      <c r="C142" s="7">
        <v>27.029999999999998</v>
      </c>
      <c r="D142" s="7">
        <v>1.85</v>
      </c>
      <c r="E142" s="7">
        <f t="shared" si="6"/>
        <v>25.179999999999996</v>
      </c>
    </row>
    <row r="143" spans="1:5" ht="15.75" x14ac:dyDescent="0.25">
      <c r="A143" s="6" t="s">
        <v>31</v>
      </c>
      <c r="B143" s="7">
        <v>2006</v>
      </c>
      <c r="C143" s="7">
        <v>38.975000000000001</v>
      </c>
      <c r="D143" s="7">
        <v>24.97</v>
      </c>
      <c r="E143" s="7">
        <f t="shared" si="6"/>
        <v>14.005000000000003</v>
      </c>
    </row>
    <row r="144" spans="1:5" ht="15.75" x14ac:dyDescent="0.25">
      <c r="A144" s="6" t="s">
        <v>35</v>
      </c>
      <c r="B144" s="7">
        <v>2006</v>
      </c>
      <c r="C144" s="7">
        <v>51.77000000000001</v>
      </c>
      <c r="D144" s="7">
        <v>38.280000000000008</v>
      </c>
      <c r="E144" s="7">
        <f t="shared" si="6"/>
        <v>13.490000000000002</v>
      </c>
    </row>
    <row r="145" spans="1:5" ht="15.75" x14ac:dyDescent="0.25">
      <c r="A145" s="6" t="s">
        <v>36</v>
      </c>
      <c r="B145" s="7">
        <v>2006</v>
      </c>
      <c r="C145" s="7">
        <v>40.145000000000003</v>
      </c>
      <c r="D145" s="7">
        <v>36.97</v>
      </c>
      <c r="E145" s="7">
        <f t="shared" si="6"/>
        <v>3.1750000000000043</v>
      </c>
    </row>
    <row r="146" spans="1:5" ht="15.75" x14ac:dyDescent="0.25">
      <c r="A146" s="6" t="s">
        <v>19</v>
      </c>
      <c r="B146" s="7">
        <v>2007</v>
      </c>
      <c r="C146" s="7">
        <v>50.215000000000003</v>
      </c>
      <c r="D146" s="7">
        <v>0.3</v>
      </c>
      <c r="E146" s="7">
        <f t="shared" si="6"/>
        <v>49.915000000000006</v>
      </c>
    </row>
    <row r="147" spans="1:5" ht="15.75" x14ac:dyDescent="0.25">
      <c r="A147" s="6" t="s">
        <v>32</v>
      </c>
      <c r="B147" s="7">
        <v>2007</v>
      </c>
      <c r="C147" s="7">
        <v>40.369999999999997</v>
      </c>
      <c r="D147" s="7">
        <v>11.110000000000001</v>
      </c>
      <c r="E147" s="7">
        <f t="shared" si="6"/>
        <v>29.259999999999998</v>
      </c>
    </row>
    <row r="148" spans="1:5" ht="15.75" x14ac:dyDescent="0.25">
      <c r="A148" s="6" t="s">
        <v>20</v>
      </c>
      <c r="B148" s="7">
        <v>2008</v>
      </c>
      <c r="C148" s="7">
        <v>15.679999999999994</v>
      </c>
      <c r="D148" s="7">
        <v>0.62</v>
      </c>
      <c r="E148" s="7">
        <f t="shared" si="6"/>
        <v>15.059999999999995</v>
      </c>
    </row>
    <row r="149" spans="1:5" ht="15.75" x14ac:dyDescent="0.25">
      <c r="A149" s="6" t="s">
        <v>34</v>
      </c>
      <c r="B149" s="7">
        <v>2008</v>
      </c>
      <c r="C149" s="7">
        <v>51.819999999999986</v>
      </c>
      <c r="D149" s="7">
        <v>0.17</v>
      </c>
      <c r="E149" s="7">
        <f t="shared" si="6"/>
        <v>51.649999999999984</v>
      </c>
    </row>
    <row r="150" spans="1:5" ht="15.75" x14ac:dyDescent="0.25">
      <c r="A150" s="6" t="s">
        <v>17</v>
      </c>
      <c r="B150" s="7">
        <v>2009</v>
      </c>
      <c r="C150" s="7">
        <v>8.2100000000000026</v>
      </c>
      <c r="D150" s="7">
        <v>0.69</v>
      </c>
      <c r="E150" s="7">
        <f t="shared" si="6"/>
        <v>7.5200000000000031</v>
      </c>
    </row>
    <row r="151" spans="1:5" ht="15.75" x14ac:dyDescent="0.25">
      <c r="A151" s="6" t="s">
        <v>18</v>
      </c>
      <c r="B151" s="7">
        <v>2009</v>
      </c>
      <c r="C151" s="7">
        <v>11.809999999999999</v>
      </c>
      <c r="D151" s="8">
        <v>0</v>
      </c>
      <c r="E151" s="7">
        <f t="shared" si="6"/>
        <v>11.809999999999999</v>
      </c>
    </row>
    <row r="152" spans="1:5" ht="15.75" x14ac:dyDescent="0.25">
      <c r="A152" s="6" t="s">
        <v>23</v>
      </c>
      <c r="B152" s="7">
        <v>2009</v>
      </c>
      <c r="C152" s="7">
        <v>15.64</v>
      </c>
      <c r="D152" s="8">
        <v>0</v>
      </c>
      <c r="E152" s="7">
        <f t="shared" si="6"/>
        <v>15.64</v>
      </c>
    </row>
    <row r="153" spans="1:5" ht="15.75" x14ac:dyDescent="0.25">
      <c r="A153" s="6" t="s">
        <v>26</v>
      </c>
      <c r="B153" s="7">
        <v>2009</v>
      </c>
      <c r="C153" s="7">
        <v>39.590000000000003</v>
      </c>
      <c r="D153" s="7">
        <v>20.14</v>
      </c>
      <c r="E153" s="7">
        <f t="shared" si="6"/>
        <v>19.450000000000003</v>
      </c>
    </row>
    <row r="154" spans="1:5" ht="15.75" x14ac:dyDescent="0.25">
      <c r="A154" s="6" t="s">
        <v>21</v>
      </c>
      <c r="B154" s="7">
        <v>2009</v>
      </c>
      <c r="C154" s="7">
        <v>39.930000000000014</v>
      </c>
      <c r="D154" s="7">
        <v>3.6600000000000006</v>
      </c>
      <c r="E154" s="7">
        <f t="shared" si="6"/>
        <v>36.27000000000001</v>
      </c>
    </row>
    <row r="155" spans="1:5" ht="15.75" x14ac:dyDescent="0.25">
      <c r="A155" s="6" t="s">
        <v>31</v>
      </c>
      <c r="B155" s="7">
        <v>2009</v>
      </c>
      <c r="C155" s="7">
        <v>48.339999999999989</v>
      </c>
      <c r="D155" s="7">
        <v>8.3699999999999992</v>
      </c>
      <c r="E155" s="7">
        <f t="shared" si="6"/>
        <v>39.969999999999992</v>
      </c>
    </row>
    <row r="156" spans="1:5" ht="16.5" thickBot="1" x14ac:dyDescent="0.3">
      <c r="A156" s="9" t="s">
        <v>33</v>
      </c>
      <c r="B156" s="10">
        <v>2009</v>
      </c>
      <c r="C156" s="10">
        <v>57.039999999999992</v>
      </c>
      <c r="D156" s="10">
        <v>2.3199999999999998</v>
      </c>
      <c r="E156" s="10">
        <f t="shared" si="6"/>
        <v>54.719999999999992</v>
      </c>
    </row>
    <row r="157" spans="1:5" ht="16.5" thickTop="1" x14ac:dyDescent="0.25">
      <c r="A157" s="15" t="s">
        <v>38</v>
      </c>
      <c r="B157" s="16">
        <f>+COUNT(B117:B156)</f>
        <v>40</v>
      </c>
      <c r="C157" s="17">
        <f>+AVERAGE(C117:C156)</f>
        <v>36.43034999999999</v>
      </c>
      <c r="D157" s="17">
        <f>+AVERAGE(D117:D156)</f>
        <v>13.881250000000003</v>
      </c>
      <c r="E157" s="17">
        <f>+AVERAGE(E117:E156)</f>
        <v>22.549099999999996</v>
      </c>
    </row>
    <row r="158" spans="1:5" ht="15.75" x14ac:dyDescent="0.25">
      <c r="A158" s="18"/>
      <c r="D158" s="8"/>
    </row>
    <row r="159" spans="1:5" ht="15.75" x14ac:dyDescent="0.25">
      <c r="A159" s="18"/>
      <c r="D159" s="8"/>
    </row>
    <row r="160" spans="1:5" ht="15.75" x14ac:dyDescent="0.25">
      <c r="A160" s="18"/>
      <c r="C160" s="2"/>
      <c r="D160" s="8"/>
    </row>
    <row r="161" spans="1:5" ht="48" thickBot="1" x14ac:dyDescent="0.3">
      <c r="A161" s="12" t="s">
        <v>11</v>
      </c>
      <c r="B161" s="13" t="s">
        <v>16</v>
      </c>
      <c r="C161" s="20" t="s">
        <v>2</v>
      </c>
      <c r="D161" s="14" t="s">
        <v>25</v>
      </c>
      <c r="E161" s="19" t="s">
        <v>4</v>
      </c>
    </row>
    <row r="162" spans="1:5" ht="15.75" x14ac:dyDescent="0.25">
      <c r="A162" s="6" t="s">
        <v>24</v>
      </c>
      <c r="B162" s="7">
        <v>2010</v>
      </c>
      <c r="C162" s="7">
        <v>21.169999999999995</v>
      </c>
      <c r="D162" s="7">
        <v>2.2399999999999998</v>
      </c>
      <c r="E162" s="7">
        <f t="shared" ref="E162:E190" si="7">+C162-D162</f>
        <v>18.929999999999996</v>
      </c>
    </row>
    <row r="163" spans="1:5" ht="15.75" x14ac:dyDescent="0.25">
      <c r="A163" s="6" t="s">
        <v>28</v>
      </c>
      <c r="B163" s="7">
        <v>2010</v>
      </c>
      <c r="C163" s="7">
        <v>19.535000000000004</v>
      </c>
      <c r="D163" s="7">
        <v>0</v>
      </c>
      <c r="E163" s="7">
        <f t="shared" si="7"/>
        <v>19.535000000000004</v>
      </c>
    </row>
    <row r="164" spans="1:5" ht="15.75" x14ac:dyDescent="0.25">
      <c r="A164" s="6" t="s">
        <v>30</v>
      </c>
      <c r="B164" s="7">
        <v>2010</v>
      </c>
      <c r="C164" s="7">
        <v>38.294999999999995</v>
      </c>
      <c r="D164" s="7">
        <v>31.939999999999998</v>
      </c>
      <c r="E164" s="7">
        <f t="shared" si="7"/>
        <v>6.3549999999999969</v>
      </c>
    </row>
    <row r="165" spans="1:5" ht="15.75" x14ac:dyDescent="0.25">
      <c r="A165" s="6" t="s">
        <v>19</v>
      </c>
      <c r="B165" s="7">
        <v>2011</v>
      </c>
      <c r="C165" s="7">
        <v>34.1</v>
      </c>
      <c r="D165" s="7">
        <v>0</v>
      </c>
      <c r="E165" s="7">
        <f t="shared" si="7"/>
        <v>34.1</v>
      </c>
    </row>
    <row r="166" spans="1:5" ht="15.75" x14ac:dyDescent="0.25">
      <c r="A166" s="6" t="s">
        <v>32</v>
      </c>
      <c r="B166" s="7">
        <v>2011</v>
      </c>
      <c r="C166" s="7">
        <v>64.459999999999994</v>
      </c>
      <c r="D166" s="7">
        <v>45.960000000000008</v>
      </c>
      <c r="E166" s="7">
        <f t="shared" si="7"/>
        <v>18.499999999999986</v>
      </c>
    </row>
    <row r="167" spans="1:5" ht="15.75" x14ac:dyDescent="0.25">
      <c r="A167" s="6" t="s">
        <v>35</v>
      </c>
      <c r="B167" s="7">
        <v>2011</v>
      </c>
      <c r="C167" s="7">
        <v>43.357499999999987</v>
      </c>
      <c r="D167" s="7">
        <v>0.68500000000000005</v>
      </c>
      <c r="E167" s="7">
        <f t="shared" si="7"/>
        <v>42.672499999999985</v>
      </c>
    </row>
    <row r="168" spans="1:5" ht="15.75" x14ac:dyDescent="0.25">
      <c r="A168" s="6" t="s">
        <v>20</v>
      </c>
      <c r="B168" s="7">
        <v>2012</v>
      </c>
      <c r="C168" s="7">
        <v>8.1650000000000027</v>
      </c>
      <c r="D168" s="7">
        <v>1.58</v>
      </c>
      <c r="E168" s="7">
        <f t="shared" si="7"/>
        <v>6.5850000000000026</v>
      </c>
    </row>
    <row r="169" spans="1:5" ht="15.75" x14ac:dyDescent="0.25">
      <c r="A169" s="6" t="s">
        <v>22</v>
      </c>
      <c r="B169" s="7">
        <v>2012</v>
      </c>
      <c r="C169" s="7">
        <v>17.310000000000002</v>
      </c>
      <c r="D169" s="7">
        <v>0</v>
      </c>
      <c r="E169" s="7">
        <f t="shared" si="7"/>
        <v>17.310000000000002</v>
      </c>
    </row>
    <row r="170" spans="1:5" ht="15.75" x14ac:dyDescent="0.25">
      <c r="A170" s="6" t="s">
        <v>26</v>
      </c>
      <c r="B170" s="7">
        <v>2013</v>
      </c>
      <c r="C170" s="7">
        <v>34.374999999999993</v>
      </c>
      <c r="D170" s="7">
        <v>12.11</v>
      </c>
      <c r="E170" s="7">
        <f t="shared" si="7"/>
        <v>22.264999999999993</v>
      </c>
    </row>
    <row r="171" spans="1:5" ht="15.75" x14ac:dyDescent="0.25">
      <c r="A171" s="6" t="s">
        <v>31</v>
      </c>
      <c r="B171" s="7">
        <v>2013</v>
      </c>
      <c r="C171" s="7">
        <v>34.300000000000004</v>
      </c>
      <c r="D171" s="7">
        <v>26.58</v>
      </c>
      <c r="E171" s="7">
        <f t="shared" si="7"/>
        <v>7.720000000000006</v>
      </c>
    </row>
    <row r="172" spans="1:5" ht="15.75" x14ac:dyDescent="0.25">
      <c r="A172" s="6" t="s">
        <v>34</v>
      </c>
      <c r="B172" s="7">
        <v>2013</v>
      </c>
      <c r="C172" s="7">
        <v>59.664999999999999</v>
      </c>
      <c r="D172" s="7">
        <v>0.17</v>
      </c>
      <c r="E172" s="7">
        <f t="shared" si="7"/>
        <v>59.494999999999997</v>
      </c>
    </row>
    <row r="173" spans="1:5" ht="15.75" x14ac:dyDescent="0.25">
      <c r="A173" s="6" t="s">
        <v>17</v>
      </c>
      <c r="B173" s="7">
        <v>2014</v>
      </c>
      <c r="C173" s="7">
        <v>4.1850000000000014</v>
      </c>
      <c r="D173" s="7">
        <v>0.78</v>
      </c>
      <c r="E173" s="7">
        <f t="shared" si="7"/>
        <v>3.4050000000000011</v>
      </c>
    </row>
    <row r="174" spans="1:5" ht="15.75" x14ac:dyDescent="0.25">
      <c r="A174" s="6" t="s">
        <v>23</v>
      </c>
      <c r="B174" s="7">
        <v>2014</v>
      </c>
      <c r="C174" s="7">
        <v>12.365</v>
      </c>
      <c r="D174" s="7">
        <v>12.12</v>
      </c>
      <c r="E174" s="7">
        <f t="shared" si="7"/>
        <v>0.24500000000000099</v>
      </c>
    </row>
    <row r="175" spans="1:5" ht="15.75" x14ac:dyDescent="0.25">
      <c r="A175" s="6" t="s">
        <v>24</v>
      </c>
      <c r="B175" s="7">
        <v>2014</v>
      </c>
      <c r="C175" s="7">
        <v>28.294999999999998</v>
      </c>
      <c r="D175" s="7">
        <v>2.15</v>
      </c>
      <c r="E175" s="7">
        <f t="shared" si="7"/>
        <v>26.145</v>
      </c>
    </row>
    <row r="176" spans="1:5" ht="15.75" x14ac:dyDescent="0.25">
      <c r="A176" s="6" t="s">
        <v>28</v>
      </c>
      <c r="B176" s="7">
        <v>2014</v>
      </c>
      <c r="C176" s="7">
        <v>24.074999999999992</v>
      </c>
      <c r="D176" s="7">
        <v>0</v>
      </c>
      <c r="E176" s="7">
        <f t="shared" si="7"/>
        <v>24.074999999999992</v>
      </c>
    </row>
    <row r="177" spans="1:5" ht="15.75" x14ac:dyDescent="0.25">
      <c r="A177" s="6" t="s">
        <v>21</v>
      </c>
      <c r="B177" s="7">
        <v>2014</v>
      </c>
      <c r="C177" s="7">
        <v>32.979999999999997</v>
      </c>
      <c r="D177" s="7">
        <v>2.65</v>
      </c>
      <c r="E177" s="7">
        <f t="shared" si="7"/>
        <v>30.33</v>
      </c>
    </row>
    <row r="178" spans="1:5" ht="15.75" x14ac:dyDescent="0.25">
      <c r="A178" s="6" t="s">
        <v>30</v>
      </c>
      <c r="B178" s="7">
        <v>2014</v>
      </c>
      <c r="C178" s="7">
        <v>48.554999999999993</v>
      </c>
      <c r="D178" s="7">
        <v>31.13</v>
      </c>
      <c r="E178" s="7">
        <f t="shared" si="7"/>
        <v>17.424999999999994</v>
      </c>
    </row>
    <row r="179" spans="1:5" ht="15.75" x14ac:dyDescent="0.25">
      <c r="A179" s="6" t="s">
        <v>33</v>
      </c>
      <c r="B179" s="7">
        <v>2014</v>
      </c>
      <c r="C179" s="7">
        <v>40.499999999999986</v>
      </c>
      <c r="D179" s="7">
        <v>1.4000000000000001</v>
      </c>
      <c r="E179" s="7">
        <f t="shared" si="7"/>
        <v>39.099999999999987</v>
      </c>
    </row>
    <row r="180" spans="1:5" ht="15.75" x14ac:dyDescent="0.25">
      <c r="A180" s="6" t="s">
        <v>19</v>
      </c>
      <c r="B180" s="7">
        <v>2015</v>
      </c>
      <c r="C180" s="7">
        <v>56.46</v>
      </c>
      <c r="D180" s="7">
        <v>21.39</v>
      </c>
      <c r="E180" s="7">
        <f t="shared" si="7"/>
        <v>35.07</v>
      </c>
    </row>
    <row r="181" spans="1:5" ht="15.75" x14ac:dyDescent="0.25">
      <c r="A181" s="6" t="s">
        <v>32</v>
      </c>
      <c r="B181" s="7">
        <v>2015</v>
      </c>
      <c r="C181" s="7">
        <v>60.185379999999988</v>
      </c>
      <c r="D181" s="7">
        <v>30.879200000000001</v>
      </c>
      <c r="E181" s="2">
        <f t="shared" si="7"/>
        <v>29.306179999999987</v>
      </c>
    </row>
    <row r="182" spans="1:5" ht="15.75" x14ac:dyDescent="0.25">
      <c r="A182" s="6" t="s">
        <v>20</v>
      </c>
      <c r="B182" s="7">
        <v>2016</v>
      </c>
      <c r="C182" s="7">
        <v>47.3</v>
      </c>
      <c r="D182" s="7">
        <v>34.979999999999997</v>
      </c>
      <c r="E182" s="7">
        <f t="shared" si="7"/>
        <v>12.32</v>
      </c>
    </row>
    <row r="183" spans="1:5" ht="15.75" x14ac:dyDescent="0.25">
      <c r="A183" s="6" t="s">
        <v>35</v>
      </c>
      <c r="B183" s="7">
        <v>2016</v>
      </c>
      <c r="C183" s="22">
        <v>75.122500000000002</v>
      </c>
      <c r="D183" s="22">
        <v>27.29</v>
      </c>
      <c r="E183" s="7">
        <f>+C183-D183</f>
        <v>47.832500000000003</v>
      </c>
    </row>
    <row r="184" spans="1:5" ht="15.75" x14ac:dyDescent="0.25">
      <c r="A184" s="21" t="s">
        <v>28</v>
      </c>
      <c r="B184" s="22">
        <v>2018</v>
      </c>
      <c r="C184" s="22">
        <v>65.295000000000016</v>
      </c>
      <c r="D184" s="22">
        <v>3.5</v>
      </c>
      <c r="E184" s="7">
        <f t="shared" si="7"/>
        <v>61.795000000000016</v>
      </c>
    </row>
    <row r="185" spans="1:5" ht="15.75" x14ac:dyDescent="0.25">
      <c r="A185" s="21" t="s">
        <v>26</v>
      </c>
      <c r="B185" s="22">
        <v>2017</v>
      </c>
      <c r="C185" s="22">
        <v>46.545000000000002</v>
      </c>
      <c r="D185" s="22">
        <v>29.07</v>
      </c>
      <c r="E185" s="7">
        <f t="shared" si="7"/>
        <v>17.475000000000001</v>
      </c>
    </row>
    <row r="186" spans="1:5" ht="15.75" x14ac:dyDescent="0.25">
      <c r="A186" s="21" t="s">
        <v>30</v>
      </c>
      <c r="B186" s="22">
        <v>2018</v>
      </c>
      <c r="C186" s="22">
        <v>68.875</v>
      </c>
      <c r="D186" s="22">
        <v>8.1300000000000008</v>
      </c>
      <c r="E186" s="7">
        <f t="shared" si="7"/>
        <v>60.744999999999997</v>
      </c>
    </row>
    <row r="187" spans="1:5" ht="15.75" x14ac:dyDescent="0.25">
      <c r="A187" s="21" t="s">
        <v>24</v>
      </c>
      <c r="B187" s="22">
        <v>2018</v>
      </c>
      <c r="C187" s="22">
        <v>48.89500000000001</v>
      </c>
      <c r="D187" s="22">
        <v>5.54</v>
      </c>
      <c r="E187" s="7">
        <f t="shared" si="7"/>
        <v>43.355000000000011</v>
      </c>
    </row>
    <row r="188" spans="1:5" ht="15.75" x14ac:dyDescent="0.25">
      <c r="A188" s="21" t="s">
        <v>31</v>
      </c>
      <c r="B188" s="22">
        <v>2017</v>
      </c>
      <c r="C188" s="22">
        <v>35.960000000000008</v>
      </c>
      <c r="D188" s="22">
        <v>3.93</v>
      </c>
      <c r="E188" s="7">
        <f t="shared" si="7"/>
        <v>32.030000000000008</v>
      </c>
    </row>
    <row r="189" spans="1:5" ht="15.75" x14ac:dyDescent="0.25">
      <c r="A189" s="6" t="s">
        <v>22</v>
      </c>
      <c r="B189" s="22">
        <v>2018</v>
      </c>
      <c r="C189" s="22">
        <v>60.15</v>
      </c>
      <c r="D189" s="22">
        <v>54.76</v>
      </c>
      <c r="E189" s="7">
        <f t="shared" si="7"/>
        <v>5.3900000000000006</v>
      </c>
    </row>
    <row r="190" spans="1:5" ht="15.75" x14ac:dyDescent="0.25">
      <c r="A190" s="6" t="s">
        <v>34</v>
      </c>
      <c r="B190" s="22">
        <v>2018</v>
      </c>
      <c r="C190" s="22">
        <v>12.279999999999998</v>
      </c>
      <c r="D190" s="22">
        <v>5.62</v>
      </c>
      <c r="E190" s="7">
        <f t="shared" si="7"/>
        <v>6.6599999999999975</v>
      </c>
    </row>
    <row r="191" spans="1:5" ht="16.5" thickBot="1" x14ac:dyDescent="0.3">
      <c r="A191" s="9"/>
      <c r="B191" s="10"/>
      <c r="C191" s="10"/>
      <c r="D191" s="10"/>
      <c r="E191" s="10"/>
    </row>
    <row r="192" spans="1:5" ht="16.5" thickTop="1" x14ac:dyDescent="0.25">
      <c r="A192" s="15" t="s">
        <v>38</v>
      </c>
      <c r="B192" s="16">
        <f>+COUNT(B162:B191)</f>
        <v>29</v>
      </c>
      <c r="C192" s="17">
        <f>+AVERAGE(C162:C191)</f>
        <v>39.405357931034494</v>
      </c>
      <c r="D192" s="17">
        <f>+AVERAGE(D162:D191)</f>
        <v>13.675317241379313</v>
      </c>
      <c r="E192" s="17">
        <f>+AVERAGE(E162:E191)</f>
        <v>25.730040689655166</v>
      </c>
    </row>
  </sheetData>
  <sortState ref="A31:E37">
    <sortCondition ref="A31:A3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1"/>
  <sheetViews>
    <sheetView workbookViewId="0"/>
  </sheetViews>
  <sheetFormatPr baseColWidth="10" defaultColWidth="8.85546875" defaultRowHeight="15" x14ac:dyDescent="0.25"/>
  <cols>
    <col min="1" max="1" width="18.85546875" style="7" bestFit="1" customWidth="1"/>
    <col min="2" max="2" width="15.28515625" style="7" bestFit="1" customWidth="1"/>
    <col min="3" max="3" width="21.85546875" style="7" bestFit="1" customWidth="1"/>
    <col min="4" max="4" width="24.42578125" style="7" bestFit="1" customWidth="1"/>
    <col min="5" max="5" width="30.42578125" style="7" bestFit="1" customWidth="1"/>
    <col min="6" max="16384" width="8.85546875" style="7"/>
  </cols>
  <sheetData>
    <row r="1" spans="1:5" ht="18.600000000000001" x14ac:dyDescent="0.45">
      <c r="A1" s="11" t="s">
        <v>37</v>
      </c>
    </row>
    <row r="3" spans="1:5" ht="45.6" thickBot="1" x14ac:dyDescent="0.4">
      <c r="A3" s="12" t="s">
        <v>44</v>
      </c>
      <c r="B3" s="13" t="s">
        <v>16</v>
      </c>
      <c r="C3" s="13" t="s">
        <v>2</v>
      </c>
      <c r="D3" s="14" t="s">
        <v>25</v>
      </c>
      <c r="E3" s="19" t="s">
        <v>4</v>
      </c>
    </row>
    <row r="4" spans="1:5" x14ac:dyDescent="0.35">
      <c r="A4" s="6" t="s">
        <v>26</v>
      </c>
      <c r="B4" s="7">
        <v>1937</v>
      </c>
      <c r="C4" s="7">
        <v>28.174999999999994</v>
      </c>
      <c r="D4" s="7">
        <v>17.100000000000001</v>
      </c>
      <c r="E4" s="7">
        <f>+C4-D4</f>
        <v>11.074999999999992</v>
      </c>
    </row>
    <row r="5" spans="1:5" x14ac:dyDescent="0.35">
      <c r="A5" s="6" t="s">
        <v>26</v>
      </c>
      <c r="B5" s="7">
        <v>1941</v>
      </c>
      <c r="C5" s="7">
        <v>25.751500000000004</v>
      </c>
      <c r="D5" s="7">
        <v>6.3029999999999999</v>
      </c>
      <c r="E5" s="7">
        <f t="shared" ref="E5:E14" si="0">+C5-D5</f>
        <v>19.448500000000003</v>
      </c>
    </row>
    <row r="6" spans="1:5" x14ac:dyDescent="0.35">
      <c r="A6" s="6" t="s">
        <v>27</v>
      </c>
      <c r="B6" s="7">
        <v>1942</v>
      </c>
      <c r="C6" s="7">
        <v>59.45</v>
      </c>
      <c r="D6" s="7">
        <v>36.799999999999997</v>
      </c>
      <c r="E6" s="7">
        <f t="shared" si="0"/>
        <v>22.650000000000006</v>
      </c>
    </row>
    <row r="7" spans="1:5" x14ac:dyDescent="0.35">
      <c r="A7" s="6" t="s">
        <v>27</v>
      </c>
      <c r="B7" s="7">
        <v>1944</v>
      </c>
      <c r="C7" s="7">
        <v>28.899999999999995</v>
      </c>
      <c r="D7" s="7">
        <v>5.7</v>
      </c>
      <c r="E7" s="7">
        <f t="shared" si="0"/>
        <v>23.199999999999996</v>
      </c>
    </row>
    <row r="8" spans="1:5" x14ac:dyDescent="0.35">
      <c r="A8" s="6" t="s">
        <v>26</v>
      </c>
      <c r="B8" s="7">
        <v>1945</v>
      </c>
      <c r="C8" s="7">
        <v>20.901500000000002</v>
      </c>
      <c r="D8" s="7">
        <v>7.6999999999999993</v>
      </c>
      <c r="E8" s="7">
        <f t="shared" si="0"/>
        <v>13.201500000000003</v>
      </c>
    </row>
    <row r="9" spans="1:5" x14ac:dyDescent="0.35">
      <c r="A9" s="6" t="s">
        <v>27</v>
      </c>
      <c r="B9" s="7">
        <v>1946</v>
      </c>
      <c r="C9" s="7">
        <v>20.2</v>
      </c>
      <c r="D9" s="7">
        <v>0</v>
      </c>
      <c r="E9" s="7">
        <f t="shared" si="0"/>
        <v>20.2</v>
      </c>
    </row>
    <row r="10" spans="1:5" x14ac:dyDescent="0.35">
      <c r="A10" s="6" t="s">
        <v>17</v>
      </c>
      <c r="B10" s="7">
        <v>1946</v>
      </c>
      <c r="C10" s="7">
        <v>12.950000000000001</v>
      </c>
      <c r="D10" s="7">
        <v>0.8</v>
      </c>
      <c r="E10" s="7">
        <f t="shared" si="0"/>
        <v>12.15</v>
      </c>
    </row>
    <row r="11" spans="1:5" x14ac:dyDescent="0.35">
      <c r="A11" s="6" t="s">
        <v>28</v>
      </c>
      <c r="B11" s="7">
        <v>1947</v>
      </c>
      <c r="C11" s="7">
        <v>24.415000000000006</v>
      </c>
      <c r="D11" s="7">
        <v>1.68</v>
      </c>
      <c r="E11" s="7">
        <f t="shared" si="0"/>
        <v>22.735000000000007</v>
      </c>
    </row>
    <row r="12" spans="1:5" x14ac:dyDescent="0.35">
      <c r="A12" s="6" t="s">
        <v>19</v>
      </c>
      <c r="B12" s="7">
        <v>1948</v>
      </c>
      <c r="C12" s="7">
        <v>20.800000000000004</v>
      </c>
      <c r="D12" s="7">
        <v>0</v>
      </c>
      <c r="E12" s="7">
        <f t="shared" si="0"/>
        <v>20.800000000000004</v>
      </c>
    </row>
    <row r="13" spans="1:5" x14ac:dyDescent="0.35">
      <c r="A13" s="6" t="s">
        <v>27</v>
      </c>
      <c r="B13" s="7">
        <v>1948</v>
      </c>
      <c r="C13" s="7">
        <v>15.6</v>
      </c>
      <c r="D13" s="7">
        <v>5.7</v>
      </c>
      <c r="E13" s="7">
        <f t="shared" si="0"/>
        <v>9.8999999999999986</v>
      </c>
    </row>
    <row r="14" spans="1:5" ht="15.6" thickBot="1" x14ac:dyDescent="0.4">
      <c r="A14" s="9" t="s">
        <v>26</v>
      </c>
      <c r="B14" s="10">
        <v>1949</v>
      </c>
      <c r="C14" s="10">
        <v>25.73</v>
      </c>
      <c r="D14" s="10">
        <v>15.11</v>
      </c>
      <c r="E14" s="10">
        <f t="shared" si="0"/>
        <v>10.620000000000001</v>
      </c>
    </row>
    <row r="15" spans="1:5" ht="15.6" thickTop="1" x14ac:dyDescent="0.35">
      <c r="A15" s="15" t="s">
        <v>38</v>
      </c>
      <c r="B15" s="23">
        <f>+COUNT(B4:B14)</f>
        <v>11</v>
      </c>
      <c r="C15" s="17">
        <f>+AVERAGE(C4:C14)</f>
        <v>25.715727272727278</v>
      </c>
      <c r="D15" s="23">
        <f>+AVERAGE(D4:D14)</f>
        <v>8.8084545454545466</v>
      </c>
      <c r="E15" s="23">
        <f>+AVERAGE(E4:E14)</f>
        <v>16.90727272727273</v>
      </c>
    </row>
    <row r="16" spans="1:5" x14ac:dyDescent="0.35">
      <c r="A16" s="6"/>
    </row>
    <row r="17" spans="1:5" x14ac:dyDescent="0.35">
      <c r="A17" s="6"/>
    </row>
    <row r="18" spans="1:5" ht="45" x14ac:dyDescent="0.35">
      <c r="A18" s="12" t="s">
        <v>5</v>
      </c>
      <c r="B18" s="13" t="s">
        <v>16</v>
      </c>
      <c r="C18" s="13" t="s">
        <v>2</v>
      </c>
      <c r="D18" s="14" t="s">
        <v>25</v>
      </c>
      <c r="E18" s="14" t="s">
        <v>4</v>
      </c>
    </row>
    <row r="19" spans="1:5" x14ac:dyDescent="0.35">
      <c r="A19" s="6" t="s">
        <v>28</v>
      </c>
      <c r="B19" s="7">
        <v>1950</v>
      </c>
      <c r="C19" s="7">
        <v>20.075000000000006</v>
      </c>
      <c r="D19" s="7">
        <v>3.35</v>
      </c>
      <c r="E19" s="7">
        <f t="shared" ref="E19:E31" si="1">+C19-D19</f>
        <v>16.725000000000005</v>
      </c>
    </row>
    <row r="20" spans="1:5" x14ac:dyDescent="0.35">
      <c r="A20" s="6" t="s">
        <v>27</v>
      </c>
      <c r="B20" s="7">
        <v>1950</v>
      </c>
      <c r="C20" s="7">
        <v>15.45</v>
      </c>
      <c r="D20" s="7">
        <v>6.1</v>
      </c>
      <c r="E20" s="7">
        <f t="shared" si="1"/>
        <v>9.35</v>
      </c>
    </row>
    <row r="21" spans="1:5" x14ac:dyDescent="0.35">
      <c r="A21" s="6" t="s">
        <v>17</v>
      </c>
      <c r="B21" s="7">
        <v>1950</v>
      </c>
      <c r="C21" s="7">
        <v>5.9</v>
      </c>
      <c r="D21" s="7">
        <v>0</v>
      </c>
      <c r="E21" s="7">
        <f t="shared" si="1"/>
        <v>5.9</v>
      </c>
    </row>
    <row r="22" spans="1:5" x14ac:dyDescent="0.35">
      <c r="A22" s="6" t="s">
        <v>19</v>
      </c>
      <c r="B22" s="7">
        <v>1951</v>
      </c>
      <c r="C22" s="7">
        <v>8.4999999999999964</v>
      </c>
      <c r="D22" s="7">
        <v>0.1</v>
      </c>
      <c r="E22" s="7">
        <f t="shared" si="1"/>
        <v>8.3999999999999968</v>
      </c>
    </row>
    <row r="23" spans="1:5" ht="15.75" x14ac:dyDescent="0.25">
      <c r="A23" s="6" t="s">
        <v>26</v>
      </c>
      <c r="B23" s="7">
        <v>1953</v>
      </c>
      <c r="C23" s="7">
        <v>45.52000000000001</v>
      </c>
      <c r="D23" s="7">
        <v>19.07</v>
      </c>
      <c r="E23" s="7">
        <f t="shared" si="1"/>
        <v>26.45000000000001</v>
      </c>
    </row>
    <row r="24" spans="1:5" ht="15.75" x14ac:dyDescent="0.25">
      <c r="A24" s="6" t="s">
        <v>24</v>
      </c>
      <c r="B24" s="7">
        <v>1953</v>
      </c>
      <c r="C24" s="7">
        <v>86.5</v>
      </c>
      <c r="D24" s="7">
        <v>0</v>
      </c>
      <c r="E24" s="7">
        <f t="shared" si="1"/>
        <v>86.5</v>
      </c>
    </row>
    <row r="25" spans="1:5" ht="15.75" x14ac:dyDescent="0.25">
      <c r="A25" s="6" t="s">
        <v>32</v>
      </c>
      <c r="B25" s="7">
        <v>1953</v>
      </c>
      <c r="C25" s="7">
        <v>42.915000000000006</v>
      </c>
      <c r="D25" s="7">
        <v>28</v>
      </c>
      <c r="E25" s="7">
        <f t="shared" si="1"/>
        <v>14.915000000000006</v>
      </c>
    </row>
    <row r="26" spans="1:5" ht="15.75" x14ac:dyDescent="0.25">
      <c r="A26" s="6" t="s">
        <v>28</v>
      </c>
      <c r="B26" s="7">
        <v>1954</v>
      </c>
      <c r="C26" s="7">
        <v>7.6149999999999984</v>
      </c>
      <c r="D26" s="7">
        <v>0</v>
      </c>
      <c r="E26" s="7">
        <f t="shared" si="1"/>
        <v>7.6149999999999984</v>
      </c>
    </row>
    <row r="27" spans="1:5" ht="15.75" x14ac:dyDescent="0.25">
      <c r="A27" s="6" t="s">
        <v>17</v>
      </c>
      <c r="B27" s="7">
        <v>1954</v>
      </c>
      <c r="C27" s="7">
        <v>6.3</v>
      </c>
      <c r="D27" s="7">
        <v>0</v>
      </c>
      <c r="E27" s="7">
        <f t="shared" si="1"/>
        <v>6.3</v>
      </c>
    </row>
    <row r="28" spans="1:5" ht="15.75" x14ac:dyDescent="0.25">
      <c r="A28" s="6" t="s">
        <v>26</v>
      </c>
      <c r="B28" s="7">
        <v>1957</v>
      </c>
      <c r="C28" s="7">
        <v>31.6</v>
      </c>
      <c r="D28" s="7">
        <v>1.2</v>
      </c>
      <c r="E28" s="7">
        <f t="shared" si="1"/>
        <v>30.400000000000002</v>
      </c>
    </row>
    <row r="29" spans="1:5" ht="15.75" x14ac:dyDescent="0.25">
      <c r="A29" s="6" t="s">
        <v>28</v>
      </c>
      <c r="B29" s="7">
        <v>1958</v>
      </c>
      <c r="C29" s="7">
        <v>15.409999999999997</v>
      </c>
      <c r="D29" s="7">
        <v>0</v>
      </c>
      <c r="E29" s="7">
        <f t="shared" si="1"/>
        <v>15.409999999999997</v>
      </c>
    </row>
    <row r="30" spans="1:5" ht="15.75" x14ac:dyDescent="0.25">
      <c r="A30" s="6" t="s">
        <v>24</v>
      </c>
      <c r="B30" s="7">
        <v>1958</v>
      </c>
      <c r="C30" s="7">
        <v>50.949999999999996</v>
      </c>
      <c r="D30" s="7">
        <v>13.8</v>
      </c>
      <c r="E30" s="7">
        <f t="shared" si="1"/>
        <v>37.149999999999991</v>
      </c>
    </row>
    <row r="31" spans="1:5" ht="16.5" thickBot="1" x14ac:dyDescent="0.3">
      <c r="A31" s="9" t="s">
        <v>17</v>
      </c>
      <c r="B31" s="10">
        <v>1958</v>
      </c>
      <c r="C31" s="10">
        <v>17.850000000000001</v>
      </c>
      <c r="D31" s="10">
        <v>2.7</v>
      </c>
      <c r="E31" s="10">
        <f t="shared" si="1"/>
        <v>15.150000000000002</v>
      </c>
    </row>
    <row r="32" spans="1:5" ht="16.5" thickTop="1" x14ac:dyDescent="0.25">
      <c r="A32" s="15" t="s">
        <v>38</v>
      </c>
      <c r="B32" s="23">
        <f>+COUNT(B19:B31)</f>
        <v>13</v>
      </c>
      <c r="C32" s="17">
        <f>+AVERAGE(C19:C31)</f>
        <v>27.275769230769239</v>
      </c>
      <c r="D32" s="23">
        <f>+AVERAGE(D19:D31)</f>
        <v>5.7169230769230772</v>
      </c>
      <c r="E32" s="23">
        <f>+AVERAGE(E19:E31)</f>
        <v>21.558846153846154</v>
      </c>
    </row>
    <row r="33" spans="1:5" ht="15.75" x14ac:dyDescent="0.25">
      <c r="A33" s="6"/>
    </row>
    <row r="34" spans="1:5" ht="15.75" x14ac:dyDescent="0.25">
      <c r="A34" s="6"/>
    </row>
    <row r="35" spans="1:5" ht="15.75" x14ac:dyDescent="0.25">
      <c r="A35" s="6"/>
    </row>
    <row r="36" spans="1:5" ht="48" thickBot="1" x14ac:dyDescent="0.3">
      <c r="A36" s="12" t="s">
        <v>6</v>
      </c>
      <c r="B36" s="13" t="s">
        <v>16</v>
      </c>
      <c r="C36" s="13" t="s">
        <v>2</v>
      </c>
      <c r="D36" s="14" t="s">
        <v>25</v>
      </c>
      <c r="E36" s="19" t="s">
        <v>4</v>
      </c>
    </row>
    <row r="37" spans="1:5" ht="15.75" x14ac:dyDescent="0.25">
      <c r="A37" s="6" t="s">
        <v>28</v>
      </c>
      <c r="B37" s="7">
        <v>1962</v>
      </c>
      <c r="C37" s="7">
        <v>11.760000000000002</v>
      </c>
      <c r="D37" s="7">
        <v>1.1399999999999999</v>
      </c>
      <c r="E37" s="7">
        <f>+C37-D37</f>
        <v>10.620000000000001</v>
      </c>
    </row>
    <row r="38" spans="1:5" ht="15.75" x14ac:dyDescent="0.25">
      <c r="A38" s="6" t="s">
        <v>26</v>
      </c>
      <c r="B38" s="7">
        <v>1961</v>
      </c>
      <c r="C38" s="7">
        <v>48.9</v>
      </c>
      <c r="D38" s="7">
        <v>0</v>
      </c>
      <c r="E38" s="7">
        <f>+C38-D38</f>
        <v>48.9</v>
      </c>
    </row>
    <row r="39" spans="1:5" ht="15.75" x14ac:dyDescent="0.25">
      <c r="A39" s="6" t="s">
        <v>26</v>
      </c>
      <c r="B39" s="7">
        <v>1965</v>
      </c>
      <c r="C39" s="7">
        <v>36.799999999999997</v>
      </c>
      <c r="D39" s="7">
        <v>1.8</v>
      </c>
      <c r="E39" s="7">
        <f>+C39-D39</f>
        <v>35</v>
      </c>
    </row>
    <row r="40" spans="1:5" ht="15.75" x14ac:dyDescent="0.25">
      <c r="A40" s="21" t="s">
        <v>26</v>
      </c>
      <c r="B40" s="22">
        <v>1969</v>
      </c>
      <c r="C40" s="22">
        <v>22.6</v>
      </c>
      <c r="D40" s="22">
        <v>3.3</v>
      </c>
      <c r="E40" s="22">
        <f>+C40-D40</f>
        <v>19.3</v>
      </c>
    </row>
    <row r="41" spans="1:5" ht="15.75" x14ac:dyDescent="0.25">
      <c r="A41" s="6" t="s">
        <v>30</v>
      </c>
      <c r="B41" s="22">
        <v>1960</v>
      </c>
      <c r="C41" s="22">
        <v>0.55000000000000004</v>
      </c>
      <c r="D41" s="22">
        <v>0</v>
      </c>
      <c r="E41" s="22">
        <f t="shared" ref="E41:E45" si="2">+C41-D41</f>
        <v>0.55000000000000004</v>
      </c>
    </row>
    <row r="42" spans="1:5" ht="15.75" x14ac:dyDescent="0.25">
      <c r="A42" s="6" t="s">
        <v>30</v>
      </c>
      <c r="B42" s="22">
        <v>1962</v>
      </c>
      <c r="C42" s="22">
        <v>3.7</v>
      </c>
      <c r="D42" s="22">
        <v>0</v>
      </c>
      <c r="E42" s="22">
        <f t="shared" si="2"/>
        <v>3.7</v>
      </c>
    </row>
    <row r="43" spans="1:5" ht="15.75" x14ac:dyDescent="0.25">
      <c r="A43" s="6" t="s">
        <v>30</v>
      </c>
      <c r="B43" s="22">
        <v>1964</v>
      </c>
      <c r="C43" s="22">
        <v>3.2</v>
      </c>
      <c r="D43" s="22">
        <v>0</v>
      </c>
      <c r="E43" s="22">
        <f t="shared" si="2"/>
        <v>3.2</v>
      </c>
    </row>
    <row r="44" spans="1:5" ht="15.75" x14ac:dyDescent="0.25">
      <c r="A44" s="6" t="s">
        <v>30</v>
      </c>
      <c r="B44" s="22">
        <v>1966</v>
      </c>
      <c r="C44" s="22">
        <v>4.3</v>
      </c>
      <c r="D44" s="22">
        <v>0</v>
      </c>
      <c r="E44" s="22">
        <f t="shared" si="2"/>
        <v>4.3</v>
      </c>
    </row>
    <row r="45" spans="1:5" ht="15.75" x14ac:dyDescent="0.25">
      <c r="A45" s="6" t="s">
        <v>30</v>
      </c>
      <c r="B45" s="22">
        <v>1968</v>
      </c>
      <c r="C45" s="22">
        <v>2.2999999999999998</v>
      </c>
      <c r="D45" s="22">
        <v>0</v>
      </c>
      <c r="E45" s="22">
        <f t="shared" si="2"/>
        <v>2.2999999999999998</v>
      </c>
    </row>
    <row r="46" spans="1:5" ht="15.75" x14ac:dyDescent="0.25">
      <c r="A46" s="6" t="s">
        <v>24</v>
      </c>
      <c r="B46" s="7">
        <v>1962</v>
      </c>
      <c r="C46" s="7">
        <v>43.265000000000001</v>
      </c>
      <c r="D46" s="7">
        <v>3.9</v>
      </c>
      <c r="E46" s="7">
        <f t="shared" ref="E46:E51" si="3">+C46-D46</f>
        <v>39.365000000000002</v>
      </c>
    </row>
    <row r="47" spans="1:5" ht="15.75" x14ac:dyDescent="0.25">
      <c r="A47" s="6" t="s">
        <v>24</v>
      </c>
      <c r="B47" s="7">
        <v>1966</v>
      </c>
      <c r="C47" s="7">
        <v>17.315000000000001</v>
      </c>
      <c r="D47" s="7">
        <v>0</v>
      </c>
      <c r="E47" s="7">
        <f t="shared" si="3"/>
        <v>17.315000000000001</v>
      </c>
    </row>
    <row r="48" spans="1:5" ht="15.75" x14ac:dyDescent="0.25">
      <c r="A48" s="6" t="s">
        <v>17</v>
      </c>
      <c r="B48" s="7">
        <v>1962</v>
      </c>
      <c r="C48" s="7">
        <v>10.050000000000001</v>
      </c>
      <c r="D48" s="7">
        <v>2.2999999999999998</v>
      </c>
      <c r="E48" s="7">
        <f t="shared" si="3"/>
        <v>7.7500000000000009</v>
      </c>
    </row>
    <row r="49" spans="1:5" ht="15.75" x14ac:dyDescent="0.25">
      <c r="A49" s="6" t="s">
        <v>17</v>
      </c>
      <c r="B49" s="7">
        <v>1966</v>
      </c>
      <c r="C49" s="7">
        <v>8.2500000000000018</v>
      </c>
      <c r="D49" s="7">
        <v>0.3</v>
      </c>
      <c r="E49" s="7">
        <f t="shared" si="3"/>
        <v>7.950000000000002</v>
      </c>
    </row>
    <row r="50" spans="1:5" ht="15.75" x14ac:dyDescent="0.25">
      <c r="A50" s="6" t="s">
        <v>36</v>
      </c>
      <c r="B50" s="7">
        <v>1963</v>
      </c>
      <c r="C50" s="8">
        <v>33.899750000000004</v>
      </c>
      <c r="D50" s="7">
        <v>27.5</v>
      </c>
      <c r="E50" s="7">
        <f t="shared" si="3"/>
        <v>6.3997500000000045</v>
      </c>
    </row>
    <row r="51" spans="1:5" ht="16.5" thickBot="1" x14ac:dyDescent="0.3">
      <c r="A51" s="9" t="s">
        <v>36</v>
      </c>
      <c r="B51" s="10">
        <v>1968</v>
      </c>
      <c r="C51" s="10">
        <v>32.200000000000003</v>
      </c>
      <c r="D51" s="10">
        <v>25.2</v>
      </c>
      <c r="E51" s="10">
        <f t="shared" si="3"/>
        <v>7.0000000000000036</v>
      </c>
    </row>
    <row r="52" spans="1:5" ht="16.5" thickTop="1" x14ac:dyDescent="0.25">
      <c r="A52" s="15" t="s">
        <v>38</v>
      </c>
      <c r="B52" s="23">
        <f>+COUNT(B37:B51)</f>
        <v>15</v>
      </c>
      <c r="C52" s="17">
        <f>+AVERAGE(C37:C51)</f>
        <v>18.605983333333334</v>
      </c>
      <c r="D52" s="23">
        <f>+AVERAGE(D37:D51)</f>
        <v>4.3626666666666667</v>
      </c>
      <c r="E52" s="23">
        <f>+AVERAGE(E37:E51)</f>
        <v>14.243316666666665</v>
      </c>
    </row>
    <row r="53" spans="1:5" ht="15.75" x14ac:dyDescent="0.25">
      <c r="A53" s="6"/>
    </row>
    <row r="54" spans="1:5" ht="15.75" x14ac:dyDescent="0.25">
      <c r="A54" s="6"/>
    </row>
    <row r="55" spans="1:5" ht="47.25" x14ac:dyDescent="0.25">
      <c r="A55" s="12" t="s">
        <v>7</v>
      </c>
      <c r="B55" s="13" t="s">
        <v>16</v>
      </c>
      <c r="C55" s="20" t="s">
        <v>2</v>
      </c>
      <c r="D55" s="14" t="s">
        <v>25</v>
      </c>
      <c r="E55" s="14" t="s">
        <v>4</v>
      </c>
    </row>
    <row r="56" spans="1:5" ht="15.75" x14ac:dyDescent="0.25">
      <c r="A56" s="6" t="s">
        <v>26</v>
      </c>
      <c r="B56" s="7">
        <v>1973</v>
      </c>
      <c r="C56" s="2">
        <v>17</v>
      </c>
      <c r="D56" s="7">
        <v>8.2999999999999989</v>
      </c>
      <c r="E56" s="7">
        <f t="shared" ref="E56:E65" si="4">+C56-D56</f>
        <v>8.7000000000000011</v>
      </c>
    </row>
    <row r="57" spans="1:5" ht="15.75" x14ac:dyDescent="0.25">
      <c r="A57" s="6" t="s">
        <v>30</v>
      </c>
      <c r="B57" s="7">
        <v>1970</v>
      </c>
      <c r="C57" s="2">
        <v>2.1</v>
      </c>
      <c r="D57" s="7">
        <v>0</v>
      </c>
      <c r="E57" s="7">
        <f t="shared" si="4"/>
        <v>2.1</v>
      </c>
    </row>
    <row r="58" spans="1:5" ht="15.75" x14ac:dyDescent="0.25">
      <c r="A58" s="6" t="s">
        <v>30</v>
      </c>
      <c r="B58" s="7">
        <v>1974</v>
      </c>
      <c r="C58" s="25">
        <v>16.600000000000001</v>
      </c>
      <c r="D58" s="5">
        <v>12.1</v>
      </c>
      <c r="E58" s="7">
        <f t="shared" si="4"/>
        <v>4.5000000000000018</v>
      </c>
    </row>
    <row r="59" spans="1:5" ht="15.75" x14ac:dyDescent="0.25">
      <c r="A59" s="6" t="s">
        <v>30</v>
      </c>
      <c r="B59" s="7">
        <v>1978</v>
      </c>
      <c r="C59" s="2">
        <v>9.7000000000000011</v>
      </c>
      <c r="D59" s="7">
        <v>1.2</v>
      </c>
      <c r="E59" s="7">
        <f t="shared" si="4"/>
        <v>8.5000000000000018</v>
      </c>
    </row>
    <row r="60" spans="1:5" ht="15.75" x14ac:dyDescent="0.25">
      <c r="A60" s="6" t="s">
        <v>24</v>
      </c>
      <c r="B60" s="7">
        <v>1970</v>
      </c>
      <c r="C60" s="2">
        <v>15.250000000000004</v>
      </c>
      <c r="D60" s="7">
        <v>12.2</v>
      </c>
      <c r="E60" s="7">
        <f t="shared" si="4"/>
        <v>3.0500000000000043</v>
      </c>
    </row>
    <row r="61" spans="1:5" ht="15.75" x14ac:dyDescent="0.25">
      <c r="A61" s="6" t="s">
        <v>24</v>
      </c>
      <c r="B61" s="7">
        <v>1974</v>
      </c>
      <c r="C61" s="2">
        <v>27.450000000000003</v>
      </c>
      <c r="D61" s="7">
        <v>19.799999999999997</v>
      </c>
      <c r="E61" s="7">
        <f t="shared" si="4"/>
        <v>7.6500000000000057</v>
      </c>
    </row>
    <row r="62" spans="1:5" ht="15.75" x14ac:dyDescent="0.25">
      <c r="A62" s="6" t="s">
        <v>24</v>
      </c>
      <c r="B62" s="7">
        <v>1978</v>
      </c>
      <c r="C62" s="25">
        <v>47.7</v>
      </c>
      <c r="D62" s="7">
        <v>3.9</v>
      </c>
      <c r="E62" s="7">
        <f t="shared" si="4"/>
        <v>43.800000000000004</v>
      </c>
    </row>
    <row r="63" spans="1:5" ht="15.75" x14ac:dyDescent="0.25">
      <c r="A63" s="6" t="s">
        <v>17</v>
      </c>
      <c r="B63" s="7">
        <v>1971</v>
      </c>
      <c r="C63" s="2">
        <v>13</v>
      </c>
      <c r="D63" s="7">
        <v>0.5</v>
      </c>
      <c r="E63" s="7">
        <f t="shared" si="4"/>
        <v>12.5</v>
      </c>
    </row>
    <row r="64" spans="1:5" ht="15.75" x14ac:dyDescent="0.25">
      <c r="A64" s="6" t="s">
        <v>36</v>
      </c>
      <c r="B64" s="7">
        <v>1973</v>
      </c>
      <c r="C64" s="2">
        <v>33.899999999999991</v>
      </c>
      <c r="D64" s="7">
        <v>8.4999999999999982</v>
      </c>
      <c r="E64" s="7">
        <f t="shared" si="4"/>
        <v>25.399999999999991</v>
      </c>
    </row>
    <row r="65" spans="1:5" ht="16.5" thickBot="1" x14ac:dyDescent="0.3">
      <c r="A65" s="9" t="s">
        <v>36</v>
      </c>
      <c r="B65" s="10">
        <v>1978</v>
      </c>
      <c r="C65" s="24">
        <v>17.865000000000006</v>
      </c>
      <c r="D65" s="10">
        <v>6</v>
      </c>
      <c r="E65" s="10">
        <f t="shared" si="4"/>
        <v>11.865000000000006</v>
      </c>
    </row>
    <row r="66" spans="1:5" ht="16.5" thickTop="1" x14ac:dyDescent="0.25">
      <c r="A66" s="15" t="s">
        <v>38</v>
      </c>
      <c r="B66" s="23">
        <f>+COUNT(B56:B65)</f>
        <v>10</v>
      </c>
      <c r="C66" s="17">
        <f>+AVERAGE(C56:C65)</f>
        <v>20.0565</v>
      </c>
      <c r="D66" s="23">
        <f>+AVERAGE(D56:D65)</f>
        <v>7.2499999999999982</v>
      </c>
      <c r="E66" s="23">
        <f>+AVERAGE(E56:E65)</f>
        <v>12.8065</v>
      </c>
    </row>
    <row r="67" spans="1:5" ht="15.75" x14ac:dyDescent="0.25">
      <c r="A67" s="6"/>
      <c r="C67" s="2"/>
    </row>
    <row r="68" spans="1:5" ht="15.75" x14ac:dyDescent="0.25">
      <c r="A68" s="6"/>
    </row>
    <row r="69" spans="1:5" ht="48" thickBot="1" x14ac:dyDescent="0.3">
      <c r="A69" s="12" t="s">
        <v>8</v>
      </c>
      <c r="B69" s="13" t="s">
        <v>16</v>
      </c>
      <c r="C69" s="20" t="s">
        <v>2</v>
      </c>
      <c r="D69" s="14" t="s">
        <v>25</v>
      </c>
      <c r="E69" s="19" t="s">
        <v>4</v>
      </c>
    </row>
    <row r="70" spans="1:5" ht="15.75" x14ac:dyDescent="0.25">
      <c r="A70" s="6" t="s">
        <v>30</v>
      </c>
      <c r="B70" s="7">
        <v>1982</v>
      </c>
      <c r="C70" s="2">
        <v>3.1249999999999982</v>
      </c>
      <c r="D70" s="7">
        <v>1.06</v>
      </c>
      <c r="E70" s="7">
        <f t="shared" ref="E70:E89" si="5">+C70-D70</f>
        <v>2.0649999999999982</v>
      </c>
    </row>
    <row r="71" spans="1:5" ht="15.75" x14ac:dyDescent="0.25">
      <c r="A71" s="6" t="s">
        <v>24</v>
      </c>
      <c r="B71" s="7">
        <v>1982</v>
      </c>
      <c r="C71" s="2">
        <v>23.700000000000006</v>
      </c>
      <c r="D71" s="7">
        <v>6.24</v>
      </c>
      <c r="E71" s="7">
        <f t="shared" si="5"/>
        <v>17.460000000000008</v>
      </c>
    </row>
    <row r="72" spans="1:5" ht="15.75" x14ac:dyDescent="0.25">
      <c r="A72" s="6" t="s">
        <v>40</v>
      </c>
      <c r="B72" s="7">
        <v>1982</v>
      </c>
      <c r="C72" s="2">
        <v>13.384999999999996</v>
      </c>
      <c r="D72" s="7">
        <v>3.06</v>
      </c>
      <c r="E72" s="7">
        <f t="shared" si="5"/>
        <v>10.324999999999996</v>
      </c>
    </row>
    <row r="73" spans="1:5" ht="15.75" x14ac:dyDescent="0.25">
      <c r="A73" s="6" t="s">
        <v>36</v>
      </c>
      <c r="B73" s="7">
        <v>1983</v>
      </c>
      <c r="C73" s="2">
        <v>17.164999999999999</v>
      </c>
      <c r="D73" s="7">
        <v>3.3699999999999997</v>
      </c>
      <c r="E73" s="7">
        <f t="shared" si="5"/>
        <v>13.795</v>
      </c>
    </row>
    <row r="74" spans="1:5" ht="15.75" x14ac:dyDescent="0.25">
      <c r="A74" s="6" t="s">
        <v>31</v>
      </c>
      <c r="B74" s="7">
        <v>1984</v>
      </c>
      <c r="C74" s="2">
        <v>47.446269999999998</v>
      </c>
      <c r="D74" s="7">
        <v>24.443379999999998</v>
      </c>
      <c r="E74" s="7">
        <f t="shared" si="5"/>
        <v>23.002890000000001</v>
      </c>
    </row>
    <row r="75" spans="1:5" ht="15.75" x14ac:dyDescent="0.25">
      <c r="A75" s="6" t="s">
        <v>19</v>
      </c>
      <c r="B75" s="7">
        <v>1985</v>
      </c>
      <c r="C75" s="2">
        <v>21.054499999999994</v>
      </c>
      <c r="D75" s="7">
        <v>10.62</v>
      </c>
      <c r="E75" s="7">
        <f t="shared" si="5"/>
        <v>10.434499999999995</v>
      </c>
    </row>
    <row r="76" spans="1:5" ht="15.75" x14ac:dyDescent="0.25">
      <c r="A76" s="6" t="s">
        <v>21</v>
      </c>
      <c r="B76" s="7">
        <v>1985</v>
      </c>
      <c r="C76" s="2">
        <v>56.564999999999991</v>
      </c>
      <c r="D76" s="7">
        <v>11.11</v>
      </c>
      <c r="E76" s="7">
        <f t="shared" si="5"/>
        <v>45.454999999999991</v>
      </c>
    </row>
    <row r="77" spans="1:5" ht="15.75" x14ac:dyDescent="0.25">
      <c r="A77" s="6" t="s">
        <v>18</v>
      </c>
      <c r="B77" s="7">
        <v>1985</v>
      </c>
      <c r="C77" s="2">
        <v>4.2099999999999991</v>
      </c>
      <c r="D77" s="7">
        <v>0</v>
      </c>
      <c r="E77" s="7">
        <f t="shared" si="5"/>
        <v>4.2099999999999991</v>
      </c>
    </row>
    <row r="78" spans="1:5" ht="15.75" x14ac:dyDescent="0.25">
      <c r="A78" s="6" t="s">
        <v>35</v>
      </c>
      <c r="B78" s="7">
        <v>1985</v>
      </c>
      <c r="C78" s="2">
        <v>49.8</v>
      </c>
      <c r="D78" s="7">
        <v>2.9</v>
      </c>
      <c r="E78" s="7">
        <f t="shared" si="5"/>
        <v>46.9</v>
      </c>
    </row>
    <row r="79" spans="1:5" ht="15.75" x14ac:dyDescent="0.25">
      <c r="A79" s="6" t="s">
        <v>30</v>
      </c>
      <c r="B79" s="7">
        <v>1986</v>
      </c>
      <c r="C79" s="2">
        <v>13.205000000000005</v>
      </c>
      <c r="D79" s="7">
        <v>0</v>
      </c>
      <c r="E79" s="7">
        <f t="shared" si="5"/>
        <v>13.205000000000005</v>
      </c>
    </row>
    <row r="80" spans="1:5" ht="15.75" x14ac:dyDescent="0.25">
      <c r="A80" s="6" t="s">
        <v>24</v>
      </c>
      <c r="B80" s="7">
        <v>1986</v>
      </c>
      <c r="C80" s="2">
        <v>18.535000000000007</v>
      </c>
      <c r="D80" s="7">
        <v>2.39</v>
      </c>
      <c r="E80" s="7">
        <f t="shared" si="5"/>
        <v>16.145000000000007</v>
      </c>
    </row>
    <row r="81" spans="1:8" ht="15.75" x14ac:dyDescent="0.25">
      <c r="A81" s="6" t="s">
        <v>40</v>
      </c>
      <c r="B81" s="7">
        <v>1986</v>
      </c>
      <c r="C81" s="2">
        <v>18.920000000000002</v>
      </c>
      <c r="D81" s="7">
        <v>6.26</v>
      </c>
      <c r="E81" s="7">
        <f t="shared" si="5"/>
        <v>12.660000000000002</v>
      </c>
    </row>
    <row r="82" spans="1:8" ht="15.75" x14ac:dyDescent="0.25">
      <c r="A82" s="6" t="s">
        <v>31</v>
      </c>
      <c r="B82" s="7">
        <v>1986</v>
      </c>
      <c r="C82" s="2">
        <v>16.764999999999997</v>
      </c>
      <c r="D82" s="2">
        <v>0</v>
      </c>
      <c r="E82" s="7">
        <f t="shared" si="5"/>
        <v>16.764999999999997</v>
      </c>
    </row>
    <row r="83" spans="1:8" ht="15.75" x14ac:dyDescent="0.25">
      <c r="A83" s="6" t="s">
        <v>19</v>
      </c>
      <c r="B83" s="7">
        <v>1987</v>
      </c>
      <c r="C83" s="2">
        <v>23.811499999999992</v>
      </c>
      <c r="D83" s="7">
        <v>0.43</v>
      </c>
      <c r="E83" s="7">
        <f t="shared" si="5"/>
        <v>23.381499999999992</v>
      </c>
    </row>
    <row r="84" spans="1:8" ht="15.75" x14ac:dyDescent="0.25">
      <c r="A84" s="6" t="s">
        <v>31</v>
      </c>
      <c r="B84" s="7">
        <v>1988</v>
      </c>
      <c r="C84" s="2">
        <v>20.449999999999996</v>
      </c>
      <c r="D84" s="7">
        <v>0.97</v>
      </c>
      <c r="E84" s="7">
        <f t="shared" si="5"/>
        <v>19.479999999999997</v>
      </c>
    </row>
    <row r="85" spans="1:8" ht="15.75" x14ac:dyDescent="0.25">
      <c r="A85" s="6" t="s">
        <v>36</v>
      </c>
      <c r="B85" s="7">
        <v>1988</v>
      </c>
      <c r="C85" s="2">
        <v>15.129999999999995</v>
      </c>
      <c r="D85" s="7">
        <v>3.7399999999999998</v>
      </c>
      <c r="E85" s="7">
        <f t="shared" si="5"/>
        <v>11.389999999999995</v>
      </c>
    </row>
    <row r="86" spans="1:8" ht="15.75" x14ac:dyDescent="0.25">
      <c r="A86" s="6" t="s">
        <v>19</v>
      </c>
      <c r="B86" s="7">
        <v>1989</v>
      </c>
      <c r="C86" s="2">
        <v>17.631500000000003</v>
      </c>
      <c r="D86" s="7">
        <v>1.18</v>
      </c>
      <c r="E86" s="7">
        <f t="shared" si="5"/>
        <v>16.451500000000003</v>
      </c>
    </row>
    <row r="87" spans="1:8" ht="15.75" x14ac:dyDescent="0.25">
      <c r="A87" s="6" t="s">
        <v>21</v>
      </c>
      <c r="B87" s="7">
        <v>1989</v>
      </c>
      <c r="C87" s="2">
        <v>31.454999999999998</v>
      </c>
      <c r="D87" s="7">
        <v>13.41</v>
      </c>
      <c r="E87" s="7">
        <f t="shared" si="5"/>
        <v>18.044999999999998</v>
      </c>
    </row>
    <row r="88" spans="1:8" ht="15.75" x14ac:dyDescent="0.25">
      <c r="A88" s="6" t="s">
        <v>18</v>
      </c>
      <c r="B88" s="7">
        <v>1989</v>
      </c>
      <c r="C88" s="2">
        <v>7.2149999999999981</v>
      </c>
      <c r="D88" s="7">
        <v>0</v>
      </c>
      <c r="E88" s="7">
        <f t="shared" si="5"/>
        <v>7.2149999999999981</v>
      </c>
    </row>
    <row r="89" spans="1:8" ht="16.5" thickBot="1" x14ac:dyDescent="0.3">
      <c r="A89" s="9" t="s">
        <v>17</v>
      </c>
      <c r="B89" s="10">
        <v>1989</v>
      </c>
      <c r="C89" s="24">
        <v>10.994999999999997</v>
      </c>
      <c r="D89" s="10">
        <v>0.57000000000000006</v>
      </c>
      <c r="E89" s="10">
        <f t="shared" si="5"/>
        <v>10.424999999999997</v>
      </c>
    </row>
    <row r="90" spans="1:8" ht="16.5" thickTop="1" x14ac:dyDescent="0.25">
      <c r="A90" s="15" t="s">
        <v>38</v>
      </c>
      <c r="B90" s="23">
        <f>+COUNT(B70:B89)</f>
        <v>20</v>
      </c>
      <c r="C90" s="17">
        <f>+AVERAGE(C70:C89)</f>
        <v>21.528188499999995</v>
      </c>
      <c r="D90" s="23">
        <f>+AVERAGE(D70:D89)</f>
        <v>4.587669</v>
      </c>
      <c r="E90" s="23">
        <f>+AVERAGE(E70:E89)</f>
        <v>16.940519500000001</v>
      </c>
    </row>
    <row r="91" spans="1:8" ht="15.75" x14ac:dyDescent="0.25">
      <c r="A91" s="6"/>
    </row>
    <row r="92" spans="1:8" ht="15.75" x14ac:dyDescent="0.25">
      <c r="A92" s="6"/>
    </row>
    <row r="93" spans="1:8" ht="48" thickBot="1" x14ac:dyDescent="0.3">
      <c r="A93" s="12" t="s">
        <v>9</v>
      </c>
      <c r="B93" s="13" t="s">
        <v>16</v>
      </c>
      <c r="C93" s="20" t="s">
        <v>2</v>
      </c>
      <c r="D93" s="14" t="s">
        <v>25</v>
      </c>
      <c r="E93" s="19" t="s">
        <v>4</v>
      </c>
    </row>
    <row r="94" spans="1:8" ht="15.75" x14ac:dyDescent="0.25">
      <c r="A94" s="6" t="s">
        <v>28</v>
      </c>
      <c r="B94" s="7">
        <v>1990</v>
      </c>
      <c r="C94" s="2">
        <v>35.617999999999995</v>
      </c>
      <c r="D94" s="7">
        <v>11.229999999999995</v>
      </c>
      <c r="E94" s="7">
        <f t="shared" ref="E94:E121" si="6">+C94-D94</f>
        <v>24.387999999999998</v>
      </c>
      <c r="G94" s="5"/>
      <c r="H94" s="2"/>
    </row>
    <row r="95" spans="1:8" ht="15.75" x14ac:dyDescent="0.25">
      <c r="A95" s="6" t="s">
        <v>30</v>
      </c>
      <c r="B95" s="7">
        <v>1990</v>
      </c>
      <c r="C95" s="2">
        <v>17.520000000000003</v>
      </c>
      <c r="D95" s="7">
        <v>1.95</v>
      </c>
      <c r="E95" s="7">
        <f t="shared" si="6"/>
        <v>15.570000000000004</v>
      </c>
      <c r="G95" s="5"/>
      <c r="H95" s="2"/>
    </row>
    <row r="96" spans="1:8" ht="15.75" x14ac:dyDescent="0.25">
      <c r="A96" s="6" t="s">
        <v>24</v>
      </c>
      <c r="B96" s="7">
        <v>1990</v>
      </c>
      <c r="C96" s="2">
        <v>12.629999999999995</v>
      </c>
      <c r="D96" s="7">
        <v>4.6499999999999995</v>
      </c>
      <c r="E96" s="7">
        <f t="shared" si="6"/>
        <v>7.979999999999996</v>
      </c>
      <c r="G96" s="5"/>
      <c r="H96" s="2"/>
    </row>
    <row r="97" spans="1:8" ht="15.75" x14ac:dyDescent="0.25">
      <c r="A97" s="6" t="s">
        <v>31</v>
      </c>
      <c r="B97" s="7">
        <v>1990</v>
      </c>
      <c r="C97" s="2">
        <v>22.014999999999997</v>
      </c>
      <c r="D97" s="7">
        <v>1.78</v>
      </c>
      <c r="E97" s="7">
        <f t="shared" si="6"/>
        <v>20.234999999999996</v>
      </c>
      <c r="G97" s="5"/>
      <c r="H97" s="2"/>
    </row>
    <row r="98" spans="1:8" ht="15.75" x14ac:dyDescent="0.25">
      <c r="A98" s="6" t="s">
        <v>32</v>
      </c>
      <c r="B98" s="7">
        <v>1990</v>
      </c>
      <c r="C98" s="2">
        <v>45.302750000000003</v>
      </c>
      <c r="D98" s="7">
        <v>19.022500000000001</v>
      </c>
      <c r="E98" s="7">
        <f t="shared" si="6"/>
        <v>26.280250000000002</v>
      </c>
      <c r="G98" s="25"/>
      <c r="H98" s="2"/>
    </row>
    <row r="99" spans="1:8" ht="15.75" x14ac:dyDescent="0.25">
      <c r="A99" s="6" t="s">
        <v>29</v>
      </c>
      <c r="B99" s="7">
        <v>1990</v>
      </c>
      <c r="C99" s="2">
        <v>46.995000000000005</v>
      </c>
      <c r="D99" s="7">
        <v>2.8200000000000003</v>
      </c>
      <c r="E99" s="7">
        <f t="shared" si="6"/>
        <v>44.175000000000004</v>
      </c>
      <c r="G99" s="25"/>
      <c r="H99" s="2"/>
    </row>
    <row r="100" spans="1:8" ht="15.75" x14ac:dyDescent="0.25">
      <c r="A100" s="6" t="s">
        <v>35</v>
      </c>
      <c r="B100" s="7">
        <v>1990</v>
      </c>
      <c r="C100" s="2">
        <v>50.949999999999996</v>
      </c>
      <c r="D100" s="7">
        <v>17.8</v>
      </c>
      <c r="E100" s="7">
        <f t="shared" si="6"/>
        <v>33.149999999999991</v>
      </c>
      <c r="G100" s="5"/>
      <c r="H100" s="2"/>
    </row>
    <row r="101" spans="1:8" ht="15.75" x14ac:dyDescent="0.25">
      <c r="A101" s="6" t="s">
        <v>19</v>
      </c>
      <c r="B101" s="7">
        <v>1991</v>
      </c>
      <c r="C101" s="2">
        <v>17.585500000000007</v>
      </c>
      <c r="D101" s="7">
        <v>3.61</v>
      </c>
      <c r="E101" s="7">
        <f t="shared" si="6"/>
        <v>13.975500000000007</v>
      </c>
      <c r="G101" s="5"/>
      <c r="H101" s="2"/>
    </row>
    <row r="102" spans="1:8" ht="15.75" x14ac:dyDescent="0.25">
      <c r="A102" s="6" t="s">
        <v>30</v>
      </c>
      <c r="B102" s="7">
        <v>1991</v>
      </c>
      <c r="C102" s="2">
        <v>27.004999999999999</v>
      </c>
      <c r="D102" s="7">
        <v>23.099999999999998</v>
      </c>
      <c r="E102" s="7">
        <f t="shared" si="6"/>
        <v>3.9050000000000011</v>
      </c>
      <c r="G102" s="5"/>
      <c r="H102" s="2"/>
    </row>
    <row r="103" spans="1:8" ht="15.75" x14ac:dyDescent="0.25">
      <c r="A103" s="6" t="s">
        <v>31</v>
      </c>
      <c r="B103" s="7">
        <v>1992</v>
      </c>
      <c r="C103" s="2">
        <v>20.66</v>
      </c>
      <c r="D103" s="7">
        <v>15.209999999999999</v>
      </c>
      <c r="E103" s="7">
        <f t="shared" si="6"/>
        <v>5.4500000000000011</v>
      </c>
      <c r="G103" s="5"/>
      <c r="H103" s="2"/>
    </row>
    <row r="104" spans="1:8" ht="15.75" x14ac:dyDescent="0.25">
      <c r="A104" s="6" t="s">
        <v>19</v>
      </c>
      <c r="B104" s="7">
        <v>1993</v>
      </c>
      <c r="C104" s="2">
        <v>10.097000000000001</v>
      </c>
      <c r="D104" s="7">
        <v>3.42</v>
      </c>
      <c r="E104" s="7">
        <f t="shared" si="6"/>
        <v>6.6770000000000014</v>
      </c>
      <c r="G104" s="5"/>
      <c r="H104" s="2"/>
    </row>
    <row r="105" spans="1:8" ht="15.75" x14ac:dyDescent="0.25">
      <c r="A105" s="6" t="s">
        <v>21</v>
      </c>
      <c r="B105" s="7">
        <v>1993</v>
      </c>
      <c r="C105" s="2">
        <v>34.954999999999991</v>
      </c>
      <c r="D105" s="7">
        <v>17.48</v>
      </c>
      <c r="E105" s="7">
        <f t="shared" si="6"/>
        <v>17.474999999999991</v>
      </c>
      <c r="G105" s="5"/>
      <c r="H105" s="2"/>
    </row>
    <row r="106" spans="1:8" ht="15.75" x14ac:dyDescent="0.25">
      <c r="A106" s="6" t="s">
        <v>26</v>
      </c>
      <c r="B106" s="7">
        <v>1993</v>
      </c>
      <c r="C106" s="2">
        <v>25.355000000000008</v>
      </c>
      <c r="D106" s="7">
        <v>3.2399999999999998</v>
      </c>
      <c r="E106" s="7">
        <f t="shared" si="6"/>
        <v>22.115000000000009</v>
      </c>
      <c r="G106" s="5"/>
      <c r="H106" s="2"/>
    </row>
    <row r="107" spans="1:8" ht="15.75" x14ac:dyDescent="0.25">
      <c r="A107" s="6" t="s">
        <v>18</v>
      </c>
      <c r="B107" s="7">
        <v>1993</v>
      </c>
      <c r="C107" s="2">
        <v>9.5899999999999981</v>
      </c>
      <c r="D107" s="7">
        <v>0</v>
      </c>
      <c r="E107" s="7">
        <f t="shared" si="6"/>
        <v>9.5899999999999981</v>
      </c>
      <c r="G107" s="5"/>
      <c r="H107" s="2"/>
    </row>
    <row r="108" spans="1:8" ht="15.75" x14ac:dyDescent="0.25">
      <c r="A108" s="6" t="s">
        <v>34</v>
      </c>
      <c r="B108" s="7">
        <v>1993</v>
      </c>
      <c r="C108" s="2">
        <v>34.295000000000002</v>
      </c>
      <c r="D108" s="7">
        <v>0</v>
      </c>
      <c r="E108" s="7">
        <f t="shared" si="6"/>
        <v>34.295000000000002</v>
      </c>
      <c r="G108" s="5"/>
      <c r="H108" s="2"/>
    </row>
    <row r="109" spans="1:8" ht="15.75" x14ac:dyDescent="0.25">
      <c r="A109" s="6" t="s">
        <v>36</v>
      </c>
      <c r="B109" s="7">
        <v>1993</v>
      </c>
      <c r="C109" s="2">
        <v>37.36999999999999</v>
      </c>
      <c r="D109" s="7">
        <v>15.91</v>
      </c>
      <c r="E109" s="7">
        <f t="shared" si="6"/>
        <v>21.45999999999999</v>
      </c>
      <c r="G109" s="5"/>
      <c r="H109" s="2"/>
    </row>
    <row r="110" spans="1:8" ht="15.75" x14ac:dyDescent="0.25">
      <c r="A110" s="6" t="s">
        <v>28</v>
      </c>
      <c r="B110" s="7">
        <v>1994</v>
      </c>
      <c r="C110" s="2">
        <v>18.574000000000002</v>
      </c>
      <c r="D110" s="7">
        <v>0.90000000000000013</v>
      </c>
      <c r="E110" s="7">
        <f t="shared" si="6"/>
        <v>17.674000000000003</v>
      </c>
      <c r="G110" s="5"/>
      <c r="H110" s="2"/>
    </row>
    <row r="111" spans="1:8" ht="15.75" x14ac:dyDescent="0.25">
      <c r="A111" s="6" t="s">
        <v>30</v>
      </c>
      <c r="B111" s="7">
        <v>1994</v>
      </c>
      <c r="C111" s="2">
        <v>23.105000000000004</v>
      </c>
      <c r="D111" s="7">
        <v>4.63</v>
      </c>
      <c r="E111" s="7">
        <f t="shared" si="6"/>
        <v>18.475000000000005</v>
      </c>
      <c r="G111" s="5"/>
      <c r="H111" s="2"/>
    </row>
    <row r="112" spans="1:8" ht="15.75" x14ac:dyDescent="0.25">
      <c r="A112" s="6" t="s">
        <v>24</v>
      </c>
      <c r="B112" s="7">
        <v>1994</v>
      </c>
      <c r="C112" s="2">
        <v>11.540000000000003</v>
      </c>
      <c r="D112" s="7">
        <v>5.6</v>
      </c>
      <c r="E112" s="7">
        <f t="shared" si="6"/>
        <v>5.9400000000000031</v>
      </c>
      <c r="G112" s="5"/>
      <c r="H112" s="2"/>
    </row>
    <row r="113" spans="1:8" ht="15.75" x14ac:dyDescent="0.25">
      <c r="A113" s="6" t="s">
        <v>31</v>
      </c>
      <c r="B113" s="7">
        <v>1994</v>
      </c>
      <c r="C113" s="2">
        <v>15.64</v>
      </c>
      <c r="D113" s="7">
        <v>0.56999999999999995</v>
      </c>
      <c r="E113" s="7">
        <f t="shared" si="6"/>
        <v>15.07</v>
      </c>
      <c r="G113" s="5"/>
      <c r="H113" s="2"/>
    </row>
    <row r="114" spans="1:8" ht="15.75" x14ac:dyDescent="0.25">
      <c r="A114" s="6" t="s">
        <v>23</v>
      </c>
      <c r="B114" s="7">
        <v>1994</v>
      </c>
      <c r="C114" s="2">
        <v>26.235000000000003</v>
      </c>
      <c r="D114" s="7">
        <v>25.529999999999998</v>
      </c>
      <c r="E114" s="7">
        <f t="shared" si="6"/>
        <v>0.7050000000000054</v>
      </c>
      <c r="G114" s="5"/>
      <c r="H114" s="2"/>
    </row>
    <row r="115" spans="1:8" ht="15.75" x14ac:dyDescent="0.25">
      <c r="A115" s="6" t="s">
        <v>32</v>
      </c>
      <c r="B115" s="7">
        <v>1994</v>
      </c>
      <c r="C115" s="2">
        <v>38.922000000000011</v>
      </c>
      <c r="D115" s="7">
        <v>6.7</v>
      </c>
      <c r="E115" s="7">
        <f t="shared" si="6"/>
        <v>32.222000000000008</v>
      </c>
      <c r="G115" s="25"/>
      <c r="H115" s="2"/>
    </row>
    <row r="116" spans="1:8" ht="15.75" x14ac:dyDescent="0.25">
      <c r="A116" s="6" t="s">
        <v>22</v>
      </c>
      <c r="B116" s="7">
        <v>1994</v>
      </c>
      <c r="C116" s="2">
        <v>18.325000000000003</v>
      </c>
      <c r="D116" s="7">
        <v>0</v>
      </c>
      <c r="E116" s="7">
        <f t="shared" si="6"/>
        <v>18.325000000000003</v>
      </c>
      <c r="G116" s="25"/>
      <c r="H116" s="2"/>
    </row>
    <row r="117" spans="1:8" ht="15.75" x14ac:dyDescent="0.25">
      <c r="A117" s="6" t="s">
        <v>17</v>
      </c>
      <c r="B117" s="7">
        <v>1994</v>
      </c>
      <c r="C117" s="2">
        <v>16.869999999999997</v>
      </c>
      <c r="D117" s="7">
        <v>5.35</v>
      </c>
      <c r="E117" s="7">
        <f t="shared" si="6"/>
        <v>11.519999999999998</v>
      </c>
      <c r="G117" s="27"/>
      <c r="H117" s="2"/>
    </row>
    <row r="118" spans="1:8" ht="15.75" x14ac:dyDescent="0.25">
      <c r="A118" s="6" t="s">
        <v>19</v>
      </c>
      <c r="B118" s="7">
        <v>1995</v>
      </c>
      <c r="C118" s="2">
        <v>20.369999999999997</v>
      </c>
      <c r="D118" s="7">
        <v>0.76</v>
      </c>
      <c r="E118" s="7">
        <f t="shared" si="6"/>
        <v>19.609999999999996</v>
      </c>
      <c r="G118" s="5"/>
      <c r="H118" s="2"/>
    </row>
    <row r="119" spans="1:8" ht="15.75" x14ac:dyDescent="0.25">
      <c r="A119" s="6" t="s">
        <v>32</v>
      </c>
      <c r="B119" s="7">
        <v>1995</v>
      </c>
      <c r="C119" s="2">
        <v>28.573</v>
      </c>
      <c r="D119" s="7">
        <v>6.3979999999999997</v>
      </c>
      <c r="E119" s="7">
        <f t="shared" si="6"/>
        <v>22.175000000000001</v>
      </c>
      <c r="G119" s="25"/>
      <c r="H119" s="2"/>
    </row>
    <row r="120" spans="1:8" ht="15.75" x14ac:dyDescent="0.25">
      <c r="A120" s="6" t="s">
        <v>35</v>
      </c>
      <c r="B120" s="7">
        <v>1995</v>
      </c>
      <c r="C120" s="2">
        <v>70.680000000000007</v>
      </c>
      <c r="D120" s="7">
        <v>31.999999999999996</v>
      </c>
      <c r="E120" s="7">
        <f t="shared" si="6"/>
        <v>38.680000000000007</v>
      </c>
      <c r="G120" s="5"/>
      <c r="H120" s="2"/>
    </row>
    <row r="121" spans="1:8" ht="15.75" x14ac:dyDescent="0.25">
      <c r="A121" s="6" t="s">
        <v>31</v>
      </c>
      <c r="B121" s="7">
        <v>1996</v>
      </c>
      <c r="C121" s="2">
        <v>23.01</v>
      </c>
      <c r="D121" s="7">
        <v>12.110499999999998</v>
      </c>
      <c r="E121" s="7">
        <f t="shared" si="6"/>
        <v>10.899500000000003</v>
      </c>
      <c r="G121" s="5"/>
      <c r="H121" s="2"/>
    </row>
    <row r="122" spans="1:8" ht="15.75" x14ac:dyDescent="0.25">
      <c r="A122" s="6" t="s">
        <v>29</v>
      </c>
      <c r="B122" s="7">
        <v>1996</v>
      </c>
      <c r="C122" s="2">
        <v>16.535000000000007</v>
      </c>
      <c r="D122" s="7">
        <v>2.1892</v>
      </c>
      <c r="E122" s="7">
        <f t="shared" ref="E122:E139" si="7">+C122-D122</f>
        <v>14.345800000000008</v>
      </c>
      <c r="G122" s="5"/>
      <c r="H122" s="2"/>
    </row>
    <row r="123" spans="1:8" ht="15.75" x14ac:dyDescent="0.25">
      <c r="A123" s="6" t="s">
        <v>19</v>
      </c>
      <c r="B123" s="7">
        <v>1997</v>
      </c>
      <c r="C123" s="2">
        <v>32.415000000000006</v>
      </c>
      <c r="D123" s="7">
        <v>5.6000000000000005</v>
      </c>
      <c r="E123" s="7">
        <f t="shared" si="7"/>
        <v>26.815000000000005</v>
      </c>
      <c r="G123" s="5"/>
      <c r="H123" s="2"/>
    </row>
    <row r="124" spans="1:8" ht="15.75" x14ac:dyDescent="0.25">
      <c r="A124" s="6" t="s">
        <v>21</v>
      </c>
      <c r="B124" s="7">
        <v>1997</v>
      </c>
      <c r="C124" s="2">
        <v>27.785000000000004</v>
      </c>
      <c r="D124" s="7">
        <v>0</v>
      </c>
      <c r="E124" s="7">
        <f t="shared" si="7"/>
        <v>27.785000000000004</v>
      </c>
      <c r="G124" s="5"/>
      <c r="H124" s="2"/>
    </row>
    <row r="125" spans="1:8" ht="15.75" x14ac:dyDescent="0.25">
      <c r="A125" s="6" t="s">
        <v>26</v>
      </c>
      <c r="B125" s="7">
        <v>1997</v>
      </c>
      <c r="C125" s="2">
        <v>9.3449999999999989</v>
      </c>
      <c r="D125" s="7">
        <v>0.15</v>
      </c>
      <c r="E125" s="7">
        <f t="shared" si="7"/>
        <v>9.1949999999999985</v>
      </c>
      <c r="G125" s="5"/>
      <c r="H125" s="2"/>
    </row>
    <row r="126" spans="1:8" ht="15.75" x14ac:dyDescent="0.25">
      <c r="A126" s="6" t="s">
        <v>23</v>
      </c>
      <c r="B126" s="7">
        <v>1997</v>
      </c>
      <c r="C126" s="2">
        <v>22.265000000000001</v>
      </c>
      <c r="D126" s="7">
        <v>7.95</v>
      </c>
      <c r="E126" s="7">
        <f t="shared" si="7"/>
        <v>14.315000000000001</v>
      </c>
      <c r="G126" s="5"/>
      <c r="H126" s="2"/>
    </row>
    <row r="127" spans="1:8" ht="15.75" x14ac:dyDescent="0.25">
      <c r="A127" s="6" t="s">
        <v>18</v>
      </c>
      <c r="B127" s="7">
        <v>1997</v>
      </c>
      <c r="C127" s="2">
        <v>4.8699999999999992</v>
      </c>
      <c r="D127" s="7">
        <v>2.14</v>
      </c>
      <c r="E127" s="7">
        <f t="shared" si="7"/>
        <v>2.7299999999999991</v>
      </c>
      <c r="G127" s="5"/>
      <c r="H127" s="2"/>
    </row>
    <row r="128" spans="1:8" ht="15.75" x14ac:dyDescent="0.25">
      <c r="A128" s="6" t="s">
        <v>22</v>
      </c>
      <c r="B128" s="7">
        <v>1997</v>
      </c>
      <c r="C128" s="2">
        <v>12.728999999999999</v>
      </c>
      <c r="D128" s="7">
        <v>0</v>
      </c>
      <c r="E128" s="7">
        <f t="shared" si="7"/>
        <v>12.728999999999999</v>
      </c>
      <c r="G128" s="5"/>
      <c r="H128" s="2"/>
    </row>
    <row r="129" spans="1:8" ht="15.75" x14ac:dyDescent="0.25">
      <c r="A129" s="6" t="s">
        <v>28</v>
      </c>
      <c r="B129" s="7">
        <v>1998</v>
      </c>
      <c r="C129" s="2">
        <v>15.258999999999997</v>
      </c>
      <c r="D129" s="7">
        <v>0.72</v>
      </c>
      <c r="E129" s="7">
        <f t="shared" si="7"/>
        <v>14.538999999999996</v>
      </c>
      <c r="G129" s="5"/>
      <c r="H129" s="2"/>
    </row>
    <row r="130" spans="1:8" ht="15.75" x14ac:dyDescent="0.25">
      <c r="A130" s="6" t="s">
        <v>30</v>
      </c>
      <c r="B130" s="7">
        <v>1998</v>
      </c>
      <c r="C130" s="2">
        <v>26.905000000000001</v>
      </c>
      <c r="D130" s="7">
        <v>7.9</v>
      </c>
      <c r="E130" s="7">
        <f t="shared" si="7"/>
        <v>19.005000000000003</v>
      </c>
      <c r="G130" s="5"/>
      <c r="H130" s="2"/>
    </row>
    <row r="131" spans="1:8" ht="15.75" x14ac:dyDescent="0.25">
      <c r="A131" s="6" t="s">
        <v>24</v>
      </c>
      <c r="B131" s="7">
        <v>1998</v>
      </c>
      <c r="C131" s="2">
        <v>13.299999999999999</v>
      </c>
      <c r="D131" s="7">
        <v>9.77</v>
      </c>
      <c r="E131" s="7">
        <f t="shared" si="7"/>
        <v>3.5299999999999994</v>
      </c>
      <c r="G131" s="5"/>
      <c r="H131" s="2"/>
    </row>
    <row r="132" spans="1:8" ht="15.75" x14ac:dyDescent="0.25">
      <c r="A132" s="6" t="s">
        <v>40</v>
      </c>
      <c r="B132" s="7">
        <v>1998</v>
      </c>
      <c r="C132" s="2">
        <v>24.930000000000007</v>
      </c>
      <c r="D132" s="7">
        <v>0</v>
      </c>
      <c r="E132" s="7">
        <f t="shared" si="7"/>
        <v>24.930000000000007</v>
      </c>
      <c r="G132" s="5"/>
      <c r="H132" s="2"/>
    </row>
    <row r="133" spans="1:8" ht="15.75" x14ac:dyDescent="0.25">
      <c r="A133" s="6" t="s">
        <v>31</v>
      </c>
      <c r="B133" s="7">
        <v>1998</v>
      </c>
      <c r="C133" s="2">
        <v>27.866605</v>
      </c>
      <c r="D133" s="7">
        <v>8.3750499999999999</v>
      </c>
      <c r="E133" s="7">
        <f t="shared" si="7"/>
        <v>19.491554999999998</v>
      </c>
      <c r="G133" s="26"/>
      <c r="H133" s="2"/>
    </row>
    <row r="134" spans="1:8" ht="15.75" x14ac:dyDescent="0.25">
      <c r="A134" s="6" t="s">
        <v>34</v>
      </c>
      <c r="B134" s="7">
        <v>1998</v>
      </c>
      <c r="C134" s="2">
        <v>18.600000000000001</v>
      </c>
      <c r="D134" s="7">
        <v>1.7000000000000002</v>
      </c>
      <c r="E134" s="7">
        <f t="shared" si="7"/>
        <v>16.900000000000002</v>
      </c>
      <c r="G134" s="5"/>
      <c r="H134" s="2"/>
    </row>
    <row r="135" spans="1:8" ht="15.75" x14ac:dyDescent="0.25">
      <c r="A135" s="6" t="s">
        <v>36</v>
      </c>
      <c r="B135" s="7">
        <v>1998</v>
      </c>
      <c r="C135" s="2">
        <v>44.952000000000012</v>
      </c>
      <c r="D135" s="7">
        <v>41.38</v>
      </c>
      <c r="E135" s="7">
        <f t="shared" si="7"/>
        <v>3.5720000000000098</v>
      </c>
      <c r="G135" s="5"/>
      <c r="H135" s="2"/>
    </row>
    <row r="136" spans="1:8" ht="15.75" x14ac:dyDescent="0.25">
      <c r="A136" s="6" t="s">
        <v>19</v>
      </c>
      <c r="B136" s="7">
        <v>1999</v>
      </c>
      <c r="C136" s="2">
        <v>9.57</v>
      </c>
      <c r="D136" s="7">
        <v>1.9700000000000002</v>
      </c>
      <c r="E136" s="7">
        <f t="shared" si="7"/>
        <v>7.6</v>
      </c>
      <c r="G136" s="5"/>
      <c r="H136" s="2"/>
    </row>
    <row r="137" spans="1:8" ht="15.75" x14ac:dyDescent="0.25">
      <c r="A137" s="6" t="s">
        <v>32</v>
      </c>
      <c r="B137" s="7">
        <v>1999</v>
      </c>
      <c r="C137" s="2">
        <v>36.030325000000012</v>
      </c>
      <c r="D137" s="7">
        <v>0.11145000000000001</v>
      </c>
      <c r="E137" s="7">
        <f t="shared" si="7"/>
        <v>35.918875000000014</v>
      </c>
      <c r="G137" s="25"/>
      <c r="H137" s="2"/>
    </row>
    <row r="138" spans="1:8" ht="15.75" x14ac:dyDescent="0.25">
      <c r="A138" s="6" t="s">
        <v>33</v>
      </c>
      <c r="B138" s="7">
        <v>1999</v>
      </c>
      <c r="C138" s="2">
        <v>31</v>
      </c>
      <c r="D138" s="7">
        <v>6.3800000000000008</v>
      </c>
      <c r="E138" s="7">
        <f t="shared" si="7"/>
        <v>24.619999999999997</v>
      </c>
      <c r="G138" s="25"/>
      <c r="H138" s="2"/>
    </row>
    <row r="139" spans="1:8" ht="16.5" thickBot="1" x14ac:dyDescent="0.3">
      <c r="A139" s="9" t="s">
        <v>17</v>
      </c>
      <c r="B139" s="10">
        <v>1999</v>
      </c>
      <c r="C139" s="24">
        <v>10.070000000000002</v>
      </c>
      <c r="D139" s="10">
        <v>0</v>
      </c>
      <c r="E139" s="10">
        <f t="shared" si="7"/>
        <v>10.070000000000002</v>
      </c>
      <c r="G139" s="25"/>
      <c r="H139" s="2"/>
    </row>
    <row r="140" spans="1:8" ht="16.5" thickTop="1" x14ac:dyDescent="0.25">
      <c r="A140" s="15" t="s">
        <v>38</v>
      </c>
      <c r="B140" s="23">
        <f>+COUNT(B94:B139)</f>
        <v>46</v>
      </c>
      <c r="C140" s="17">
        <f>+AVERAGE(C94:C139)</f>
        <v>24.874221304347824</v>
      </c>
      <c r="D140" s="23">
        <f>+AVERAGE(D94:D139)</f>
        <v>7.3501456521739117</v>
      </c>
      <c r="E140" s="23">
        <f>+AVERAGE(E94:E139)</f>
        <v>17.52407565217392</v>
      </c>
    </row>
    <row r="141" spans="1:8" ht="15.75" x14ac:dyDescent="0.25">
      <c r="A141" s="6"/>
    </row>
    <row r="142" spans="1:8" ht="15.75" x14ac:dyDescent="0.25">
      <c r="A142" s="6"/>
    </row>
    <row r="143" spans="1:8" ht="15.75" x14ac:dyDescent="0.25">
      <c r="A143" s="6"/>
    </row>
    <row r="144" spans="1:8" ht="47.25" x14ac:dyDescent="0.25">
      <c r="A144" s="12" t="s">
        <v>10</v>
      </c>
      <c r="B144" s="13" t="s">
        <v>16</v>
      </c>
      <c r="C144" s="20" t="s">
        <v>2</v>
      </c>
      <c r="D144" s="14" t="s">
        <v>25</v>
      </c>
      <c r="E144" s="14" t="s">
        <v>4</v>
      </c>
    </row>
    <row r="145" spans="1:6" ht="15.75" x14ac:dyDescent="0.25">
      <c r="A145" s="6" t="s">
        <v>19</v>
      </c>
      <c r="B145" s="7">
        <v>2001</v>
      </c>
      <c r="C145" s="42">
        <v>40.077874015748037</v>
      </c>
      <c r="D145" s="42">
        <v>10.236220472440944</v>
      </c>
      <c r="E145" s="42">
        <v>29.841653543307093</v>
      </c>
      <c r="F145" s="43"/>
    </row>
    <row r="146" spans="1:6" ht="15.75" x14ac:dyDescent="0.25">
      <c r="A146" s="6" t="s">
        <v>19</v>
      </c>
      <c r="B146" s="7">
        <v>2003</v>
      </c>
      <c r="C146" s="42">
        <v>18.632268322228946</v>
      </c>
      <c r="D146" s="42">
        <v>10.000000000000002</v>
      </c>
      <c r="E146" s="42">
        <v>8.6322683222289438</v>
      </c>
      <c r="F146" s="43"/>
    </row>
    <row r="147" spans="1:6" ht="15.75" x14ac:dyDescent="0.25">
      <c r="A147" s="6" t="s">
        <v>19</v>
      </c>
      <c r="B147" s="7">
        <v>2005</v>
      </c>
      <c r="C147" s="42">
        <v>19.297395517867962</v>
      </c>
      <c r="D147" s="42">
        <v>8.6614173228346463</v>
      </c>
      <c r="E147" s="42">
        <v>10.635978195033315</v>
      </c>
      <c r="F147" s="43"/>
    </row>
    <row r="148" spans="1:6" ht="15.75" x14ac:dyDescent="0.25">
      <c r="A148" s="6" t="s">
        <v>19</v>
      </c>
      <c r="B148" s="7">
        <v>2007</v>
      </c>
      <c r="C148" s="42">
        <v>20.872198667474251</v>
      </c>
      <c r="D148" s="42">
        <v>3.0769230769230771</v>
      </c>
      <c r="E148" s="42">
        <v>17.795275590551174</v>
      </c>
      <c r="F148" s="43"/>
    </row>
    <row r="149" spans="1:6" ht="15.75" x14ac:dyDescent="0.25">
      <c r="A149" s="6" t="s">
        <v>19</v>
      </c>
      <c r="B149" s="7">
        <v>2009</v>
      </c>
      <c r="C149" s="42">
        <v>49.164142943670505</v>
      </c>
      <c r="D149" s="42">
        <v>6.2992125984251963</v>
      </c>
      <c r="E149" s="42">
        <v>42.864930345245313</v>
      </c>
      <c r="F149" s="43"/>
    </row>
    <row r="150" spans="1:6" ht="15.75" x14ac:dyDescent="0.25">
      <c r="A150" s="6" t="s">
        <v>21</v>
      </c>
      <c r="B150" s="7">
        <v>2002</v>
      </c>
      <c r="C150" s="42">
        <v>39.673010000000005</v>
      </c>
      <c r="D150" s="42">
        <v>26.614399999999996</v>
      </c>
      <c r="E150" s="42">
        <v>13.058610000000009</v>
      </c>
      <c r="F150" s="43"/>
    </row>
    <row r="151" spans="1:6" ht="15.75" x14ac:dyDescent="0.25">
      <c r="A151" s="6" t="s">
        <v>21</v>
      </c>
      <c r="B151" s="7">
        <v>2005</v>
      </c>
      <c r="C151" s="2">
        <v>65.137920000000008</v>
      </c>
      <c r="D151" s="2">
        <v>11.623519999999999</v>
      </c>
      <c r="E151" s="2">
        <v>53.52</v>
      </c>
      <c r="F151" s="43"/>
    </row>
    <row r="152" spans="1:6" ht="15.75" x14ac:dyDescent="0.25">
      <c r="A152" s="6" t="s">
        <v>21</v>
      </c>
      <c r="B152" s="7">
        <v>2009</v>
      </c>
      <c r="C152" s="2">
        <v>37.902519999999996</v>
      </c>
      <c r="D152" s="2">
        <v>3.0677400000000006</v>
      </c>
      <c r="E152" s="2">
        <v>34.83</v>
      </c>
      <c r="F152" s="43"/>
    </row>
    <row r="153" spans="1:6" ht="15.75" x14ac:dyDescent="0.25">
      <c r="A153" s="6" t="s">
        <v>28</v>
      </c>
      <c r="B153" s="7">
        <v>2002</v>
      </c>
      <c r="C153" s="2">
        <v>14.904999999999996</v>
      </c>
      <c r="D153" s="2">
        <v>0</v>
      </c>
      <c r="E153" s="2">
        <v>14.91</v>
      </c>
      <c r="F153" s="43"/>
    </row>
    <row r="154" spans="1:6" ht="15.75" x14ac:dyDescent="0.25">
      <c r="A154" s="6" t="s">
        <v>28</v>
      </c>
      <c r="B154" s="7">
        <v>2006</v>
      </c>
      <c r="C154" s="2">
        <v>10.299999999999999</v>
      </c>
      <c r="D154" s="2">
        <v>1.4</v>
      </c>
      <c r="E154" s="2">
        <v>8.9</v>
      </c>
      <c r="F154" s="43"/>
    </row>
    <row r="155" spans="1:6" ht="15.75" x14ac:dyDescent="0.25">
      <c r="A155" s="6" t="s">
        <v>26</v>
      </c>
      <c r="B155" s="7">
        <v>2001</v>
      </c>
      <c r="C155" s="2">
        <v>14.66</v>
      </c>
      <c r="D155" s="2">
        <v>0</v>
      </c>
      <c r="E155" s="2">
        <v>14.66</v>
      </c>
      <c r="F155" s="43"/>
    </row>
    <row r="156" spans="1:6" ht="15.75" x14ac:dyDescent="0.25">
      <c r="A156" s="6" t="s">
        <v>26</v>
      </c>
      <c r="B156" s="7">
        <v>2005</v>
      </c>
      <c r="C156" s="2">
        <v>6.9800000000000013</v>
      </c>
      <c r="D156" s="2">
        <v>0.71</v>
      </c>
      <c r="E156" s="2">
        <v>6.2700000000000005</v>
      </c>
      <c r="F156" s="43"/>
    </row>
    <row r="157" spans="1:6" ht="15.75" x14ac:dyDescent="0.25">
      <c r="A157" s="6" t="s">
        <v>26</v>
      </c>
      <c r="B157" s="7">
        <v>2009</v>
      </c>
      <c r="C157" s="2">
        <v>16.159999999999997</v>
      </c>
      <c r="D157" s="2">
        <v>0.73</v>
      </c>
      <c r="E157" s="2">
        <v>15.43</v>
      </c>
      <c r="F157" s="43"/>
    </row>
    <row r="158" spans="1:6" ht="15.75" x14ac:dyDescent="0.25">
      <c r="A158" s="6" t="s">
        <v>30</v>
      </c>
      <c r="B158" s="7">
        <v>2002</v>
      </c>
      <c r="C158" s="2">
        <v>47.745000000000033</v>
      </c>
      <c r="D158" s="2">
        <v>26.86</v>
      </c>
      <c r="E158" s="2">
        <v>20.89</v>
      </c>
      <c r="F158" s="43"/>
    </row>
    <row r="159" spans="1:6" ht="15.75" x14ac:dyDescent="0.25">
      <c r="A159" s="6" t="s">
        <v>30</v>
      </c>
      <c r="B159" s="7">
        <v>2006</v>
      </c>
      <c r="C159" s="2">
        <v>50.230000000000032</v>
      </c>
      <c r="D159" s="2">
        <v>23.5</v>
      </c>
      <c r="E159" s="2">
        <v>26.729999999999997</v>
      </c>
      <c r="F159" s="43"/>
    </row>
    <row r="160" spans="1:6" ht="15.75" x14ac:dyDescent="0.25">
      <c r="A160" s="6" t="s">
        <v>24</v>
      </c>
      <c r="B160" s="7">
        <v>2002</v>
      </c>
      <c r="C160" s="2">
        <v>30.329999999999995</v>
      </c>
      <c r="D160" s="2">
        <v>22.490000000000002</v>
      </c>
      <c r="E160" s="2">
        <v>7.84</v>
      </c>
      <c r="F160" s="43"/>
    </row>
    <row r="161" spans="1:6" ht="15.75" x14ac:dyDescent="0.25">
      <c r="A161" s="6" t="s">
        <v>24</v>
      </c>
      <c r="B161" s="7">
        <v>2006</v>
      </c>
      <c r="C161" s="2">
        <v>27.110000000000003</v>
      </c>
      <c r="D161" s="2">
        <v>10.97</v>
      </c>
      <c r="E161" s="2">
        <v>16.14</v>
      </c>
      <c r="F161" s="43"/>
    </row>
    <row r="162" spans="1:6" ht="15.75" x14ac:dyDescent="0.25">
      <c r="A162" s="6" t="s">
        <v>40</v>
      </c>
      <c r="B162" s="7">
        <v>2002</v>
      </c>
      <c r="C162" s="2">
        <v>13.154999999999996</v>
      </c>
      <c r="D162" s="2">
        <v>1.3800000000000001</v>
      </c>
      <c r="E162" s="2">
        <v>11.78</v>
      </c>
      <c r="F162" s="43"/>
    </row>
    <row r="163" spans="1:6" ht="15.75" x14ac:dyDescent="0.25">
      <c r="A163" s="6" t="s">
        <v>40</v>
      </c>
      <c r="B163" s="7">
        <v>2006</v>
      </c>
      <c r="C163" s="2">
        <v>26.139999999999993</v>
      </c>
      <c r="D163" s="2">
        <v>1.6400000000000001</v>
      </c>
      <c r="E163" s="2">
        <v>24.5</v>
      </c>
      <c r="F163" s="43"/>
    </row>
    <row r="164" spans="1:6" ht="15.75" x14ac:dyDescent="0.25">
      <c r="A164" s="6" t="s">
        <v>31</v>
      </c>
      <c r="B164" s="7">
        <v>2002</v>
      </c>
      <c r="C164" s="2">
        <v>42.400000000000006</v>
      </c>
      <c r="D164" s="2">
        <v>24.160000000000004</v>
      </c>
      <c r="E164" s="2">
        <v>18.240000000000002</v>
      </c>
      <c r="F164" s="43"/>
    </row>
    <row r="165" spans="1:6" ht="15.75" x14ac:dyDescent="0.25">
      <c r="A165" s="6" t="s">
        <v>31</v>
      </c>
      <c r="B165" s="7">
        <v>2006</v>
      </c>
      <c r="C165" s="2">
        <v>41.760000000000019</v>
      </c>
      <c r="D165" s="2">
        <v>11.75</v>
      </c>
      <c r="E165" s="2">
        <v>30.010000000000019</v>
      </c>
      <c r="F165" s="43"/>
    </row>
    <row r="166" spans="1:6" ht="15.75" x14ac:dyDescent="0.25">
      <c r="A166" s="6" t="s">
        <v>31</v>
      </c>
      <c r="B166" s="7">
        <v>2009</v>
      </c>
      <c r="C166" s="2">
        <v>53.758399999999995</v>
      </c>
      <c r="D166" s="2">
        <v>8.5784915999999996</v>
      </c>
      <c r="E166" s="2">
        <v>45.179908399999995</v>
      </c>
      <c r="F166" s="43"/>
    </row>
    <row r="167" spans="1:6" ht="15.75" x14ac:dyDescent="0.25">
      <c r="A167" s="6" t="s">
        <v>23</v>
      </c>
      <c r="B167" s="7">
        <v>2000</v>
      </c>
      <c r="C167" s="2">
        <v>10.904999999999998</v>
      </c>
      <c r="D167" s="2">
        <v>6.05</v>
      </c>
      <c r="E167" s="2">
        <v>8.57</v>
      </c>
      <c r="F167" s="43"/>
    </row>
    <row r="168" spans="1:6" ht="15.75" x14ac:dyDescent="0.25">
      <c r="A168" s="6" t="s">
        <v>23</v>
      </c>
      <c r="B168" s="7">
        <v>2003</v>
      </c>
      <c r="C168" s="2">
        <v>11.344999999999999</v>
      </c>
      <c r="D168" s="2">
        <v>5.76</v>
      </c>
      <c r="E168" s="2">
        <v>5.59</v>
      </c>
      <c r="F168" s="43"/>
    </row>
    <row r="169" spans="1:6" ht="15.75" x14ac:dyDescent="0.25">
      <c r="A169" s="6" t="s">
        <v>23</v>
      </c>
      <c r="B169" s="7">
        <v>2006</v>
      </c>
      <c r="C169" s="2">
        <v>12.331</v>
      </c>
      <c r="D169" s="2">
        <v>9.8000000000000004E-2</v>
      </c>
      <c r="E169" s="2">
        <v>12.23</v>
      </c>
      <c r="F169" s="43"/>
    </row>
    <row r="170" spans="1:6" ht="15.75" x14ac:dyDescent="0.25">
      <c r="A170" s="6" t="s">
        <v>23</v>
      </c>
      <c r="B170" s="7">
        <v>2009</v>
      </c>
      <c r="C170" s="2">
        <v>4.3070000000000004</v>
      </c>
      <c r="D170" s="2">
        <v>1</v>
      </c>
      <c r="E170" s="2">
        <v>3.31</v>
      </c>
      <c r="F170" s="43"/>
    </row>
    <row r="171" spans="1:6" ht="15.75" x14ac:dyDescent="0.25">
      <c r="A171" s="6" t="s">
        <v>32</v>
      </c>
      <c r="B171" s="7">
        <v>2003</v>
      </c>
      <c r="C171" s="2">
        <v>58.873440000000009</v>
      </c>
      <c r="D171" s="2">
        <v>31.154440000000001</v>
      </c>
      <c r="E171" s="2">
        <v>27.72</v>
      </c>
      <c r="F171" s="43"/>
    </row>
    <row r="172" spans="1:6" ht="15.75" x14ac:dyDescent="0.25">
      <c r="A172" s="6" t="s">
        <v>32</v>
      </c>
      <c r="B172" s="7">
        <v>2007</v>
      </c>
      <c r="C172" s="2">
        <v>35.906960000000005</v>
      </c>
      <c r="D172" s="2">
        <v>14.02656</v>
      </c>
      <c r="E172" s="2">
        <v>21.879999999999995</v>
      </c>
      <c r="F172" s="43"/>
    </row>
    <row r="173" spans="1:6" ht="15.75" x14ac:dyDescent="0.25">
      <c r="A173" s="6" t="s">
        <v>18</v>
      </c>
      <c r="B173" s="7">
        <v>2001</v>
      </c>
      <c r="C173" s="2">
        <v>8.7249999999999979</v>
      </c>
      <c r="D173" s="2">
        <v>0</v>
      </c>
      <c r="E173" s="2">
        <v>8.7200000000000006</v>
      </c>
      <c r="F173" s="43"/>
    </row>
    <row r="174" spans="1:6" ht="15.75" x14ac:dyDescent="0.25">
      <c r="A174" s="6" t="s">
        <v>18</v>
      </c>
      <c r="B174" s="7">
        <v>2005</v>
      </c>
      <c r="C174" s="2">
        <v>6.1050000000000022</v>
      </c>
      <c r="D174" s="2">
        <v>0</v>
      </c>
      <c r="E174" s="2">
        <v>6.11</v>
      </c>
      <c r="F174" s="43"/>
    </row>
    <row r="175" spans="1:6" ht="15.75" x14ac:dyDescent="0.25">
      <c r="A175" s="6" t="s">
        <v>18</v>
      </c>
      <c r="B175" s="7">
        <v>2009</v>
      </c>
      <c r="C175" s="2">
        <v>16.200000000000003</v>
      </c>
      <c r="D175" s="2">
        <v>0</v>
      </c>
      <c r="E175" s="2">
        <v>16.2</v>
      </c>
      <c r="F175" s="43"/>
    </row>
    <row r="176" spans="1:6" ht="15.75" x14ac:dyDescent="0.25">
      <c r="A176" s="6" t="s">
        <v>22</v>
      </c>
      <c r="B176" s="7">
        <v>2000</v>
      </c>
      <c r="C176" s="2">
        <v>16.442000000000004</v>
      </c>
      <c r="D176" s="2">
        <v>3.1139999999999999</v>
      </c>
      <c r="E176" s="2">
        <v>13.330000000000002</v>
      </c>
      <c r="F176" s="43"/>
    </row>
    <row r="177" spans="1:6" ht="15.75" x14ac:dyDescent="0.25">
      <c r="A177" s="6" t="s">
        <v>22</v>
      </c>
      <c r="B177" s="7">
        <v>2003</v>
      </c>
      <c r="C177" s="2">
        <v>13.979000000000001</v>
      </c>
      <c r="D177" s="2">
        <v>1.8000000000000003</v>
      </c>
      <c r="E177" s="2">
        <v>12.179</v>
      </c>
      <c r="F177" s="43"/>
    </row>
    <row r="178" spans="1:6" ht="15.75" x14ac:dyDescent="0.25">
      <c r="A178" s="6" t="s">
        <v>22</v>
      </c>
      <c r="B178" s="7">
        <v>2006</v>
      </c>
      <c r="C178" s="2">
        <v>20.937999999999995</v>
      </c>
      <c r="D178" s="2">
        <v>6.7899999999999991</v>
      </c>
      <c r="E178" s="2">
        <v>14.150000000000002</v>
      </c>
      <c r="F178" s="43"/>
    </row>
    <row r="179" spans="1:6" ht="15.75" x14ac:dyDescent="0.25">
      <c r="A179" s="6" t="s">
        <v>22</v>
      </c>
      <c r="B179" s="7">
        <v>2009</v>
      </c>
      <c r="C179" s="2">
        <v>23.692400000000003</v>
      </c>
      <c r="D179" s="2">
        <v>0</v>
      </c>
      <c r="E179" s="2">
        <v>23.693000000000001</v>
      </c>
      <c r="F179" s="43"/>
    </row>
    <row r="180" spans="1:6" ht="15.75" x14ac:dyDescent="0.25">
      <c r="A180" s="6" t="s">
        <v>29</v>
      </c>
      <c r="B180" s="7">
        <v>2001</v>
      </c>
      <c r="C180" s="2">
        <v>15.824100000000003</v>
      </c>
      <c r="D180" s="2">
        <v>0</v>
      </c>
      <c r="E180" s="2">
        <v>15.82</v>
      </c>
      <c r="F180" s="43"/>
    </row>
    <row r="181" spans="1:6" ht="15.75" x14ac:dyDescent="0.25">
      <c r="A181" s="6" t="s">
        <v>29</v>
      </c>
      <c r="B181" s="7">
        <v>2006</v>
      </c>
      <c r="C181" s="2">
        <v>29.803000000000001</v>
      </c>
      <c r="D181" s="2">
        <v>0.5</v>
      </c>
      <c r="E181" s="2">
        <v>29.3</v>
      </c>
      <c r="F181" s="43"/>
    </row>
    <row r="182" spans="1:6" ht="15.75" x14ac:dyDescent="0.25">
      <c r="A182" s="6" t="s">
        <v>33</v>
      </c>
      <c r="B182" s="7">
        <v>2004</v>
      </c>
      <c r="C182" s="2">
        <v>18.750000000000004</v>
      </c>
      <c r="D182" s="2">
        <v>0</v>
      </c>
      <c r="E182" s="2">
        <v>18.75</v>
      </c>
      <c r="F182" s="43"/>
    </row>
    <row r="183" spans="1:6" ht="15.75" x14ac:dyDescent="0.25">
      <c r="A183" s="6" t="s">
        <v>33</v>
      </c>
      <c r="B183" s="7">
        <v>2009</v>
      </c>
      <c r="C183" s="2">
        <v>23.544999999999998</v>
      </c>
      <c r="D183" s="2">
        <v>1</v>
      </c>
      <c r="E183" s="2">
        <v>22.55</v>
      </c>
      <c r="F183" s="43"/>
    </row>
    <row r="184" spans="1:6" ht="15.75" x14ac:dyDescent="0.25">
      <c r="A184" s="6" t="s">
        <v>34</v>
      </c>
      <c r="B184" s="7">
        <v>2003</v>
      </c>
      <c r="C184" s="2">
        <v>38.224999999999994</v>
      </c>
      <c r="D184" s="2">
        <v>34.19</v>
      </c>
      <c r="E184" s="2">
        <v>4.0399999999999991</v>
      </c>
      <c r="F184" s="43"/>
    </row>
    <row r="185" spans="1:6" ht="15.75" x14ac:dyDescent="0.25">
      <c r="A185" s="6" t="s">
        <v>34</v>
      </c>
      <c r="B185" s="7">
        <v>2008</v>
      </c>
      <c r="C185" s="2">
        <v>17.159999999999997</v>
      </c>
      <c r="D185" s="2">
        <v>9.629999999999999</v>
      </c>
      <c r="E185" s="2">
        <v>7.5299999999999976</v>
      </c>
      <c r="F185" s="43"/>
    </row>
    <row r="186" spans="1:6" ht="15.75" x14ac:dyDescent="0.25">
      <c r="A186" s="6" t="s">
        <v>35</v>
      </c>
      <c r="B186" s="7">
        <v>2001</v>
      </c>
      <c r="C186" s="2">
        <v>42.28</v>
      </c>
      <c r="D186" s="2">
        <v>8.5599999999999987</v>
      </c>
      <c r="E186" s="2">
        <v>33.72</v>
      </c>
      <c r="F186" s="43"/>
    </row>
    <row r="187" spans="1:6" ht="15.75" x14ac:dyDescent="0.25">
      <c r="A187" s="6" t="s">
        <v>35</v>
      </c>
      <c r="B187" s="7">
        <v>2006</v>
      </c>
      <c r="C187" s="2">
        <v>44.199999999999996</v>
      </c>
      <c r="D187" s="2">
        <v>14.58</v>
      </c>
      <c r="E187" s="2">
        <v>29.620000000000005</v>
      </c>
      <c r="F187" s="43"/>
    </row>
    <row r="188" spans="1:6" ht="15.75" x14ac:dyDescent="0.25">
      <c r="A188" s="6" t="s">
        <v>17</v>
      </c>
      <c r="B188" s="7">
        <v>2004</v>
      </c>
      <c r="C188" s="2">
        <v>26.705000000000009</v>
      </c>
      <c r="D188" s="2">
        <v>2.27</v>
      </c>
      <c r="E188" s="2">
        <v>24.44</v>
      </c>
      <c r="F188" s="43"/>
    </row>
    <row r="189" spans="1:6" ht="15.75" x14ac:dyDescent="0.25">
      <c r="A189" s="21" t="s">
        <v>17</v>
      </c>
      <c r="B189" s="22">
        <v>2009</v>
      </c>
      <c r="C189" s="41">
        <v>8.2249999999999996</v>
      </c>
      <c r="D189" s="41">
        <v>0.69</v>
      </c>
      <c r="E189" s="41">
        <v>7.54</v>
      </c>
      <c r="F189" s="43"/>
    </row>
    <row r="190" spans="1:6" ht="15.75" x14ac:dyDescent="0.25">
      <c r="A190" s="6" t="s">
        <v>36</v>
      </c>
      <c r="B190" s="7">
        <v>2000</v>
      </c>
      <c r="C190" s="2">
        <v>36.102000000000004</v>
      </c>
      <c r="D190" s="2">
        <v>8.5300000000000047</v>
      </c>
      <c r="E190" s="2">
        <v>27.57</v>
      </c>
      <c r="F190" s="43"/>
    </row>
    <row r="191" spans="1:6" ht="16.5" thickBot="1" x14ac:dyDescent="0.3">
      <c r="A191" s="9" t="s">
        <v>36</v>
      </c>
      <c r="B191" s="10">
        <v>2005</v>
      </c>
      <c r="C191" s="24">
        <v>48.075000000000017</v>
      </c>
      <c r="D191" s="24">
        <v>16.36</v>
      </c>
      <c r="E191" s="24">
        <v>31.72</v>
      </c>
      <c r="F191" s="43"/>
    </row>
    <row r="192" spans="1:6" ht="16.5" thickTop="1" x14ac:dyDescent="0.25">
      <c r="A192" s="15" t="s">
        <v>38</v>
      </c>
      <c r="B192" s="23">
        <f>+COUNT(B145:B191)</f>
        <v>47</v>
      </c>
      <c r="C192" s="17">
        <f>+AVERAGE(C145:C191)</f>
        <v>27.128396371638086</v>
      </c>
      <c r="D192" s="23">
        <f>+AVERAGE(D145:D191)</f>
        <v>8.0819345759707222</v>
      </c>
      <c r="E192" s="23">
        <f>+AVERAGE(E145:E191)</f>
        <v>19.126396263752465</v>
      </c>
    </row>
    <row r="193" spans="1:5" ht="15.75" x14ac:dyDescent="0.25">
      <c r="A193" s="6"/>
    </row>
    <row r="194" spans="1:5" ht="15.75" x14ac:dyDescent="0.25">
      <c r="A194" s="6"/>
    </row>
    <row r="195" spans="1:5" ht="47.25" x14ac:dyDescent="0.25">
      <c r="A195" s="12" t="s">
        <v>11</v>
      </c>
      <c r="B195" s="13" t="s">
        <v>16</v>
      </c>
      <c r="C195" s="20" t="s">
        <v>2</v>
      </c>
      <c r="D195" s="14" t="s">
        <v>25</v>
      </c>
      <c r="E195" s="14" t="s">
        <v>4</v>
      </c>
    </row>
    <row r="196" spans="1:5" ht="15.75" x14ac:dyDescent="0.25">
      <c r="A196" s="6" t="s">
        <v>19</v>
      </c>
      <c r="B196" s="7">
        <v>2011</v>
      </c>
      <c r="C196" s="42">
        <v>43.101150817686253</v>
      </c>
      <c r="D196" s="42">
        <v>0</v>
      </c>
      <c r="E196" s="42">
        <v>43.101150817686253</v>
      </c>
    </row>
    <row r="197" spans="1:5" ht="15.75" x14ac:dyDescent="0.25">
      <c r="A197" s="6" t="s">
        <v>19</v>
      </c>
      <c r="B197" s="7">
        <v>2013</v>
      </c>
      <c r="C197" s="42">
        <v>43.67050272562085</v>
      </c>
      <c r="D197" s="42">
        <v>2.3622047244094486</v>
      </c>
      <c r="E197" s="42">
        <v>41.308298001211398</v>
      </c>
    </row>
    <row r="198" spans="1:5" ht="15.75" x14ac:dyDescent="0.25">
      <c r="A198" s="44" t="s">
        <v>19</v>
      </c>
      <c r="B198" s="45">
        <v>2015</v>
      </c>
      <c r="C198" s="42">
        <v>24.900060569351897</v>
      </c>
      <c r="D198" s="42">
        <v>1.5384615384615385</v>
      </c>
      <c r="E198" s="42">
        <v>23.361599030890357</v>
      </c>
    </row>
    <row r="199" spans="1:5" ht="15.75" x14ac:dyDescent="0.25">
      <c r="A199" s="44" t="s">
        <v>19</v>
      </c>
      <c r="B199" s="45">
        <v>2017</v>
      </c>
      <c r="C199" s="42">
        <v>22.483343428225311</v>
      </c>
      <c r="D199" s="42">
        <v>0.78740157480314954</v>
      </c>
      <c r="E199" s="42">
        <v>21.695941853422163</v>
      </c>
    </row>
    <row r="200" spans="1:5" ht="15.75" x14ac:dyDescent="0.25">
      <c r="A200" s="6" t="s">
        <v>21</v>
      </c>
      <c r="B200" s="7">
        <v>2014</v>
      </c>
      <c r="C200" s="7">
        <v>36.934240000000003</v>
      </c>
      <c r="D200" s="7">
        <v>3.2686999999999999</v>
      </c>
      <c r="E200" s="7">
        <f t="shared" ref="E200:E221" si="8">+C200-D200</f>
        <v>33.66554</v>
      </c>
    </row>
    <row r="201" spans="1:5" ht="15.75" x14ac:dyDescent="0.25">
      <c r="A201" s="6" t="s">
        <v>28</v>
      </c>
      <c r="B201" s="7">
        <v>2010</v>
      </c>
      <c r="C201" s="7">
        <v>11.125</v>
      </c>
      <c r="D201" s="7">
        <v>0</v>
      </c>
      <c r="E201" s="7">
        <f t="shared" si="8"/>
        <v>11.125</v>
      </c>
    </row>
    <row r="202" spans="1:5" ht="15.75" x14ac:dyDescent="0.25">
      <c r="A202" s="6" t="s">
        <v>28</v>
      </c>
      <c r="B202" s="7">
        <v>2014</v>
      </c>
      <c r="C202" s="7">
        <v>16.845000000000006</v>
      </c>
      <c r="D202" s="7">
        <v>11.91</v>
      </c>
      <c r="E202" s="7">
        <f t="shared" si="8"/>
        <v>4.9350000000000058</v>
      </c>
    </row>
    <row r="203" spans="1:5" ht="15.75" x14ac:dyDescent="0.25">
      <c r="A203" s="6" t="s">
        <v>28</v>
      </c>
      <c r="B203" s="7">
        <v>2018</v>
      </c>
      <c r="C203" s="7">
        <v>23.550000000000004</v>
      </c>
      <c r="D203" s="7">
        <v>3.6599999999999997</v>
      </c>
      <c r="E203" s="7">
        <f t="shared" si="8"/>
        <v>19.890000000000004</v>
      </c>
    </row>
    <row r="204" spans="1:5" ht="15.75" x14ac:dyDescent="0.25">
      <c r="A204" s="6" t="s">
        <v>26</v>
      </c>
      <c r="B204" s="7">
        <v>2013</v>
      </c>
      <c r="C204" s="7">
        <v>17.825000000000003</v>
      </c>
      <c r="D204" s="7">
        <v>4.9000000000000004</v>
      </c>
      <c r="E204" s="7">
        <f t="shared" si="8"/>
        <v>12.925000000000002</v>
      </c>
    </row>
    <row r="205" spans="1:5" ht="15.75" x14ac:dyDescent="0.25">
      <c r="A205" s="6" t="s">
        <v>26</v>
      </c>
      <c r="B205" s="7">
        <v>2017</v>
      </c>
      <c r="C205" s="7">
        <v>24.219999999999995</v>
      </c>
      <c r="D205" s="7">
        <v>16.71</v>
      </c>
      <c r="E205" s="7">
        <f t="shared" si="8"/>
        <v>7.5099999999999945</v>
      </c>
    </row>
    <row r="206" spans="1:5" ht="15.75" x14ac:dyDescent="0.25">
      <c r="A206" s="6" t="s">
        <v>30</v>
      </c>
      <c r="B206" s="7">
        <v>2010</v>
      </c>
      <c r="C206" s="7">
        <v>23.099999999999998</v>
      </c>
      <c r="D206" s="7">
        <v>0</v>
      </c>
      <c r="E206" s="7">
        <f t="shared" si="8"/>
        <v>23.099999999999998</v>
      </c>
    </row>
    <row r="207" spans="1:5" ht="15.75" x14ac:dyDescent="0.25">
      <c r="A207" s="6" t="s">
        <v>30</v>
      </c>
      <c r="B207" s="7">
        <v>2014</v>
      </c>
      <c r="C207" s="2">
        <v>20.806981452575524</v>
      </c>
      <c r="D207" s="2">
        <v>13.130291984207146</v>
      </c>
      <c r="E207" s="7">
        <f t="shared" si="8"/>
        <v>7.6766894683683784</v>
      </c>
    </row>
    <row r="208" spans="1:5" ht="15.75" x14ac:dyDescent="0.25">
      <c r="A208" s="6" t="s">
        <v>30</v>
      </c>
      <c r="B208" s="7">
        <v>2018</v>
      </c>
      <c r="C208" s="7">
        <v>19.497014323753557</v>
      </c>
      <c r="D208" s="7">
        <v>5.330000000000001</v>
      </c>
      <c r="E208" s="7">
        <f t="shared" si="8"/>
        <v>14.167014323753556</v>
      </c>
    </row>
    <row r="209" spans="1:5" ht="15.75" x14ac:dyDescent="0.25">
      <c r="A209" s="6" t="s">
        <v>24</v>
      </c>
      <c r="B209" s="7">
        <v>2010</v>
      </c>
      <c r="C209" s="7">
        <v>19.584999999999997</v>
      </c>
      <c r="D209" s="7">
        <v>2.7</v>
      </c>
      <c r="E209" s="7">
        <f t="shared" si="8"/>
        <v>16.884999999999998</v>
      </c>
    </row>
    <row r="210" spans="1:5" ht="15.75" x14ac:dyDescent="0.25">
      <c r="A210" s="6" t="s">
        <v>24</v>
      </c>
      <c r="B210" s="7">
        <v>2014</v>
      </c>
      <c r="C210" s="7">
        <v>26.655000000000001</v>
      </c>
      <c r="D210" s="7">
        <v>6.71</v>
      </c>
      <c r="E210" s="7">
        <f t="shared" si="8"/>
        <v>19.945</v>
      </c>
    </row>
    <row r="211" spans="1:5" ht="15.75" x14ac:dyDescent="0.25">
      <c r="A211" s="6" t="s">
        <v>24</v>
      </c>
      <c r="B211" s="7">
        <v>2018</v>
      </c>
      <c r="C211" s="7">
        <v>35.870000000000019</v>
      </c>
      <c r="D211" s="7">
        <v>7.4000000000000012</v>
      </c>
      <c r="E211" s="7">
        <f t="shared" si="8"/>
        <v>28.470000000000017</v>
      </c>
    </row>
    <row r="212" spans="1:5" ht="15.75" x14ac:dyDescent="0.25">
      <c r="A212" s="6" t="s">
        <v>40</v>
      </c>
      <c r="B212" s="7">
        <v>2010</v>
      </c>
      <c r="C212" s="7">
        <v>13.334999999999996</v>
      </c>
      <c r="D212" s="7">
        <v>2.83</v>
      </c>
      <c r="E212" s="7">
        <f t="shared" si="8"/>
        <v>10.504999999999995</v>
      </c>
    </row>
    <row r="213" spans="1:5" ht="15.75" x14ac:dyDescent="0.25">
      <c r="A213" s="6" t="s">
        <v>40</v>
      </c>
      <c r="B213" s="7">
        <v>2016</v>
      </c>
      <c r="C213" s="7">
        <v>32.539999999999992</v>
      </c>
      <c r="D213" s="7">
        <v>21.9</v>
      </c>
      <c r="E213" s="7">
        <f t="shared" si="8"/>
        <v>10.639999999999993</v>
      </c>
    </row>
    <row r="214" spans="1:5" ht="15.75" x14ac:dyDescent="0.25">
      <c r="A214" s="6" t="s">
        <v>31</v>
      </c>
      <c r="B214" s="7">
        <v>2013</v>
      </c>
      <c r="C214" s="7">
        <v>32.863547400000002</v>
      </c>
      <c r="D214" s="7">
        <v>17.952039999999997</v>
      </c>
      <c r="E214" s="7">
        <f t="shared" si="8"/>
        <v>14.911507400000005</v>
      </c>
    </row>
    <row r="215" spans="1:5" x14ac:dyDescent="0.25">
      <c r="A215" s="7" t="s">
        <v>31</v>
      </c>
      <c r="B215" s="7">
        <v>2017</v>
      </c>
      <c r="C215" s="7">
        <v>28.355864999999994</v>
      </c>
      <c r="D215" s="7">
        <v>7.1294399999999998</v>
      </c>
      <c r="E215" s="7">
        <f t="shared" si="8"/>
        <v>21.226424999999995</v>
      </c>
    </row>
    <row r="216" spans="1:5" ht="15.75" x14ac:dyDescent="0.25">
      <c r="A216" s="6" t="s">
        <v>23</v>
      </c>
      <c r="B216" s="7">
        <v>2012</v>
      </c>
      <c r="C216" s="7">
        <v>11.860000000000003</v>
      </c>
      <c r="D216" s="7">
        <v>9.9600000000000009</v>
      </c>
      <c r="E216" s="7">
        <f t="shared" si="8"/>
        <v>1.9000000000000021</v>
      </c>
    </row>
    <row r="217" spans="1:5" ht="15.75" x14ac:dyDescent="0.25">
      <c r="A217" s="6" t="s">
        <v>23</v>
      </c>
      <c r="B217" s="7">
        <v>2015</v>
      </c>
      <c r="C217" s="7">
        <v>3.7049999999999956</v>
      </c>
      <c r="D217" s="7">
        <v>1.63</v>
      </c>
      <c r="E217" s="7">
        <f t="shared" si="8"/>
        <v>2.0749999999999957</v>
      </c>
    </row>
    <row r="218" spans="1:5" ht="15.75" x14ac:dyDescent="0.25">
      <c r="A218" s="6" t="s">
        <v>23</v>
      </c>
      <c r="B218" s="7">
        <v>2018</v>
      </c>
      <c r="C218" s="7">
        <v>12.105000000000002</v>
      </c>
      <c r="D218" s="7">
        <v>0</v>
      </c>
      <c r="E218" s="7">
        <f t="shared" si="8"/>
        <v>12.105000000000002</v>
      </c>
    </row>
    <row r="219" spans="1:5" ht="15.75" x14ac:dyDescent="0.25">
      <c r="A219" s="6" t="s">
        <v>32</v>
      </c>
      <c r="B219" s="7">
        <v>2011</v>
      </c>
      <c r="C219" s="7">
        <v>39.530680000000004</v>
      </c>
      <c r="D219" s="7">
        <v>21.417720000000003</v>
      </c>
      <c r="E219" s="7">
        <f t="shared" si="8"/>
        <v>18.112960000000001</v>
      </c>
    </row>
    <row r="220" spans="1:5" ht="15.75" x14ac:dyDescent="0.25">
      <c r="A220" s="6" t="s">
        <v>32</v>
      </c>
      <c r="B220" s="7">
        <v>2015</v>
      </c>
      <c r="C220" s="7">
        <v>41.173238686569022</v>
      </c>
      <c r="D220" s="7">
        <v>2.7976551224779</v>
      </c>
      <c r="E220" s="7">
        <f t="shared" si="8"/>
        <v>38.375583564091123</v>
      </c>
    </row>
    <row r="221" spans="1:5" ht="15.75" x14ac:dyDescent="0.25">
      <c r="A221" s="6" t="s">
        <v>22</v>
      </c>
      <c r="B221" s="7">
        <v>2012</v>
      </c>
      <c r="C221" s="7">
        <v>9.6663999999999994</v>
      </c>
      <c r="D221" s="7">
        <v>0</v>
      </c>
      <c r="E221" s="7">
        <f t="shared" si="8"/>
        <v>9.6663999999999994</v>
      </c>
    </row>
    <row r="222" spans="1:5" ht="15.75" x14ac:dyDescent="0.25">
      <c r="A222" s="6" t="s">
        <v>22</v>
      </c>
      <c r="B222" s="7">
        <v>2015</v>
      </c>
      <c r="C222" s="7">
        <v>20.419959999999996</v>
      </c>
      <c r="D222" s="7">
        <v>14.52356</v>
      </c>
      <c r="E222" s="7">
        <v>5.8963999999999963</v>
      </c>
    </row>
    <row r="223" spans="1:5" ht="15.75" x14ac:dyDescent="0.25">
      <c r="A223" s="6" t="s">
        <v>22</v>
      </c>
      <c r="B223" s="7">
        <v>2018</v>
      </c>
      <c r="C223" s="7">
        <v>41.008839999999992</v>
      </c>
      <c r="D223" s="7">
        <v>0</v>
      </c>
      <c r="E223" s="7">
        <f t="shared" ref="E223:E230" si="9">+C223-D223</f>
        <v>41.008839999999992</v>
      </c>
    </row>
    <row r="224" spans="1:5" ht="15.75" x14ac:dyDescent="0.25">
      <c r="A224" s="6" t="s">
        <v>33</v>
      </c>
      <c r="B224" s="7">
        <v>2014</v>
      </c>
      <c r="C224" s="7">
        <v>14.515000000000002</v>
      </c>
      <c r="D224" s="7">
        <v>1</v>
      </c>
      <c r="E224" s="7">
        <f t="shared" si="9"/>
        <v>13.515000000000002</v>
      </c>
    </row>
    <row r="225" spans="1:5" ht="15.75" x14ac:dyDescent="0.25">
      <c r="A225" s="6" t="s">
        <v>34</v>
      </c>
      <c r="B225" s="7">
        <v>2013</v>
      </c>
      <c r="C225" s="7">
        <v>21.062000000000005</v>
      </c>
      <c r="D225" s="7">
        <v>3.6599999999999988</v>
      </c>
      <c r="E225" s="7">
        <f t="shared" si="9"/>
        <v>17.402000000000005</v>
      </c>
    </row>
    <row r="226" spans="1:5" ht="15.75" x14ac:dyDescent="0.25">
      <c r="A226" s="21" t="s">
        <v>34</v>
      </c>
      <c r="B226" s="22">
        <v>2018</v>
      </c>
      <c r="C226" s="22">
        <v>19.295999999999996</v>
      </c>
      <c r="D226" s="22">
        <v>10.169999999999998</v>
      </c>
      <c r="E226" s="22">
        <f t="shared" si="9"/>
        <v>9.1259999999999977</v>
      </c>
    </row>
    <row r="227" spans="1:5" ht="15.75" x14ac:dyDescent="0.25">
      <c r="A227" s="6" t="s">
        <v>35</v>
      </c>
      <c r="B227" s="7">
        <v>2011</v>
      </c>
      <c r="C227" s="7">
        <v>37.837500000000006</v>
      </c>
      <c r="D227" s="7">
        <v>3.1550000000000002</v>
      </c>
      <c r="E227" s="7">
        <f t="shared" si="9"/>
        <v>34.682500000000005</v>
      </c>
    </row>
    <row r="228" spans="1:5" ht="15.75" x14ac:dyDescent="0.25">
      <c r="A228" s="6" t="s">
        <v>35</v>
      </c>
      <c r="B228" s="7">
        <v>2016</v>
      </c>
      <c r="C228" s="7">
        <v>45.552500000000009</v>
      </c>
      <c r="D228" s="7">
        <v>22.629999999999995</v>
      </c>
      <c r="E228" s="7">
        <f t="shared" si="9"/>
        <v>22.922500000000014</v>
      </c>
    </row>
    <row r="229" spans="1:5" ht="15.75" x14ac:dyDescent="0.25">
      <c r="A229" s="6" t="s">
        <v>17</v>
      </c>
      <c r="B229" s="7">
        <v>2014</v>
      </c>
      <c r="C229" s="7">
        <v>4.1850000000000014</v>
      </c>
      <c r="D229" s="7">
        <v>0.78</v>
      </c>
      <c r="E229" s="7">
        <f t="shared" si="9"/>
        <v>3.4050000000000011</v>
      </c>
    </row>
    <row r="230" spans="1:5" ht="16.5" thickBot="1" x14ac:dyDescent="0.3">
      <c r="A230" s="9" t="s">
        <v>36</v>
      </c>
      <c r="B230" s="10">
        <v>2010</v>
      </c>
      <c r="C230" s="10">
        <v>40.185000000000016</v>
      </c>
      <c r="D230" s="10">
        <v>2.06</v>
      </c>
      <c r="E230" s="10">
        <f t="shared" si="9"/>
        <v>38.125000000000014</v>
      </c>
    </row>
    <row r="231" spans="1:5" ht="16.5" thickTop="1" x14ac:dyDescent="0.25">
      <c r="A231" s="15" t="s">
        <v>38</v>
      </c>
      <c r="B231" s="23">
        <f>+COUNT(B196:B230)</f>
        <v>35</v>
      </c>
      <c r="C231" s="17">
        <f>+AVERAGE(C196:C230)</f>
        <v>25.124709268679496</v>
      </c>
      <c r="D231" s="23">
        <f>+AVERAGE(D196:D230)</f>
        <v>6.4000707126959764</v>
      </c>
      <c r="E231" s="23">
        <f>+AVERAGE(E196:E230)</f>
        <v>18.724638555983518</v>
      </c>
    </row>
  </sheetData>
  <sortState ref="A196:E230">
    <sortCondition ref="A196:A2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Pres</vt:lpstr>
      <vt:lpstr>lower chamber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Vicky</cp:lastModifiedBy>
  <dcterms:created xsi:type="dcterms:W3CDTF">2018-04-23T02:30:06Z</dcterms:created>
  <dcterms:modified xsi:type="dcterms:W3CDTF">2021-05-20T02:50:26Z</dcterms:modified>
</cp:coreProperties>
</file>