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philippe_desmedt_ugent_be/Documents/Werkmap_OD/Code_OD/00_repos/DeSmedt_etal_AGU2023/data/soil_analyses/"/>
    </mc:Choice>
  </mc:AlternateContent>
  <xr:revisionPtr revIDLastSave="41" documentId="8_{3F872C91-88B5-F544-B7FF-98E4BE7B45A7}" xr6:coauthVersionLast="47" xr6:coauthVersionMax="47" xr10:uidLastSave="{AB6573BE-1612-4970-88B4-F3841DB12D93}"/>
  <bookViews>
    <workbookView xWindow="-120" yWindow="-120" windowWidth="29040" windowHeight="15990" xr2:uid="{00000000-000D-0000-FFFF-FFFF00000000}"/>
  </bookViews>
  <sheets>
    <sheet name="analyses_sampling_ESS2023" sheetId="1" r:id="rId1"/>
    <sheet name="Sheet1" sheetId="2" r:id="rId2"/>
    <sheet name="moisture-hydra_kopecky" sheetId="3" r:id="rId3"/>
  </sheets>
  <definedNames>
    <definedName name="_xlnm._FilterDatabase" localSheetId="1" hidden="1">Sheet1!$A$1:$N$31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2" i="1"/>
  <c r="K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<sst xmlns="http://schemas.openxmlformats.org/spreadsheetml/2006/main" count="181" uniqueCount="147">
  <si>
    <t>name</t>
  </si>
  <si>
    <t>code</t>
  </si>
  <si>
    <t>easting</t>
  </si>
  <si>
    <t>northing</t>
  </si>
  <si>
    <t>wet_weight</t>
  </si>
  <si>
    <t>dry_weight</t>
  </si>
  <si>
    <t>grav_mois</t>
  </si>
  <si>
    <t>bd</t>
  </si>
  <si>
    <t>porosity</t>
  </si>
  <si>
    <t>vol_moist</t>
  </si>
  <si>
    <t>ph-eau</t>
  </si>
  <si>
    <t>CEC</t>
  </si>
  <si>
    <t>clay</t>
  </si>
  <si>
    <t>total silt</t>
  </si>
  <si>
    <t>tot_sand</t>
  </si>
  <si>
    <t>TOC</t>
  </si>
  <si>
    <t>humus</t>
  </si>
  <si>
    <t>Soil moisture (%)</t>
  </si>
  <si>
    <t>Soil Temperature (°C)</t>
  </si>
  <si>
    <t>Bulk EC (raw) [mS/m]</t>
  </si>
  <si>
    <t>Bulk EC (TC) [mS/m]</t>
  </si>
  <si>
    <t>Pore water EC</t>
  </si>
  <si>
    <t>Rawl real dielectric</t>
  </si>
  <si>
    <t>Raw imaginary dielectric</t>
  </si>
  <si>
    <t>Loss Tangent</t>
  </si>
  <si>
    <t>cal_clhs1</t>
  </si>
  <si>
    <t>cal_clhs2</t>
  </si>
  <si>
    <t>cal_clhs3</t>
  </si>
  <si>
    <t>cal_clhs4</t>
  </si>
  <si>
    <t>cal_clhs5</t>
  </si>
  <si>
    <t>cal_clhs6</t>
  </si>
  <si>
    <t>cal_clhs7</t>
  </si>
  <si>
    <t>cal_clhs8</t>
  </si>
  <si>
    <t>cal_clhs9</t>
  </si>
  <si>
    <t>cal_clhs10</t>
  </si>
  <si>
    <t>val_clhs1</t>
  </si>
  <si>
    <t>val_clhs2</t>
  </si>
  <si>
    <t>val_clhs3</t>
  </si>
  <si>
    <t>val_clhs4</t>
  </si>
  <si>
    <t>val_clhs5</t>
  </si>
  <si>
    <t>id</t>
  </si>
  <si>
    <t>depth</t>
  </si>
  <si>
    <t>re_id</t>
  </si>
  <si>
    <t>nogran</t>
  </si>
  <si>
    <t>fine silt</t>
  </si>
  <si>
    <t>coarse silt</t>
  </si>
  <si>
    <t>fine sand</t>
  </si>
  <si>
    <t>coarse sand</t>
  </si>
  <si>
    <t>weight</t>
  </si>
  <si>
    <t>OC</t>
  </si>
  <si>
    <t>T23/2013</t>
  </si>
  <si>
    <t>1- Bottelare1_10 Cm</t>
  </si>
  <si>
    <t>G23/0480</t>
  </si>
  <si>
    <t>T23/2014</t>
  </si>
  <si>
    <t>2- Bottelare1_50 Cm</t>
  </si>
  <si>
    <t>G23/0481</t>
  </si>
  <si>
    <t>T23/2015</t>
  </si>
  <si>
    <t>3- Bottelare2_10 Cm</t>
  </si>
  <si>
    <t>G23/0482</t>
  </si>
  <si>
    <t>T23/2016</t>
  </si>
  <si>
    <t>4- Bottelare2_50 Cm</t>
  </si>
  <si>
    <t>G23/0483</t>
  </si>
  <si>
    <t>T23/2017</t>
  </si>
  <si>
    <t>5- Bottelare3_10 Cm</t>
  </si>
  <si>
    <t>G23/0484</t>
  </si>
  <si>
    <t>T23/2018</t>
  </si>
  <si>
    <t>6- Bottelare3_50 Cm</t>
  </si>
  <si>
    <t>G23/0485</t>
  </si>
  <si>
    <t>T23/2019</t>
  </si>
  <si>
    <t>7- Bottelare4_10 Cm</t>
  </si>
  <si>
    <t>G23/0486</t>
  </si>
  <si>
    <t>T23/2020</t>
  </si>
  <si>
    <t>8- Bottelare4_50 Cm</t>
  </si>
  <si>
    <t>G23/0487</t>
  </si>
  <si>
    <t>T23/2021</t>
  </si>
  <si>
    <t>9- Bottelare5_10 Cm</t>
  </si>
  <si>
    <t>G23/0488</t>
  </si>
  <si>
    <t>T23/2022</t>
  </si>
  <si>
    <t>10- Bottelare5_50 Cm</t>
  </si>
  <si>
    <t>G23/0489</t>
  </si>
  <si>
    <t>T23/2023</t>
  </si>
  <si>
    <t>11- Bottelare6_10 Cm</t>
  </si>
  <si>
    <t>G23/0490</t>
  </si>
  <si>
    <t>T23/2024</t>
  </si>
  <si>
    <t>12- Bottelare6_50 Cm</t>
  </si>
  <si>
    <t>G23/0491</t>
  </si>
  <si>
    <t>T23/2025</t>
  </si>
  <si>
    <t>13- Bottelare7_10 Cm</t>
  </si>
  <si>
    <t>G23/0492</t>
  </si>
  <si>
    <t>T23/2026</t>
  </si>
  <si>
    <t>14- Bottelare7_50 Cm</t>
  </si>
  <si>
    <t>G23/0493</t>
  </si>
  <si>
    <t>T23/2027</t>
  </si>
  <si>
    <t>15- Bottelare8_10 Cm</t>
  </si>
  <si>
    <t>G23/0494</t>
  </si>
  <si>
    <t>T23/2028</t>
  </si>
  <si>
    <t>16- Bottelare8_50 Cm</t>
  </si>
  <si>
    <t>G23/0495</t>
  </si>
  <si>
    <t>T23/2029</t>
  </si>
  <si>
    <t>17- Bottelare9_10 Cm</t>
  </si>
  <si>
    <t>G23/0496</t>
  </si>
  <si>
    <t>T23/2030</t>
  </si>
  <si>
    <t>18- Bottelare9_50 Cm</t>
  </si>
  <si>
    <t>G23/0497</t>
  </si>
  <si>
    <t>T23/2031</t>
  </si>
  <si>
    <t>19- Bottelare10_10 Cm</t>
  </si>
  <si>
    <t>G23/0498</t>
  </si>
  <si>
    <t>T23/2032</t>
  </si>
  <si>
    <t>20- Bottelare10_50 Cm</t>
  </si>
  <si>
    <t>G23/0499</t>
  </si>
  <si>
    <t>T23/2033</t>
  </si>
  <si>
    <t>21- Bottelare11_10 Cm</t>
  </si>
  <si>
    <t>G23/0500</t>
  </si>
  <si>
    <t>T23/2034</t>
  </si>
  <si>
    <t>22- Bottelare11_50 Cm</t>
  </si>
  <si>
    <t>G23/0501</t>
  </si>
  <si>
    <t>T23/2035</t>
  </si>
  <si>
    <t>23- Bottelare12_10 Cm</t>
  </si>
  <si>
    <t>G23/0502</t>
  </si>
  <si>
    <t>T23/2036</t>
  </si>
  <si>
    <t>24- Bottelare12_50 Cm</t>
  </si>
  <si>
    <t>G23/0503</t>
  </si>
  <si>
    <t>T23/2037</t>
  </si>
  <si>
    <t>25- Bottelare13_10 Cm</t>
  </si>
  <si>
    <t>G23/0504</t>
  </si>
  <si>
    <t>T23/2038</t>
  </si>
  <si>
    <t>26- Bottelare13_50 Cm</t>
  </si>
  <si>
    <t>G23/0505</t>
  </si>
  <si>
    <t>T23/2039</t>
  </si>
  <si>
    <t>27- Bottelare14_10 Cm</t>
  </si>
  <si>
    <t>G23/0506</t>
  </si>
  <si>
    <t>T23/2040</t>
  </si>
  <si>
    <t>28- Bottelare14_50 Cm</t>
  </si>
  <si>
    <t>G23/0507</t>
  </si>
  <si>
    <t>T23/2041</t>
  </si>
  <si>
    <t>29- Bottelare15_10 Cm</t>
  </si>
  <si>
    <t>G23/0508</t>
  </si>
  <si>
    <t>T23/2042</t>
  </si>
  <si>
    <t>30- Bottelare15_50 Cm</t>
  </si>
  <si>
    <t>G23/0509</t>
  </si>
  <si>
    <t>ID</t>
  </si>
  <si>
    <t>silt</t>
  </si>
  <si>
    <t>sand</t>
  </si>
  <si>
    <t>site</t>
  </si>
  <si>
    <t>proefhoeve</t>
  </si>
  <si>
    <t>date</t>
  </si>
  <si>
    <t>28.04.2023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</si>
</sst>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0604111986001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24201073226505E-2"/>
          <c:y val="0.10021428571428571"/>
          <c:w val="0.90742591602279221"/>
          <c:h val="0.856456505436820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1E73060-1C61-4B9C-9B74-F5031A0BB11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E7B-0548-9D1E-6F73D5481B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E1EA2F-87BC-4B75-BA52-7873F81011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E7B-0548-9D1E-6F73D5481B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28DAE3-4E5D-4972-AA2B-18A9F6304F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E7B-0548-9D1E-6F73D5481B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63E5E8-1B66-4F57-AD94-5E937BC74D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E7B-0548-9D1E-6F73D5481B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7F5EEE-8798-4E31-A665-BA368F2239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E7B-0548-9D1E-6F73D5481B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31559F1-5174-4086-BB15-55524C6C72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E7B-0548-9D1E-6F73D5481B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D531AEA-020F-46C7-9A3E-32A1BF3590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E7B-0548-9D1E-6F73D5481B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2FCCE75-DA6C-4B24-9C88-501552D1C5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E7B-0548-9D1E-6F73D5481BC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F593647-1384-4E31-A648-81B69D4CBE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E7B-0548-9D1E-6F73D5481BC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E935005-F5E0-47B8-BA40-7C003C27AA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7B-0548-9D1E-6F73D5481BC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8A8BC3C-399B-4444-8C88-66EBE60BAD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E7B-0548-9D1E-6F73D5481BC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B5123C3-7325-4331-BB4F-54AC122CF2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E7B-0548-9D1E-6F73D5481BC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6C50AC3-5963-4CB7-A300-DB006D79BB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E7B-0548-9D1E-6F73D5481BC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4960F81-DA26-4176-8521-C25FFFE30E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E7B-0548-9D1E-6F73D5481BC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22A7CDA-C52D-44CB-965D-95CA630792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E7B-0548-9D1E-6F73D5481B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'moisture-hydra_kopecky'!$A$2:$A$16</c:f>
              <c:numCache>
                <c:formatCode>General</c:formatCode>
                <c:ptCount val="15"/>
                <c:pt idx="0">
                  <c:v>35.200000000000003</c:v>
                </c:pt>
                <c:pt idx="1">
                  <c:v>31.1</c:v>
                </c:pt>
                <c:pt idx="2">
                  <c:v>33.299999999999997</c:v>
                </c:pt>
                <c:pt idx="3">
                  <c:v>29.7</c:v>
                </c:pt>
                <c:pt idx="4">
                  <c:v>31.2</c:v>
                </c:pt>
                <c:pt idx="5">
                  <c:v>35.5</c:v>
                </c:pt>
                <c:pt idx="6">
                  <c:v>37.200000000000003</c:v>
                </c:pt>
                <c:pt idx="7">
                  <c:v>32.6</c:v>
                </c:pt>
                <c:pt idx="8">
                  <c:v>36.299999999999997</c:v>
                </c:pt>
                <c:pt idx="9">
                  <c:v>41.3</c:v>
                </c:pt>
                <c:pt idx="10">
                  <c:v>32.200000000000003</c:v>
                </c:pt>
                <c:pt idx="11">
                  <c:v>42.2</c:v>
                </c:pt>
                <c:pt idx="12">
                  <c:v>47.6</c:v>
                </c:pt>
                <c:pt idx="13">
                  <c:v>44</c:v>
                </c:pt>
                <c:pt idx="14">
                  <c:v>47.5</c:v>
                </c:pt>
              </c:numCache>
            </c:numRef>
          </c:xVal>
          <c:yVal>
            <c:numRef>
              <c:f>'moisture-hydra_kopecky'!$B$2:$B$16</c:f>
              <c:numCache>
                <c:formatCode>General</c:formatCode>
                <c:ptCount val="15"/>
                <c:pt idx="0">
                  <c:v>38.484536082474271</c:v>
                </c:pt>
                <c:pt idx="1">
                  <c:v>35.113402061855673</c:v>
                </c:pt>
                <c:pt idx="2">
                  <c:v>41.061855670103071</c:v>
                </c:pt>
                <c:pt idx="3">
                  <c:v>39.061855670103078</c:v>
                </c:pt>
                <c:pt idx="4">
                  <c:v>44.72164948453608</c:v>
                </c:pt>
                <c:pt idx="5">
                  <c:v>40.907216494845372</c:v>
                </c:pt>
                <c:pt idx="6">
                  <c:v>40.536082474226795</c:v>
                </c:pt>
                <c:pt idx="7">
                  <c:v>36.072164948453619</c:v>
                </c:pt>
                <c:pt idx="8">
                  <c:v>40.958762886597903</c:v>
                </c:pt>
                <c:pt idx="9">
                  <c:v>43.855670103092777</c:v>
                </c:pt>
                <c:pt idx="10">
                  <c:v>36.907216494845372</c:v>
                </c:pt>
                <c:pt idx="11">
                  <c:v>40.494845360824741</c:v>
                </c:pt>
                <c:pt idx="12">
                  <c:v>44.567010309278366</c:v>
                </c:pt>
                <c:pt idx="13">
                  <c:v>42.381443298969053</c:v>
                </c:pt>
                <c:pt idx="14">
                  <c:v>45.360824742268044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'moisture-hydra_kopecky'!$C$2:$C$16</c15:f>
                <c15:dlblRangeCache>
                  <c:ptCount val="15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E7B-0548-9D1E-6F73D5481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648592"/>
        <c:axId val="1089776239"/>
      </c:scatterChart>
      <c:valAx>
        <c:axId val="8626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76239"/>
        <c:crosses val="autoZero"/>
        <c:crossBetween val="midCat"/>
      </c:valAx>
      <c:valAx>
        <c:axId val="108977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4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0</xdr:row>
      <xdr:rowOff>0</xdr:rowOff>
    </xdr:from>
    <xdr:to>
      <xdr:col>10</xdr:col>
      <xdr:colOff>406400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DEEC7-4A08-CF60-F8DF-89D0910EA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"/>
  <sheetViews>
    <sheetView tabSelected="1" workbookViewId="0">
      <selection activeCell="H21" sqref="H21"/>
    </sheetView>
  </sheetViews>
  <sheetFormatPr defaultColWidth="8.85546875" defaultRowHeight="15" x14ac:dyDescent="0.25"/>
  <cols>
    <col min="3" max="3" width="9.85546875" bestFit="1" customWidth="1"/>
    <col min="4" max="4" width="5.28515625" bestFit="1" customWidth="1"/>
    <col min="5" max="6" width="11" bestFit="1" customWidth="1"/>
    <col min="7" max="7" width="11.42578125" bestFit="1" customWidth="1"/>
    <col min="8" max="8" width="11" bestFit="1" customWidth="1"/>
    <col min="9" max="12" width="12" bestFit="1" customWidth="1"/>
    <col min="20" max="20" width="16.28515625" bestFit="1" customWidth="1"/>
    <col min="21" max="21" width="17.28515625" bestFit="1" customWidth="1"/>
    <col min="22" max="22" width="16.85546875" bestFit="1" customWidth="1"/>
    <col min="23" max="23" width="9.85546875" bestFit="1" customWidth="1"/>
    <col min="24" max="24" width="11.42578125" bestFit="1" customWidth="1"/>
  </cols>
  <sheetData>
    <row r="1" spans="1:27" x14ac:dyDescent="0.25">
      <c r="A1" t="s">
        <v>143</v>
      </c>
      <c r="B1" t="s">
        <v>145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141</v>
      </c>
      <c r="Q1" t="s">
        <v>142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 t="s">
        <v>144</v>
      </c>
      <c r="B2" t="s">
        <v>146</v>
      </c>
      <c r="C2" t="s">
        <v>25</v>
      </c>
      <c r="D2">
        <v>1</v>
      </c>
      <c r="E2">
        <v>107719.853</v>
      </c>
      <c r="F2">
        <v>183326.516</v>
      </c>
      <c r="G2">
        <v>186.41000000000003</v>
      </c>
      <c r="H2">
        <v>149.07999999999998</v>
      </c>
      <c r="I2">
        <f>(G2-H2)/H2</f>
        <v>0.25040246847330322</v>
      </c>
      <c r="J2">
        <f>H2/97</f>
        <v>1.5369072164948452</v>
      </c>
      <c r="K2">
        <f>1-J2/2.65</f>
        <v>0.42003501264345466</v>
      </c>
      <c r="L2">
        <f t="shared" ref="L2:L16" si="0">(G2-H2)*100/97</f>
        <v>38.484536082474271</v>
      </c>
      <c r="M2" s="1">
        <v>6.5999999046325684</v>
      </c>
      <c r="N2" s="1">
        <v>15.159999847412109</v>
      </c>
      <c r="O2" s="1">
        <v>22.839591979980469</v>
      </c>
      <c r="P2" s="1">
        <v>42.132423400878906</v>
      </c>
      <c r="Q2" s="1">
        <v>35.027984619140625</v>
      </c>
      <c r="R2">
        <v>19.3</v>
      </c>
      <c r="S2">
        <v>3.9</v>
      </c>
      <c r="T2">
        <v>35.200000000000003</v>
      </c>
      <c r="U2">
        <v>14.7</v>
      </c>
      <c r="V2">
        <v>0.44</v>
      </c>
      <c r="W2">
        <v>0.51</v>
      </c>
      <c r="X2">
        <v>1.97</v>
      </c>
      <c r="Y2">
        <v>23.722000000000001</v>
      </c>
      <c r="Z2">
        <v>15.852</v>
      </c>
      <c r="AA2">
        <v>0.67</v>
      </c>
    </row>
    <row r="3" spans="1:27" x14ac:dyDescent="0.25">
      <c r="A3" t="s">
        <v>144</v>
      </c>
      <c r="B3" t="s">
        <v>146</v>
      </c>
      <c r="C3" t="s">
        <v>26</v>
      </c>
      <c r="D3">
        <v>2</v>
      </c>
      <c r="E3">
        <v>107755.838</v>
      </c>
      <c r="F3">
        <v>183331.095</v>
      </c>
      <c r="G3">
        <v>183.24</v>
      </c>
      <c r="H3">
        <v>149.18</v>
      </c>
      <c r="I3">
        <f t="shared" ref="I3:I16" si="1">(G3-H3)/H3</f>
        <v>0.22831478750502748</v>
      </c>
      <c r="J3">
        <f t="shared" ref="J3:J16" si="2">H3/97</f>
        <v>1.537938144329897</v>
      </c>
      <c r="K3">
        <f t="shared" ref="K3:K16" si="3">1-J3/2.65</f>
        <v>0.41964598327173697</v>
      </c>
      <c r="L3">
        <f t="shared" si="0"/>
        <v>35.113402061855673</v>
      </c>
      <c r="M3" s="1">
        <v>6.3600001335144043</v>
      </c>
      <c r="N3" s="1">
        <v>6.3299999237060547</v>
      </c>
      <c r="O3" s="1">
        <v>10.27049446105957</v>
      </c>
      <c r="P3" s="1">
        <v>50.160018920898438</v>
      </c>
      <c r="Q3" s="1">
        <v>39.569484710693359</v>
      </c>
      <c r="R3">
        <v>12.2</v>
      </c>
      <c r="S3">
        <v>2.4</v>
      </c>
      <c r="T3">
        <v>31.1</v>
      </c>
      <c r="U3">
        <v>14.6</v>
      </c>
      <c r="V3">
        <v>0.16</v>
      </c>
      <c r="W3">
        <v>0.19</v>
      </c>
      <c r="X3">
        <v>0.89</v>
      </c>
      <c r="Y3">
        <v>20.202999999999999</v>
      </c>
      <c r="Z3">
        <v>5.8570000000000002</v>
      </c>
      <c r="AA3">
        <v>0.28999999999999998</v>
      </c>
    </row>
    <row r="4" spans="1:27" x14ac:dyDescent="0.25">
      <c r="A4" t="s">
        <v>144</v>
      </c>
      <c r="B4" t="s">
        <v>146</v>
      </c>
      <c r="C4" t="s">
        <v>27</v>
      </c>
      <c r="D4">
        <v>3</v>
      </c>
      <c r="E4">
        <v>107797.963</v>
      </c>
      <c r="F4">
        <v>183278.886</v>
      </c>
      <c r="G4">
        <v>185.88</v>
      </c>
      <c r="H4">
        <v>146.05000000000001</v>
      </c>
      <c r="I4">
        <f t="shared" si="1"/>
        <v>0.27271482369051681</v>
      </c>
      <c r="J4">
        <f t="shared" si="2"/>
        <v>1.5056701030927837</v>
      </c>
      <c r="K4">
        <f t="shared" si="3"/>
        <v>0.43182260260649674</v>
      </c>
      <c r="L4">
        <f t="shared" si="0"/>
        <v>41.061855670103071</v>
      </c>
      <c r="M4" s="1">
        <v>6.5999999046325684</v>
      </c>
      <c r="N4" s="1">
        <v>9.75</v>
      </c>
      <c r="O4" s="1">
        <v>14.066436767578125</v>
      </c>
      <c r="P4" s="1">
        <v>45.870494842529297</v>
      </c>
      <c r="Q4" s="1">
        <v>40.063068389892578</v>
      </c>
      <c r="R4">
        <v>17.2</v>
      </c>
      <c r="S4">
        <v>3.4</v>
      </c>
      <c r="T4">
        <v>33.299999999999997</v>
      </c>
      <c r="U4">
        <v>14</v>
      </c>
      <c r="V4">
        <v>0.27</v>
      </c>
      <c r="W4">
        <v>0.32</v>
      </c>
      <c r="X4">
        <v>1.35</v>
      </c>
      <c r="Y4">
        <v>22.041</v>
      </c>
      <c r="Z4">
        <v>9.6259999999999994</v>
      </c>
      <c r="AA4">
        <v>0.44</v>
      </c>
    </row>
    <row r="5" spans="1:27" x14ac:dyDescent="0.25">
      <c r="A5" t="s">
        <v>144</v>
      </c>
      <c r="B5" t="s">
        <v>146</v>
      </c>
      <c r="C5" t="s">
        <v>28</v>
      </c>
      <c r="D5">
        <v>4</v>
      </c>
      <c r="E5">
        <v>107764.38800000001</v>
      </c>
      <c r="F5">
        <v>183318.416</v>
      </c>
      <c r="G5">
        <v>188.60999999999999</v>
      </c>
      <c r="H5">
        <v>150.72</v>
      </c>
      <c r="I5">
        <f t="shared" si="1"/>
        <v>0.25139331210191074</v>
      </c>
      <c r="J5">
        <f t="shared" si="2"/>
        <v>1.5538144329896908</v>
      </c>
      <c r="K5">
        <f t="shared" si="3"/>
        <v>0.41365493094728645</v>
      </c>
      <c r="L5">
        <f t="shared" si="0"/>
        <v>39.061855670103078</v>
      </c>
      <c r="M5" s="1">
        <v>6.3299999237060547</v>
      </c>
      <c r="N5" s="1">
        <v>5.8000001907348633</v>
      </c>
      <c r="O5" s="1">
        <v>11.236965179443359</v>
      </c>
      <c r="P5" s="1">
        <v>47.19525146484375</v>
      </c>
      <c r="Q5" s="1">
        <v>41.567783355712891</v>
      </c>
      <c r="R5">
        <v>12.8</v>
      </c>
      <c r="S5">
        <v>2.6</v>
      </c>
      <c r="T5">
        <v>29.7</v>
      </c>
      <c r="U5">
        <v>13.1</v>
      </c>
      <c r="V5">
        <v>0.16</v>
      </c>
      <c r="W5">
        <v>0.19</v>
      </c>
      <c r="X5">
        <v>0.95</v>
      </c>
      <c r="Y5">
        <v>19.106999999999999</v>
      </c>
      <c r="Z5">
        <v>5.8090000000000002</v>
      </c>
      <c r="AA5">
        <v>0.3</v>
      </c>
    </row>
    <row r="6" spans="1:27" x14ac:dyDescent="0.25">
      <c r="A6" t="s">
        <v>144</v>
      </c>
      <c r="B6" t="s">
        <v>146</v>
      </c>
      <c r="C6" t="s">
        <v>29</v>
      </c>
      <c r="D6">
        <v>5</v>
      </c>
      <c r="E6">
        <v>107723.617</v>
      </c>
      <c r="F6">
        <v>183309.55100000001</v>
      </c>
      <c r="G6">
        <v>172.26999999999998</v>
      </c>
      <c r="H6">
        <v>128.88999999999999</v>
      </c>
      <c r="I6">
        <f t="shared" si="1"/>
        <v>0.33656606408565443</v>
      </c>
      <c r="J6">
        <f t="shared" si="2"/>
        <v>1.328762886597938</v>
      </c>
      <c r="K6">
        <f t="shared" si="3"/>
        <v>0.49858004279323098</v>
      </c>
      <c r="L6">
        <f t="shared" si="0"/>
        <v>44.72164948453608</v>
      </c>
      <c r="M6" s="1">
        <v>6.5999999046325684</v>
      </c>
      <c r="N6" s="1">
        <v>16.569999694824219</v>
      </c>
      <c r="O6" s="1">
        <v>26.081045150756836</v>
      </c>
      <c r="P6" s="1">
        <v>39.904380798339844</v>
      </c>
      <c r="Q6" s="1">
        <v>34.014572143554688</v>
      </c>
      <c r="R6">
        <v>23</v>
      </c>
      <c r="S6">
        <v>4.5999999999999996</v>
      </c>
      <c r="T6">
        <v>31.2</v>
      </c>
      <c r="U6">
        <v>14.6</v>
      </c>
      <c r="V6">
        <v>0.38</v>
      </c>
      <c r="W6">
        <v>0.44</v>
      </c>
      <c r="X6">
        <v>2.04</v>
      </c>
      <c r="Y6">
        <v>20.317</v>
      </c>
      <c r="Z6">
        <v>13.615</v>
      </c>
      <c r="AA6">
        <v>0.67</v>
      </c>
    </row>
    <row r="7" spans="1:27" x14ac:dyDescent="0.25">
      <c r="A7" t="s">
        <v>144</v>
      </c>
      <c r="B7" t="s">
        <v>146</v>
      </c>
      <c r="C7" t="s">
        <v>30</v>
      </c>
      <c r="D7">
        <v>6</v>
      </c>
      <c r="E7">
        <v>107742.174</v>
      </c>
      <c r="F7">
        <v>183329.65100000001</v>
      </c>
      <c r="G7">
        <v>187.79000000000002</v>
      </c>
      <c r="H7">
        <v>148.11000000000001</v>
      </c>
      <c r="I7">
        <f t="shared" si="1"/>
        <v>0.26790898656404027</v>
      </c>
      <c r="J7">
        <f t="shared" si="2"/>
        <v>1.5269072164948454</v>
      </c>
      <c r="K7">
        <f t="shared" si="3"/>
        <v>0.42380859754911493</v>
      </c>
      <c r="L7">
        <f t="shared" si="0"/>
        <v>40.907216494845372</v>
      </c>
      <c r="M7" s="1">
        <v>6.5</v>
      </c>
      <c r="N7" s="1">
        <v>9.9410734176635742</v>
      </c>
      <c r="O7" s="1">
        <v>15.969646453857422</v>
      </c>
      <c r="P7" s="1">
        <v>45.215263366699219</v>
      </c>
      <c r="Q7" s="1">
        <v>38.815090179443359</v>
      </c>
      <c r="R7">
        <v>16.8</v>
      </c>
      <c r="S7">
        <v>3.4</v>
      </c>
      <c r="T7">
        <v>35.5</v>
      </c>
      <c r="U7">
        <v>15</v>
      </c>
      <c r="V7">
        <v>0.28000000000000003</v>
      </c>
      <c r="W7">
        <v>0.33</v>
      </c>
      <c r="X7">
        <v>1.38</v>
      </c>
      <c r="Y7">
        <v>22.225999999999999</v>
      </c>
      <c r="Z7">
        <v>10.164999999999999</v>
      </c>
      <c r="AA7">
        <v>0.46</v>
      </c>
    </row>
    <row r="8" spans="1:27" x14ac:dyDescent="0.25">
      <c r="A8" t="s">
        <v>144</v>
      </c>
      <c r="B8" t="s">
        <v>146</v>
      </c>
      <c r="C8" t="s">
        <v>31</v>
      </c>
      <c r="D8">
        <v>7</v>
      </c>
      <c r="E8">
        <v>107806.33900000001</v>
      </c>
      <c r="F8">
        <v>183274.88500000001</v>
      </c>
      <c r="G8">
        <v>198.82</v>
      </c>
      <c r="H8">
        <v>159.5</v>
      </c>
      <c r="I8">
        <f t="shared" si="1"/>
        <v>0.24652037617554853</v>
      </c>
      <c r="J8">
        <f t="shared" si="2"/>
        <v>1.6443298969072164</v>
      </c>
      <c r="K8">
        <f t="shared" si="3"/>
        <v>0.37949815211048432</v>
      </c>
      <c r="L8">
        <f t="shared" si="0"/>
        <v>40.536082474226795</v>
      </c>
      <c r="M8" s="1">
        <v>6.559999942779541</v>
      </c>
      <c r="N8" s="1">
        <v>9.867527961730957</v>
      </c>
      <c r="O8" s="1">
        <v>15.173465728759766</v>
      </c>
      <c r="P8" s="1">
        <v>44.224170684814453</v>
      </c>
      <c r="Q8" s="1">
        <v>40.602363586425781</v>
      </c>
      <c r="R8">
        <v>17.8</v>
      </c>
      <c r="S8">
        <v>3.6</v>
      </c>
      <c r="T8">
        <v>37.200000000000003</v>
      </c>
      <c r="U8">
        <v>13.8</v>
      </c>
      <c r="V8">
        <v>0.34</v>
      </c>
      <c r="W8">
        <v>0.4</v>
      </c>
      <c r="X8">
        <v>1.41</v>
      </c>
      <c r="Y8">
        <v>25.594000000000001</v>
      </c>
      <c r="Z8">
        <v>12.13</v>
      </c>
      <c r="AA8">
        <v>0.47</v>
      </c>
    </row>
    <row r="9" spans="1:27" x14ac:dyDescent="0.25">
      <c r="A9" t="s">
        <v>144</v>
      </c>
      <c r="B9" t="s">
        <v>146</v>
      </c>
      <c r="C9" t="s">
        <v>32</v>
      </c>
      <c r="D9">
        <v>8</v>
      </c>
      <c r="E9">
        <v>107758.704</v>
      </c>
      <c r="F9">
        <v>183312.63399999999</v>
      </c>
      <c r="G9">
        <v>176.76</v>
      </c>
      <c r="H9">
        <v>141.76999999999998</v>
      </c>
      <c r="I9">
        <f t="shared" si="1"/>
        <v>0.24680821048176635</v>
      </c>
      <c r="J9">
        <f t="shared" si="2"/>
        <v>1.4615463917525771</v>
      </c>
      <c r="K9">
        <f t="shared" si="3"/>
        <v>0.44847305971600859</v>
      </c>
      <c r="L9">
        <f t="shared" si="0"/>
        <v>36.072164948453619</v>
      </c>
      <c r="M9" s="1">
        <v>7.2300000190734863</v>
      </c>
      <c r="N9" s="1">
        <v>6.784907341003418</v>
      </c>
      <c r="O9" s="1">
        <v>12.323549270629883</v>
      </c>
      <c r="P9" s="1">
        <v>45.036972045898438</v>
      </c>
      <c r="Q9" s="1">
        <v>42.639480590820313</v>
      </c>
      <c r="R9">
        <v>15.5</v>
      </c>
      <c r="S9">
        <v>3.1</v>
      </c>
      <c r="T9">
        <v>32.6</v>
      </c>
      <c r="U9">
        <v>13.1</v>
      </c>
      <c r="V9">
        <v>0.21</v>
      </c>
      <c r="W9">
        <v>0.25</v>
      </c>
      <c r="X9">
        <v>1.0900000000000001</v>
      </c>
      <c r="Y9">
        <v>21.442</v>
      </c>
      <c r="Z9">
        <v>7.516</v>
      </c>
      <c r="AA9">
        <v>0.35</v>
      </c>
    </row>
    <row r="10" spans="1:27" x14ac:dyDescent="0.25">
      <c r="A10" t="s">
        <v>144</v>
      </c>
      <c r="B10" t="s">
        <v>146</v>
      </c>
      <c r="C10" t="s">
        <v>33</v>
      </c>
      <c r="D10">
        <v>9</v>
      </c>
      <c r="E10">
        <v>107775.993</v>
      </c>
      <c r="F10">
        <v>183310.28899999999</v>
      </c>
      <c r="G10">
        <v>180.14999999999998</v>
      </c>
      <c r="H10">
        <v>140.42000000000002</v>
      </c>
      <c r="I10">
        <f t="shared" si="1"/>
        <v>0.28293690357498902</v>
      </c>
      <c r="J10">
        <f t="shared" si="2"/>
        <v>1.4476288659793817</v>
      </c>
      <c r="K10">
        <f t="shared" si="3"/>
        <v>0.45372495623419562</v>
      </c>
      <c r="L10">
        <f t="shared" si="0"/>
        <v>40.958762886597903</v>
      </c>
      <c r="M10" s="1">
        <v>6.559999942779541</v>
      </c>
      <c r="N10" s="1">
        <v>6.1468715667724609</v>
      </c>
      <c r="O10" s="1">
        <v>11.631443023681641</v>
      </c>
      <c r="P10" s="1">
        <v>49.870765686035156</v>
      </c>
      <c r="Q10" s="1">
        <v>38.497795104980469</v>
      </c>
      <c r="R10">
        <v>12.5</v>
      </c>
      <c r="S10">
        <v>2.5</v>
      </c>
      <c r="T10">
        <v>36.299999999999997</v>
      </c>
      <c r="U10">
        <v>13.3</v>
      </c>
      <c r="V10">
        <v>0.21</v>
      </c>
      <c r="W10">
        <v>0.25</v>
      </c>
      <c r="X10">
        <v>0.92</v>
      </c>
      <c r="Y10">
        <v>24.76</v>
      </c>
      <c r="Z10">
        <v>7.6349999999999998</v>
      </c>
      <c r="AA10">
        <v>0.31</v>
      </c>
    </row>
    <row r="11" spans="1:27" x14ac:dyDescent="0.25">
      <c r="A11" t="s">
        <v>144</v>
      </c>
      <c r="B11" t="s">
        <v>146</v>
      </c>
      <c r="C11" t="s">
        <v>34</v>
      </c>
      <c r="D11">
        <v>10</v>
      </c>
      <c r="E11">
        <v>107726.74</v>
      </c>
      <c r="F11">
        <v>183319.09599999999</v>
      </c>
      <c r="G11">
        <v>198.72</v>
      </c>
      <c r="H11">
        <v>156.18</v>
      </c>
      <c r="I11">
        <f t="shared" si="1"/>
        <v>0.27237802535535915</v>
      </c>
      <c r="J11">
        <f t="shared" si="2"/>
        <v>1.6101030927835052</v>
      </c>
      <c r="K11">
        <f t="shared" si="3"/>
        <v>0.39241392725150748</v>
      </c>
      <c r="L11">
        <f t="shared" si="0"/>
        <v>43.855670103092777</v>
      </c>
      <c r="M11" s="1">
        <v>6.559999942779541</v>
      </c>
      <c r="N11" s="1">
        <v>15.774356842041016</v>
      </c>
      <c r="O11" s="1">
        <v>25.914443969726563</v>
      </c>
      <c r="P11" s="1">
        <v>38.83251953125</v>
      </c>
      <c r="Q11" s="1">
        <v>35.253036499023438</v>
      </c>
      <c r="R11">
        <v>25.9</v>
      </c>
      <c r="S11">
        <v>5.2</v>
      </c>
      <c r="T11">
        <v>41.3</v>
      </c>
      <c r="U11">
        <v>14.6</v>
      </c>
      <c r="V11">
        <v>0.6</v>
      </c>
      <c r="W11">
        <v>0.7</v>
      </c>
      <c r="X11">
        <v>2.11</v>
      </c>
      <c r="Y11">
        <v>29.457999999999998</v>
      </c>
      <c r="Z11">
        <v>21.568000000000001</v>
      </c>
      <c r="AA11">
        <v>0.73</v>
      </c>
    </row>
    <row r="12" spans="1:27" x14ac:dyDescent="0.25">
      <c r="A12" t="s">
        <v>144</v>
      </c>
      <c r="B12" t="s">
        <v>146</v>
      </c>
      <c r="C12" t="s">
        <v>35</v>
      </c>
      <c r="D12">
        <v>11</v>
      </c>
      <c r="E12">
        <v>107766.796</v>
      </c>
      <c r="F12">
        <v>183327.42800000001</v>
      </c>
      <c r="G12">
        <v>185.24</v>
      </c>
      <c r="H12">
        <v>149.44</v>
      </c>
      <c r="I12">
        <f t="shared" si="1"/>
        <v>0.23956102783725919</v>
      </c>
      <c r="J12">
        <f t="shared" si="2"/>
        <v>1.5406185567010309</v>
      </c>
      <c r="K12">
        <f t="shared" si="3"/>
        <v>0.41863450690527138</v>
      </c>
      <c r="L12">
        <f t="shared" si="0"/>
        <v>36.907216494845372</v>
      </c>
      <c r="M12" s="1">
        <v>6.190000057220459</v>
      </c>
      <c r="N12" s="1">
        <v>5.1761713027954102</v>
      </c>
      <c r="O12" s="1">
        <v>11.694366455078125</v>
      </c>
      <c r="P12" s="1">
        <v>49.720420837402344</v>
      </c>
      <c r="Q12" s="1">
        <v>38.585216522216797</v>
      </c>
      <c r="R12">
        <v>14.2</v>
      </c>
      <c r="S12">
        <v>2.8</v>
      </c>
      <c r="T12">
        <v>32.200000000000003</v>
      </c>
      <c r="U12">
        <v>14.6</v>
      </c>
      <c r="V12">
        <v>0.17</v>
      </c>
      <c r="W12">
        <v>0.2</v>
      </c>
      <c r="X12">
        <v>0.89</v>
      </c>
      <c r="Y12">
        <v>21.102</v>
      </c>
      <c r="Z12">
        <v>6.1230000000000002</v>
      </c>
      <c r="AA12">
        <v>0.28999999999999998</v>
      </c>
    </row>
    <row r="13" spans="1:27" x14ac:dyDescent="0.25">
      <c r="A13" t="s">
        <v>144</v>
      </c>
      <c r="B13" t="s">
        <v>146</v>
      </c>
      <c r="C13" t="s">
        <v>36</v>
      </c>
      <c r="D13">
        <v>12</v>
      </c>
      <c r="E13">
        <v>107777.193</v>
      </c>
      <c r="F13">
        <v>183299.459</v>
      </c>
      <c r="G13">
        <v>200.43</v>
      </c>
      <c r="H13">
        <v>161.15</v>
      </c>
      <c r="I13">
        <f t="shared" si="1"/>
        <v>0.24374806081290723</v>
      </c>
      <c r="J13">
        <f t="shared" si="2"/>
        <v>1.6613402061855671</v>
      </c>
      <c r="K13">
        <f t="shared" si="3"/>
        <v>0.37307916747714442</v>
      </c>
      <c r="L13">
        <f t="shared" si="0"/>
        <v>40.494845360824741</v>
      </c>
      <c r="M13" s="1">
        <v>6.4899997711181641</v>
      </c>
      <c r="N13" s="1">
        <v>7.2468752861022949</v>
      </c>
      <c r="O13" s="1">
        <v>12.270780563354492</v>
      </c>
      <c r="P13" s="1">
        <v>47.863662719726563</v>
      </c>
      <c r="Q13" s="1">
        <v>39.865554809570313</v>
      </c>
      <c r="R13">
        <v>13.7</v>
      </c>
      <c r="S13">
        <v>2.7</v>
      </c>
      <c r="T13">
        <v>42.2</v>
      </c>
      <c r="U13">
        <v>13.7</v>
      </c>
      <c r="V13">
        <v>0.39</v>
      </c>
      <c r="W13">
        <v>0.46</v>
      </c>
      <c r="X13">
        <v>1.34</v>
      </c>
      <c r="Y13">
        <v>30.396000000000001</v>
      </c>
      <c r="Z13">
        <v>13.957000000000001</v>
      </c>
      <c r="AA13">
        <v>0.46</v>
      </c>
    </row>
    <row r="14" spans="1:27" x14ac:dyDescent="0.25">
      <c r="A14" t="s">
        <v>144</v>
      </c>
      <c r="B14" t="s">
        <v>146</v>
      </c>
      <c r="C14" t="s">
        <v>37</v>
      </c>
      <c r="D14">
        <v>13</v>
      </c>
      <c r="E14">
        <v>107751.848</v>
      </c>
      <c r="F14">
        <v>183298.45199999999</v>
      </c>
      <c r="G14">
        <v>187.05</v>
      </c>
      <c r="H14">
        <v>143.82</v>
      </c>
      <c r="I14">
        <f t="shared" si="1"/>
        <v>0.30058406341259924</v>
      </c>
      <c r="J14">
        <f t="shared" si="2"/>
        <v>1.4826804123711339</v>
      </c>
      <c r="K14">
        <f t="shared" si="3"/>
        <v>0.44049795759579846</v>
      </c>
      <c r="L14">
        <f t="shared" si="0"/>
        <v>44.567010309278366</v>
      </c>
      <c r="M14" s="1">
        <v>6.5999999046325684</v>
      </c>
      <c r="N14" s="1">
        <v>11.742646217346191</v>
      </c>
      <c r="O14" s="1">
        <v>20.302780151367188</v>
      </c>
      <c r="P14" s="1">
        <v>39.877723693847656</v>
      </c>
      <c r="Q14" s="1">
        <v>39.819496154785156</v>
      </c>
      <c r="R14">
        <v>19</v>
      </c>
      <c r="S14">
        <v>3.8</v>
      </c>
      <c r="T14">
        <v>47.6</v>
      </c>
      <c r="U14">
        <v>14.7</v>
      </c>
      <c r="V14">
        <v>0.55000000000000004</v>
      </c>
      <c r="W14">
        <v>0.64</v>
      </c>
      <c r="X14">
        <v>1.54</v>
      </c>
      <c r="Y14">
        <v>36.069000000000003</v>
      </c>
      <c r="Z14">
        <v>19.806000000000001</v>
      </c>
      <c r="AA14">
        <v>0.55000000000000004</v>
      </c>
    </row>
    <row r="15" spans="1:27" x14ac:dyDescent="0.25">
      <c r="A15" t="s">
        <v>144</v>
      </c>
      <c r="B15" t="s">
        <v>146</v>
      </c>
      <c r="C15" t="s">
        <v>38</v>
      </c>
      <c r="D15">
        <v>14</v>
      </c>
      <c r="E15">
        <v>107732.833</v>
      </c>
      <c r="F15">
        <v>183327.55499999999</v>
      </c>
      <c r="G15">
        <v>183.39</v>
      </c>
      <c r="H15">
        <v>142.28</v>
      </c>
      <c r="I15">
        <f t="shared" si="1"/>
        <v>0.28893730671914525</v>
      </c>
      <c r="J15">
        <f t="shared" si="2"/>
        <v>1.4668041237113403</v>
      </c>
      <c r="K15">
        <f t="shared" si="3"/>
        <v>0.44648900992024898</v>
      </c>
      <c r="L15">
        <f t="shared" si="0"/>
        <v>42.381443298969053</v>
      </c>
      <c r="M15" s="1">
        <v>6.7899999618530273</v>
      </c>
      <c r="N15" s="1">
        <v>13.420514106750488</v>
      </c>
      <c r="O15" s="1">
        <v>22.237268447875977</v>
      </c>
      <c r="P15" s="1">
        <v>38.549728393554688</v>
      </c>
      <c r="Q15" s="1">
        <v>39.213001251220703</v>
      </c>
      <c r="R15">
        <v>18.899999999999999</v>
      </c>
      <c r="S15">
        <v>3.8</v>
      </c>
      <c r="T15">
        <v>44</v>
      </c>
      <c r="U15">
        <v>14.9</v>
      </c>
      <c r="V15">
        <v>0.49</v>
      </c>
      <c r="W15">
        <v>0.56999999999999995</v>
      </c>
      <c r="X15">
        <v>1.55</v>
      </c>
      <c r="Y15">
        <v>32.302</v>
      </c>
      <c r="Z15">
        <v>17.562000000000001</v>
      </c>
      <c r="AA15">
        <v>0.54</v>
      </c>
    </row>
    <row r="16" spans="1:27" x14ac:dyDescent="0.25">
      <c r="A16" t="s">
        <v>144</v>
      </c>
      <c r="B16" t="s">
        <v>146</v>
      </c>
      <c r="C16" t="s">
        <v>39</v>
      </c>
      <c r="D16">
        <v>15</v>
      </c>
      <c r="E16">
        <v>107776.55899999999</v>
      </c>
      <c r="F16">
        <v>183291.247</v>
      </c>
      <c r="G16">
        <v>190.8</v>
      </c>
      <c r="H16">
        <v>146.80000000000001</v>
      </c>
      <c r="I16">
        <f t="shared" si="1"/>
        <v>0.29972752043596729</v>
      </c>
      <c r="J16">
        <f t="shared" si="2"/>
        <v>1.5134020618556703</v>
      </c>
      <c r="K16">
        <f t="shared" si="3"/>
        <v>0.42890488231861501</v>
      </c>
      <c r="L16">
        <f t="shared" si="0"/>
        <v>45.360824742268044</v>
      </c>
      <c r="M16" s="1">
        <v>6.7600002288818359</v>
      </c>
      <c r="N16" s="1">
        <v>9.3219966888427734</v>
      </c>
      <c r="O16" s="1">
        <v>15.22342586517334</v>
      </c>
      <c r="P16" s="1">
        <v>46.15533447265625</v>
      </c>
      <c r="Q16" s="1">
        <v>38.621234893798828</v>
      </c>
      <c r="R16">
        <v>14</v>
      </c>
      <c r="S16">
        <v>2.8</v>
      </c>
      <c r="T16">
        <v>47.5</v>
      </c>
      <c r="U16">
        <v>14.6</v>
      </c>
      <c r="V16">
        <v>0.52</v>
      </c>
      <c r="W16">
        <v>0.6</v>
      </c>
      <c r="X16">
        <v>1.44</v>
      </c>
      <c r="Y16">
        <v>36.052</v>
      </c>
      <c r="Z16">
        <v>18.584</v>
      </c>
      <c r="AA16">
        <v>0.52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31"/>
  <sheetViews>
    <sheetView workbookViewId="0">
      <selection activeCell="A2" sqref="A2:P2"/>
    </sheetView>
  </sheetViews>
  <sheetFormatPr defaultColWidth="8.85546875" defaultRowHeight="15" x14ac:dyDescent="0.25"/>
  <cols>
    <col min="1" max="1" width="8.85546875" bestFit="1" customWidth="1"/>
    <col min="2" max="2" width="6.28515625" bestFit="1" customWidth="1"/>
    <col min="3" max="3" width="21" bestFit="1" customWidth="1"/>
    <col min="4" max="4" width="7.28515625" bestFit="1" customWidth="1"/>
    <col min="5" max="5" width="6.42578125" bestFit="1" customWidth="1"/>
    <col min="7" max="7" width="6.42578125" bestFit="1" customWidth="1"/>
    <col min="8" max="8" width="7.7109375" bestFit="1" customWidth="1"/>
    <col min="9" max="9" width="9.85546875" bestFit="1" customWidth="1"/>
    <col min="10" max="10" width="8.28515625" bestFit="1" customWidth="1"/>
    <col min="11" max="11" width="9.140625" bestFit="1" customWidth="1"/>
    <col min="12" max="12" width="11.28515625" bestFit="1" customWidth="1"/>
    <col min="13" max="13" width="8.7109375" bestFit="1" customWidth="1"/>
    <col min="14" max="14" width="7.140625" bestFit="1" customWidth="1"/>
  </cols>
  <sheetData>
    <row r="1" spans="1:16" x14ac:dyDescent="0.25">
      <c r="A1" t="s">
        <v>40</v>
      </c>
      <c r="B1" t="s">
        <v>41</v>
      </c>
      <c r="C1" t="s">
        <v>42</v>
      </c>
      <c r="D1" t="s">
        <v>10</v>
      </c>
      <c r="E1" t="s">
        <v>11</v>
      </c>
      <c r="F1" t="s">
        <v>43</v>
      </c>
      <c r="G1" t="s">
        <v>12</v>
      </c>
      <c r="H1" t="s">
        <v>44</v>
      </c>
      <c r="I1" t="s">
        <v>45</v>
      </c>
      <c r="J1" t="s">
        <v>13</v>
      </c>
      <c r="K1" t="s">
        <v>46</v>
      </c>
      <c r="L1" t="s">
        <v>47</v>
      </c>
      <c r="M1" t="s">
        <v>14</v>
      </c>
      <c r="N1" t="s">
        <v>48</v>
      </c>
      <c r="O1" t="s">
        <v>49</v>
      </c>
      <c r="P1" t="s">
        <v>16</v>
      </c>
    </row>
    <row r="2" spans="1:16" x14ac:dyDescent="0.25">
      <c r="A2" t="s">
        <v>50</v>
      </c>
      <c r="B2">
        <v>10</v>
      </c>
      <c r="C2" t="s">
        <v>51</v>
      </c>
      <c r="D2" s="1">
        <v>6.5999999046325684</v>
      </c>
      <c r="E2" s="1">
        <v>15.159999847412109</v>
      </c>
      <c r="F2" t="s">
        <v>52</v>
      </c>
      <c r="G2" s="1">
        <v>22.839591979980469</v>
      </c>
      <c r="H2" s="1">
        <v>14.420903205871582</v>
      </c>
      <c r="I2" s="1">
        <v>27.711519241333008</v>
      </c>
      <c r="J2" s="1">
        <v>42.132423400878906</v>
      </c>
      <c r="K2" s="1">
        <v>30.19035530090332</v>
      </c>
      <c r="L2" s="1">
        <v>4.8376283645629883</v>
      </c>
      <c r="M2" s="1">
        <v>35.027984619140625</v>
      </c>
      <c r="N2" s="1">
        <v>0.68979144096374512</v>
      </c>
      <c r="O2" s="1">
        <v>19.3</v>
      </c>
      <c r="P2" s="1">
        <v>3.9</v>
      </c>
    </row>
    <row r="3" spans="1:16" hidden="1" x14ac:dyDescent="0.25">
      <c r="A3" t="s">
        <v>53</v>
      </c>
      <c r="B3">
        <v>50</v>
      </c>
      <c r="C3" t="s">
        <v>54</v>
      </c>
      <c r="D3" s="1">
        <v>6.8600001335144043</v>
      </c>
      <c r="E3" s="1">
        <v>28.087833404541016</v>
      </c>
      <c r="F3" t="s">
        <v>55</v>
      </c>
      <c r="G3" s="1">
        <v>54.927688598632813</v>
      </c>
      <c r="H3" s="1">
        <v>19.311418533325195</v>
      </c>
      <c r="I3" s="1">
        <v>15.418298721313477</v>
      </c>
      <c r="J3" s="1">
        <v>34.729717254638672</v>
      </c>
      <c r="K3" s="1">
        <v>9.755157470703125</v>
      </c>
      <c r="L3" s="1">
        <v>0.58743715286254883</v>
      </c>
      <c r="M3" s="1">
        <v>10.342594146728516</v>
      </c>
      <c r="N3" s="1">
        <v>0.64503324031829834</v>
      </c>
    </row>
    <row r="4" spans="1:16" x14ac:dyDescent="0.25">
      <c r="A4" t="s">
        <v>56</v>
      </c>
      <c r="B4">
        <v>10</v>
      </c>
      <c r="C4" t="s">
        <v>57</v>
      </c>
      <c r="D4" s="1">
        <v>6.3600001335144043</v>
      </c>
      <c r="E4" s="1">
        <v>6.3299999237060547</v>
      </c>
      <c r="F4" t="s">
        <v>58</v>
      </c>
      <c r="G4" s="1">
        <v>10.27049446105957</v>
      </c>
      <c r="H4" s="1">
        <v>12.886200904846191</v>
      </c>
      <c r="I4" s="1">
        <v>37.273818969726563</v>
      </c>
      <c r="J4" s="1">
        <v>50.160018920898438</v>
      </c>
      <c r="K4" s="1">
        <v>35.113552093505859</v>
      </c>
      <c r="L4" s="1">
        <v>4.4559330940246582</v>
      </c>
      <c r="M4" s="1">
        <v>39.569484710693359</v>
      </c>
      <c r="N4" s="1">
        <v>1.3655631542205811</v>
      </c>
      <c r="O4" s="1">
        <v>12.2</v>
      </c>
      <c r="P4" s="1">
        <v>2.4</v>
      </c>
    </row>
    <row r="5" spans="1:16" hidden="1" x14ac:dyDescent="0.25">
      <c r="A5" t="s">
        <v>59</v>
      </c>
      <c r="B5">
        <v>50</v>
      </c>
      <c r="C5" t="s">
        <v>60</v>
      </c>
      <c r="D5" s="1">
        <v>6.7699999809265137</v>
      </c>
      <c r="E5" s="1">
        <v>7.119999885559082</v>
      </c>
      <c r="F5" t="s">
        <v>61</v>
      </c>
      <c r="G5" s="1">
        <v>14.820249557495117</v>
      </c>
      <c r="H5" s="1">
        <v>14.526779174804688</v>
      </c>
      <c r="I5" s="1">
        <v>37.710929870605469</v>
      </c>
      <c r="J5" s="1">
        <v>52.237709045410156</v>
      </c>
      <c r="K5" s="1">
        <v>29.565664291381836</v>
      </c>
      <c r="L5" s="1">
        <v>3.376375675201416</v>
      </c>
      <c r="M5" s="1">
        <v>32.942039489746094</v>
      </c>
      <c r="N5" s="1">
        <v>2.2895445823669434</v>
      </c>
    </row>
    <row r="6" spans="1:16" x14ac:dyDescent="0.25">
      <c r="A6" t="s">
        <v>62</v>
      </c>
      <c r="B6">
        <v>10</v>
      </c>
      <c r="C6" t="s">
        <v>63</v>
      </c>
      <c r="D6" s="1">
        <v>6.5999999046325684</v>
      </c>
      <c r="E6" s="1">
        <v>9.75</v>
      </c>
      <c r="F6" t="s">
        <v>64</v>
      </c>
      <c r="G6" s="1">
        <v>14.066436767578125</v>
      </c>
      <c r="H6" s="1">
        <v>12.791182518005371</v>
      </c>
      <c r="I6" s="1">
        <v>33.079311370849609</v>
      </c>
      <c r="J6" s="1">
        <v>45.870494842529297</v>
      </c>
      <c r="K6" s="1">
        <v>34.363842010498047</v>
      </c>
      <c r="L6" s="1">
        <v>5.6992254257202148</v>
      </c>
      <c r="M6" s="1">
        <v>40.063068389892578</v>
      </c>
      <c r="N6" s="1">
        <v>0.90739309787750244</v>
      </c>
      <c r="O6" s="1">
        <v>17.2</v>
      </c>
      <c r="P6" s="1">
        <v>3.4</v>
      </c>
    </row>
    <row r="7" spans="1:16" hidden="1" x14ac:dyDescent="0.25">
      <c r="A7" t="s">
        <v>65</v>
      </c>
      <c r="B7">
        <v>50</v>
      </c>
      <c r="C7" t="s">
        <v>66</v>
      </c>
      <c r="D7" s="1">
        <v>7.369999885559082</v>
      </c>
      <c r="E7" s="1">
        <v>21.54881477355957</v>
      </c>
      <c r="F7" t="s">
        <v>67</v>
      </c>
      <c r="G7" s="1">
        <v>37.306682586669922</v>
      </c>
      <c r="H7" s="1">
        <v>12.322510719299316</v>
      </c>
      <c r="I7" s="1">
        <v>16.467697143554688</v>
      </c>
      <c r="J7" s="1">
        <v>28.790206909179688</v>
      </c>
      <c r="K7" s="1">
        <v>26.609086990356445</v>
      </c>
      <c r="L7" s="1">
        <v>7.2940220832824707</v>
      </c>
      <c r="M7" s="1">
        <v>33.903110504150391</v>
      </c>
      <c r="N7" s="1">
        <v>0.62319314479827881</v>
      </c>
    </row>
    <row r="8" spans="1:16" x14ac:dyDescent="0.25">
      <c r="A8" t="s">
        <v>68</v>
      </c>
      <c r="B8">
        <v>10</v>
      </c>
      <c r="C8" t="s">
        <v>69</v>
      </c>
      <c r="D8" s="1">
        <v>6.3299999237060547</v>
      </c>
      <c r="E8" s="1">
        <v>5.8000001907348633</v>
      </c>
      <c r="F8" t="s">
        <v>70</v>
      </c>
      <c r="G8" s="1">
        <v>11.236965179443359</v>
      </c>
      <c r="H8" s="1">
        <v>11.761356353759766</v>
      </c>
      <c r="I8" s="1">
        <v>35.433895111083984</v>
      </c>
      <c r="J8" s="1">
        <v>47.19525146484375</v>
      </c>
      <c r="K8" s="1">
        <v>35.857906341552734</v>
      </c>
      <c r="L8" s="1">
        <v>5.709876537322998</v>
      </c>
      <c r="M8" s="1">
        <v>41.567783355712891</v>
      </c>
      <c r="N8" s="1">
        <v>1.1984035968780518</v>
      </c>
      <c r="O8" s="1">
        <v>12.8</v>
      </c>
      <c r="P8" s="1">
        <v>2.6</v>
      </c>
    </row>
    <row r="9" spans="1:16" hidden="1" x14ac:dyDescent="0.25">
      <c r="A9" t="s">
        <v>71</v>
      </c>
      <c r="B9">
        <v>50</v>
      </c>
      <c r="C9" t="s">
        <v>72</v>
      </c>
      <c r="D9" s="1">
        <v>6.7899999618530273</v>
      </c>
      <c r="E9" s="1">
        <v>6.4099998474121094</v>
      </c>
      <c r="F9" t="s">
        <v>73</v>
      </c>
      <c r="G9" s="1">
        <v>14.739128112792969</v>
      </c>
      <c r="H9" s="1">
        <v>12.52271842956543</v>
      </c>
      <c r="I9" s="1">
        <v>32.876750946044922</v>
      </c>
      <c r="J9" s="1">
        <v>45.399467468261719</v>
      </c>
      <c r="K9" s="1">
        <v>35.404937744140625</v>
      </c>
      <c r="L9" s="1">
        <v>4.4564623832702637</v>
      </c>
      <c r="M9" s="1">
        <v>39.861400604248047</v>
      </c>
      <c r="N9" s="1">
        <v>2.0766468048095703</v>
      </c>
    </row>
    <row r="10" spans="1:16" x14ac:dyDescent="0.25">
      <c r="A10" t="s">
        <v>74</v>
      </c>
      <c r="B10">
        <v>10</v>
      </c>
      <c r="C10" t="s">
        <v>75</v>
      </c>
      <c r="D10" s="1">
        <v>6.5999999046325684</v>
      </c>
      <c r="E10" s="1">
        <v>16.569999694824219</v>
      </c>
      <c r="F10" t="s">
        <v>76</v>
      </c>
      <c r="G10" s="1">
        <v>26.081045150756836</v>
      </c>
      <c r="H10" s="1">
        <v>13.785150527954102</v>
      </c>
      <c r="I10" s="1">
        <v>26.119232177734375</v>
      </c>
      <c r="J10" s="1">
        <v>39.904380798339844</v>
      </c>
      <c r="K10" s="1">
        <v>27.316745758056641</v>
      </c>
      <c r="L10" s="1">
        <v>6.6978263854980469</v>
      </c>
      <c r="M10" s="1">
        <v>34.014572143554688</v>
      </c>
      <c r="N10" s="1">
        <v>0.558327317237854</v>
      </c>
      <c r="O10" s="1">
        <v>23</v>
      </c>
      <c r="P10" s="1">
        <v>4.5999999999999996</v>
      </c>
    </row>
    <row r="11" spans="1:16" hidden="1" x14ac:dyDescent="0.25">
      <c r="A11" t="s">
        <v>77</v>
      </c>
      <c r="B11">
        <v>50</v>
      </c>
      <c r="C11" t="s">
        <v>78</v>
      </c>
      <c r="D11" s="1">
        <v>7.130000114440918</v>
      </c>
      <c r="E11" s="1">
        <v>32.961612701416016</v>
      </c>
      <c r="F11" t="s">
        <v>79</v>
      </c>
      <c r="G11" s="1">
        <v>60.946479797363281</v>
      </c>
      <c r="H11" s="1">
        <v>19.034112930297852</v>
      </c>
      <c r="I11" s="1">
        <v>14.294244766235352</v>
      </c>
      <c r="J11" s="1">
        <v>33.328357696533203</v>
      </c>
      <c r="K11" s="1">
        <v>5.5042171478271484</v>
      </c>
      <c r="L11" s="1">
        <v>0.22094498574733734</v>
      </c>
      <c r="M11" s="1">
        <v>5.7251620292663574</v>
      </c>
      <c r="N11" s="1">
        <v>0.5514722466468811</v>
      </c>
    </row>
    <row r="12" spans="1:16" x14ac:dyDescent="0.25">
      <c r="A12" t="s">
        <v>80</v>
      </c>
      <c r="B12">
        <v>10</v>
      </c>
      <c r="C12" t="s">
        <v>81</v>
      </c>
      <c r="D12" s="1">
        <v>6.5</v>
      </c>
      <c r="E12" s="1">
        <v>9.9410734176635742</v>
      </c>
      <c r="F12" t="s">
        <v>82</v>
      </c>
      <c r="G12" s="1">
        <v>15.969646453857422</v>
      </c>
      <c r="H12" s="1">
        <v>12.160019874572754</v>
      </c>
      <c r="I12" s="1">
        <v>33.055244445800781</v>
      </c>
      <c r="J12" s="1">
        <v>45.215263366699219</v>
      </c>
      <c r="K12" s="1">
        <v>33.230716705322266</v>
      </c>
      <c r="L12" s="1">
        <v>5.5843734741210938</v>
      </c>
      <c r="M12" s="1">
        <v>38.815090179443359</v>
      </c>
      <c r="N12" s="1">
        <v>0.867401123046875</v>
      </c>
      <c r="O12" s="1">
        <v>16.8</v>
      </c>
      <c r="P12" s="1">
        <v>3.4</v>
      </c>
    </row>
    <row r="13" spans="1:16" hidden="1" x14ac:dyDescent="0.25">
      <c r="A13" t="s">
        <v>83</v>
      </c>
      <c r="B13">
        <v>50</v>
      </c>
      <c r="C13" t="s">
        <v>84</v>
      </c>
      <c r="D13" s="1">
        <v>6.9899997711181641</v>
      </c>
      <c r="E13" s="1">
        <v>14.162059783935547</v>
      </c>
      <c r="F13" t="s">
        <v>85</v>
      </c>
      <c r="G13" s="1">
        <v>26.58891487121582</v>
      </c>
      <c r="H13" s="1">
        <v>15.107337951660156</v>
      </c>
      <c r="I13" s="1">
        <v>28.703941345214844</v>
      </c>
      <c r="J13" s="1">
        <v>43.811279296875</v>
      </c>
      <c r="K13" s="1">
        <v>26.122097015380859</v>
      </c>
      <c r="L13" s="1">
        <v>3.4777090549468994</v>
      </c>
      <c r="M13" s="1">
        <v>29.59980583190918</v>
      </c>
      <c r="N13" s="1">
        <v>1.2278492450714111</v>
      </c>
    </row>
    <row r="14" spans="1:16" x14ac:dyDescent="0.25">
      <c r="A14" t="s">
        <v>86</v>
      </c>
      <c r="B14">
        <v>10</v>
      </c>
      <c r="C14" t="s">
        <v>87</v>
      </c>
      <c r="D14" s="1">
        <v>6.559999942779541</v>
      </c>
      <c r="E14" s="1">
        <v>9.867527961730957</v>
      </c>
      <c r="F14" t="s">
        <v>88</v>
      </c>
      <c r="G14" s="1">
        <v>15.173465728759766</v>
      </c>
      <c r="H14" s="1">
        <v>12.504765510559082</v>
      </c>
      <c r="I14" s="1">
        <v>31.719406127929688</v>
      </c>
      <c r="J14" s="1">
        <v>44.224170684814453</v>
      </c>
      <c r="K14" s="1">
        <v>33.488372802734375</v>
      </c>
      <c r="L14" s="1">
        <v>7.1139917373657227</v>
      </c>
      <c r="M14" s="1">
        <v>40.602363586425781</v>
      </c>
      <c r="N14" s="1">
        <v>0.83929359912872314</v>
      </c>
      <c r="O14" s="1">
        <v>17.8</v>
      </c>
      <c r="P14" s="1">
        <v>3.6</v>
      </c>
    </row>
    <row r="15" spans="1:16" hidden="1" x14ac:dyDescent="0.25">
      <c r="A15" t="s">
        <v>89</v>
      </c>
      <c r="B15">
        <v>50</v>
      </c>
      <c r="C15" t="s">
        <v>90</v>
      </c>
      <c r="D15" s="1">
        <v>7.320000171661377</v>
      </c>
      <c r="E15" s="1">
        <v>7.4215974807739258</v>
      </c>
      <c r="F15" t="s">
        <v>91</v>
      </c>
      <c r="G15" s="1">
        <v>14.69558048248291</v>
      </c>
      <c r="H15" s="1">
        <v>7.2335758209228516</v>
      </c>
      <c r="I15" s="1">
        <v>21.434226989746094</v>
      </c>
      <c r="J15" s="1">
        <v>28.667802810668945</v>
      </c>
      <c r="K15" s="1">
        <v>48.535011291503906</v>
      </c>
      <c r="L15" s="1">
        <v>8.1016054153442383</v>
      </c>
      <c r="M15" s="1">
        <v>56.636615753173828</v>
      </c>
      <c r="N15" s="1">
        <v>1.4125657081604004</v>
      </c>
    </row>
    <row r="16" spans="1:16" x14ac:dyDescent="0.25">
      <c r="A16" t="s">
        <v>92</v>
      </c>
      <c r="B16">
        <v>10</v>
      </c>
      <c r="C16" t="s">
        <v>93</v>
      </c>
      <c r="D16" s="1">
        <v>7.2300000190734863</v>
      </c>
      <c r="E16" s="1">
        <v>6.784907341003418</v>
      </c>
      <c r="F16" t="s">
        <v>94</v>
      </c>
      <c r="G16" s="1">
        <v>12.323549270629883</v>
      </c>
      <c r="H16" s="1">
        <v>12.062140464782715</v>
      </c>
      <c r="I16" s="1">
        <v>32.974830627441406</v>
      </c>
      <c r="J16" s="1">
        <v>45.036972045898438</v>
      </c>
      <c r="K16" s="1">
        <v>36.647994995117188</v>
      </c>
      <c r="L16" s="1">
        <v>5.991485595703125</v>
      </c>
      <c r="M16" s="1">
        <v>42.639480590820313</v>
      </c>
      <c r="N16" s="1">
        <v>0.94247710704803467</v>
      </c>
      <c r="O16" s="1">
        <v>15.5</v>
      </c>
      <c r="P16" s="1">
        <v>3.1</v>
      </c>
    </row>
    <row r="17" spans="1:16" hidden="1" x14ac:dyDescent="0.25">
      <c r="A17" t="s">
        <v>95</v>
      </c>
      <c r="B17">
        <v>50</v>
      </c>
      <c r="C17" t="s">
        <v>96</v>
      </c>
      <c r="D17" s="1">
        <v>6.3299999237060547</v>
      </c>
      <c r="E17" s="1">
        <v>7.6120738983154297</v>
      </c>
      <c r="F17" t="s">
        <v>97</v>
      </c>
      <c r="G17" s="1">
        <v>16.87318229675293</v>
      </c>
      <c r="H17" s="1">
        <v>14.104060173034668</v>
      </c>
      <c r="I17" s="1">
        <v>32.047969818115234</v>
      </c>
      <c r="J17" s="1">
        <v>46.152030944824219</v>
      </c>
      <c r="K17" s="1">
        <v>33.018268585205078</v>
      </c>
      <c r="L17" s="1">
        <v>3.9565210342407227</v>
      </c>
      <c r="M17" s="1">
        <v>36.974788665771484</v>
      </c>
      <c r="N17" s="1">
        <v>1.9434789419174194</v>
      </c>
    </row>
    <row r="18" spans="1:16" x14ac:dyDescent="0.25">
      <c r="A18" t="s">
        <v>98</v>
      </c>
      <c r="B18">
        <v>10</v>
      </c>
      <c r="C18" t="s">
        <v>99</v>
      </c>
      <c r="D18" s="1">
        <v>6.559999942779541</v>
      </c>
      <c r="E18" s="1">
        <v>6.1468715667724609</v>
      </c>
      <c r="F18" t="s">
        <v>100</v>
      </c>
      <c r="G18" s="1">
        <v>11.631443023681641</v>
      </c>
      <c r="H18" s="1">
        <v>13.113882064819336</v>
      </c>
      <c r="I18" s="1">
        <v>36.756881713867188</v>
      </c>
      <c r="J18" s="1">
        <v>49.870765686035156</v>
      </c>
      <c r="K18" s="1">
        <v>33.361713409423828</v>
      </c>
      <c r="L18" s="1">
        <v>5.136080265045166</v>
      </c>
      <c r="M18" s="1">
        <v>38.497795104980469</v>
      </c>
      <c r="N18" s="1">
        <v>1.2881546020507813</v>
      </c>
      <c r="O18" s="1">
        <v>12.5</v>
      </c>
      <c r="P18" s="1">
        <v>2.5</v>
      </c>
    </row>
    <row r="19" spans="1:16" hidden="1" x14ac:dyDescent="0.25">
      <c r="A19" t="s">
        <v>101</v>
      </c>
      <c r="B19">
        <v>50</v>
      </c>
      <c r="C19" t="s">
        <v>102</v>
      </c>
      <c r="D19" s="1">
        <v>7.2399997711181641</v>
      </c>
      <c r="E19" s="1">
        <v>8.7508049011230469</v>
      </c>
      <c r="F19" t="s">
        <v>103</v>
      </c>
      <c r="G19" s="1">
        <v>18.018482208251953</v>
      </c>
      <c r="H19" s="1">
        <v>13.596769332885742</v>
      </c>
      <c r="I19" s="1">
        <v>32.167964935302734</v>
      </c>
      <c r="J19" s="1">
        <v>45.764732360839844</v>
      </c>
      <c r="K19" s="1">
        <v>31.261514663696289</v>
      </c>
      <c r="L19" s="1">
        <v>4.9552669525146484</v>
      </c>
      <c r="M19" s="1">
        <v>36.216781616210938</v>
      </c>
      <c r="N19" s="1">
        <v>2.0171327590942383</v>
      </c>
    </row>
    <row r="20" spans="1:16" x14ac:dyDescent="0.25">
      <c r="A20" t="s">
        <v>104</v>
      </c>
      <c r="B20">
        <v>10</v>
      </c>
      <c r="C20" t="s">
        <v>105</v>
      </c>
      <c r="D20" s="1">
        <v>6.559999942779541</v>
      </c>
      <c r="E20" s="1">
        <v>15.774356842041016</v>
      </c>
      <c r="F20" t="s">
        <v>106</v>
      </c>
      <c r="G20" s="1">
        <v>25.914443969726563</v>
      </c>
      <c r="H20" s="1">
        <v>13.583552360534668</v>
      </c>
      <c r="I20" s="1">
        <v>25.248966217041016</v>
      </c>
      <c r="J20" s="1">
        <v>38.83251953125</v>
      </c>
      <c r="K20" s="1">
        <v>28.997556686401367</v>
      </c>
      <c r="L20" s="1">
        <v>6.2554802894592285</v>
      </c>
      <c r="M20" s="1">
        <v>35.253036499023438</v>
      </c>
      <c r="N20" s="1">
        <v>0.50585258007049561</v>
      </c>
      <c r="O20" s="1">
        <v>25.9</v>
      </c>
      <c r="P20" s="1">
        <v>5.2</v>
      </c>
    </row>
    <row r="21" spans="1:16" hidden="1" x14ac:dyDescent="0.25">
      <c r="A21" t="s">
        <v>107</v>
      </c>
      <c r="B21">
        <v>50</v>
      </c>
      <c r="C21" t="s">
        <v>108</v>
      </c>
      <c r="D21" s="1">
        <v>7.190000057220459</v>
      </c>
      <c r="E21" s="1">
        <v>33.200000762939453</v>
      </c>
      <c r="F21" t="s">
        <v>109</v>
      </c>
      <c r="G21" s="1">
        <v>64.060646057128906</v>
      </c>
      <c r="H21" s="1">
        <v>18.857021331787109</v>
      </c>
      <c r="I21" s="1">
        <v>11.82365608215332</v>
      </c>
      <c r="J21" s="1">
        <v>30.68067741394043</v>
      </c>
      <c r="K21" s="1">
        <v>4.6214909553527832</v>
      </c>
      <c r="L21" s="1">
        <v>0.63718485832214355</v>
      </c>
      <c r="M21" s="1">
        <v>5.2586755752563477</v>
      </c>
      <c r="N21" s="1">
        <v>0.45816656947135925</v>
      </c>
    </row>
    <row r="22" spans="1:16" x14ac:dyDescent="0.25">
      <c r="A22" t="s">
        <v>110</v>
      </c>
      <c r="B22">
        <v>10</v>
      </c>
      <c r="C22" t="s">
        <v>111</v>
      </c>
      <c r="D22" s="1">
        <v>6.190000057220459</v>
      </c>
      <c r="E22" s="1">
        <v>5.1761713027954102</v>
      </c>
      <c r="F22" t="s">
        <v>112</v>
      </c>
      <c r="G22" s="1">
        <v>11.694366455078125</v>
      </c>
      <c r="H22" s="1">
        <v>12.77861213684082</v>
      </c>
      <c r="I22" s="1">
        <v>36.941806793212891</v>
      </c>
      <c r="J22" s="1">
        <v>49.720420837402344</v>
      </c>
      <c r="K22" s="1">
        <v>33.320426940917969</v>
      </c>
      <c r="L22" s="1">
        <v>5.2647881507873535</v>
      </c>
      <c r="M22" s="1">
        <v>38.585216522216797</v>
      </c>
      <c r="N22" s="1">
        <v>1.1667706966400146</v>
      </c>
      <c r="O22" s="1">
        <v>14.2</v>
      </c>
      <c r="P22" s="1">
        <v>2.8</v>
      </c>
    </row>
    <row r="23" spans="1:16" hidden="1" x14ac:dyDescent="0.25">
      <c r="A23" t="s">
        <v>113</v>
      </c>
      <c r="B23">
        <v>50</v>
      </c>
      <c r="C23" t="s">
        <v>114</v>
      </c>
      <c r="D23" s="1">
        <v>6.75</v>
      </c>
      <c r="E23" s="1">
        <v>4.8905282020568848</v>
      </c>
      <c r="F23" t="s">
        <v>115</v>
      </c>
      <c r="G23" s="1">
        <v>12.691697120666504</v>
      </c>
      <c r="H23" s="1">
        <v>15.713530540466309</v>
      </c>
      <c r="I23" s="1">
        <v>39.094959259033203</v>
      </c>
      <c r="J23" s="1">
        <v>54.808490753173828</v>
      </c>
      <c r="K23" s="1">
        <v>28.953689575195313</v>
      </c>
      <c r="L23" s="1">
        <v>3.5461206436157227</v>
      </c>
      <c r="M23" s="1">
        <v>32.499809265136719</v>
      </c>
      <c r="N23" s="1">
        <v>2.8727126121520996</v>
      </c>
    </row>
    <row r="24" spans="1:16" x14ac:dyDescent="0.25">
      <c r="A24" t="s">
        <v>116</v>
      </c>
      <c r="B24">
        <v>10</v>
      </c>
      <c r="C24" t="s">
        <v>117</v>
      </c>
      <c r="D24" s="1">
        <v>6.4899997711181641</v>
      </c>
      <c r="E24" s="1">
        <v>7.2468752861022949</v>
      </c>
      <c r="F24" t="s">
        <v>118</v>
      </c>
      <c r="G24" s="1">
        <v>12.270780563354492</v>
      </c>
      <c r="H24" s="1">
        <v>12.956724166870117</v>
      </c>
      <c r="I24" s="1">
        <v>34.906940460205078</v>
      </c>
      <c r="J24" s="1">
        <v>47.863662719726563</v>
      </c>
      <c r="K24" s="1">
        <v>34.170692443847656</v>
      </c>
      <c r="L24" s="1">
        <v>5.6948614120483398</v>
      </c>
      <c r="M24" s="1">
        <v>39.865554809570313</v>
      </c>
      <c r="N24" s="1">
        <v>1.1475319862365723</v>
      </c>
      <c r="O24" s="1">
        <v>13.7</v>
      </c>
      <c r="P24" s="1">
        <v>2.7</v>
      </c>
    </row>
    <row r="25" spans="1:16" hidden="1" x14ac:dyDescent="0.25">
      <c r="A25" t="s">
        <v>119</v>
      </c>
      <c r="B25">
        <v>50</v>
      </c>
      <c r="C25" t="s">
        <v>120</v>
      </c>
      <c r="D25" s="1">
        <v>7.2399997711181641</v>
      </c>
      <c r="E25" s="1">
        <v>8.0641250610351563</v>
      </c>
      <c r="F25" t="s">
        <v>121</v>
      </c>
      <c r="G25" s="1">
        <v>16.930936813354492</v>
      </c>
      <c r="H25" s="1">
        <v>13.912813186645508</v>
      </c>
      <c r="I25" s="1">
        <v>36.622352600097656</v>
      </c>
      <c r="J25" s="1">
        <v>50.535163879394531</v>
      </c>
      <c r="K25" s="1">
        <v>27.760847091674805</v>
      </c>
      <c r="L25" s="1">
        <v>4.7730517387390137</v>
      </c>
      <c r="M25" s="1">
        <v>32.533897399902344</v>
      </c>
      <c r="N25" s="1">
        <v>2.0562236309051514</v>
      </c>
    </row>
    <row r="26" spans="1:16" x14ac:dyDescent="0.25">
      <c r="A26" t="s">
        <v>122</v>
      </c>
      <c r="B26">
        <v>10</v>
      </c>
      <c r="C26" t="s">
        <v>123</v>
      </c>
      <c r="D26" s="1">
        <v>6.5999999046325684</v>
      </c>
      <c r="E26" s="1">
        <v>11.742646217346191</v>
      </c>
      <c r="F26" t="s">
        <v>124</v>
      </c>
      <c r="G26" s="1">
        <v>20.302780151367188</v>
      </c>
      <c r="H26" s="1">
        <v>12.296588897705078</v>
      </c>
      <c r="I26" s="1">
        <v>27.581134796142578</v>
      </c>
      <c r="J26" s="1">
        <v>39.877723693847656</v>
      </c>
      <c r="K26" s="1">
        <v>32.443077087402344</v>
      </c>
      <c r="L26" s="1">
        <v>7.3764209747314453</v>
      </c>
      <c r="M26" s="1">
        <v>39.819496154785156</v>
      </c>
      <c r="N26" s="1">
        <v>0.67116415500640869</v>
      </c>
      <c r="O26" s="1">
        <v>19</v>
      </c>
      <c r="P26" s="1">
        <v>3.8</v>
      </c>
    </row>
    <row r="27" spans="1:16" hidden="1" x14ac:dyDescent="0.25">
      <c r="A27" t="s">
        <v>125</v>
      </c>
      <c r="B27">
        <v>50</v>
      </c>
      <c r="C27" t="s">
        <v>126</v>
      </c>
      <c r="D27" s="1">
        <v>7.3400001525878906</v>
      </c>
      <c r="E27" s="1">
        <v>19.254161834716797</v>
      </c>
      <c r="F27" t="s">
        <v>127</v>
      </c>
      <c r="G27" s="1">
        <v>32.384883880615234</v>
      </c>
      <c r="H27" s="1">
        <v>12.351443290710449</v>
      </c>
      <c r="I27" s="1">
        <v>15.138050079345703</v>
      </c>
      <c r="J27" s="1">
        <v>27.489494323730469</v>
      </c>
      <c r="K27" s="1">
        <v>27.088825225830078</v>
      </c>
      <c r="L27" s="1">
        <v>13.036798477172852</v>
      </c>
      <c r="M27" s="1">
        <v>40.125625610351563</v>
      </c>
      <c r="N27" s="1">
        <v>0.73600363731384277</v>
      </c>
    </row>
    <row r="28" spans="1:16" x14ac:dyDescent="0.25">
      <c r="A28" t="s">
        <v>128</v>
      </c>
      <c r="B28">
        <v>10</v>
      </c>
      <c r="C28" t="s">
        <v>129</v>
      </c>
      <c r="D28" s="1">
        <v>6.7899999618530273</v>
      </c>
      <c r="E28" s="1">
        <v>13.420514106750488</v>
      </c>
      <c r="F28" t="s">
        <v>130</v>
      </c>
      <c r="G28" s="1">
        <v>22.237268447875977</v>
      </c>
      <c r="H28" s="1">
        <v>12.272818565368652</v>
      </c>
      <c r="I28" s="1">
        <v>26.276910781860352</v>
      </c>
      <c r="J28" s="1">
        <v>38.549728393554688</v>
      </c>
      <c r="K28" s="1">
        <v>31.381481170654297</v>
      </c>
      <c r="L28" s="1">
        <v>7.8315200805664063</v>
      </c>
      <c r="M28" s="1">
        <v>39.213001251220703</v>
      </c>
      <c r="N28" s="1">
        <v>0.63446474075317383</v>
      </c>
      <c r="O28" s="1">
        <v>18.899999999999999</v>
      </c>
      <c r="P28" s="1">
        <v>3.8</v>
      </c>
    </row>
    <row r="29" spans="1:16" hidden="1" x14ac:dyDescent="0.25">
      <c r="A29" t="s">
        <v>131</v>
      </c>
      <c r="B29">
        <v>50</v>
      </c>
      <c r="C29" t="s">
        <v>132</v>
      </c>
      <c r="D29" s="1">
        <v>6.9200000762939453</v>
      </c>
      <c r="E29" s="1">
        <v>7.1401128768920898</v>
      </c>
      <c r="F29" t="s">
        <v>133</v>
      </c>
      <c r="G29" s="1">
        <v>12.707419395446777</v>
      </c>
      <c r="H29" s="1">
        <v>4.4697608947753906</v>
      </c>
      <c r="I29" s="1">
        <v>7.0555729866027832</v>
      </c>
      <c r="J29" s="1">
        <v>11.525333404541016</v>
      </c>
      <c r="K29" s="1">
        <v>33.779571533203125</v>
      </c>
      <c r="L29" s="1">
        <v>41.987678527832031</v>
      </c>
      <c r="M29" s="1">
        <v>75.767250061035156</v>
      </c>
      <c r="N29" s="1">
        <v>0.64959383010864258</v>
      </c>
    </row>
    <row r="30" spans="1:16" x14ac:dyDescent="0.25">
      <c r="A30" t="s">
        <v>134</v>
      </c>
      <c r="B30">
        <v>10</v>
      </c>
      <c r="C30" t="s">
        <v>135</v>
      </c>
      <c r="D30" s="1">
        <v>6.7600002288818359</v>
      </c>
      <c r="E30" s="1">
        <v>9.3219966888427734</v>
      </c>
      <c r="F30" t="s">
        <v>136</v>
      </c>
      <c r="G30" s="1">
        <v>15.22342586517334</v>
      </c>
      <c r="H30" s="1">
        <v>13.133935928344727</v>
      </c>
      <c r="I30" s="1">
        <v>33.021400451660156</v>
      </c>
      <c r="J30" s="1">
        <v>46.15533447265625</v>
      </c>
      <c r="K30" s="1">
        <v>32.007999420166016</v>
      </c>
      <c r="L30" s="1">
        <v>6.6132354736328125</v>
      </c>
      <c r="M30" s="1">
        <v>38.621234893798828</v>
      </c>
      <c r="N30" s="1">
        <v>1.0292459726333618</v>
      </c>
      <c r="O30" s="1">
        <v>14</v>
      </c>
      <c r="P30" s="1">
        <v>2.8</v>
      </c>
    </row>
    <row r="31" spans="1:16" hidden="1" x14ac:dyDescent="0.25">
      <c r="A31" t="s">
        <v>137</v>
      </c>
      <c r="B31">
        <v>50</v>
      </c>
      <c r="C31" t="s">
        <v>138</v>
      </c>
      <c r="D31" s="1">
        <v>7.4499998092651367</v>
      </c>
      <c r="E31" s="1">
        <v>10.743748664855957</v>
      </c>
      <c r="F31" t="s">
        <v>139</v>
      </c>
      <c r="G31" s="1">
        <v>22.892166137695313</v>
      </c>
      <c r="H31" s="1">
        <v>15.066409111022949</v>
      </c>
      <c r="I31" s="1">
        <v>35.8741455078125</v>
      </c>
      <c r="J31" s="1">
        <v>50.940555572509766</v>
      </c>
      <c r="K31" s="1">
        <v>23.500673294067383</v>
      </c>
      <c r="L31" s="1">
        <v>2.6666080951690674</v>
      </c>
      <c r="M31" s="1">
        <v>26.167282104492188</v>
      </c>
      <c r="N31" s="1">
        <v>1.79002845287323</v>
      </c>
    </row>
  </sheetData>
  <autoFilter ref="A1:N31" xr:uid="{00000000-0009-0000-0000-000001000000}">
    <filterColumn colId="1">
      <filters>
        <filter val="1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E93E-8EA0-F648-8F08-D2A35FB09C0B}">
  <dimension ref="A1:C16"/>
  <sheetViews>
    <sheetView workbookViewId="0">
      <selection activeCell="C6" sqref="C6"/>
    </sheetView>
  </sheetViews>
  <sheetFormatPr defaultColWidth="11.42578125" defaultRowHeight="15" x14ac:dyDescent="0.25"/>
  <cols>
    <col min="1" max="1" width="16.28515625" bestFit="1" customWidth="1"/>
  </cols>
  <sheetData>
    <row r="1" spans="1:3" x14ac:dyDescent="0.25">
      <c r="A1" t="s">
        <v>17</v>
      </c>
      <c r="B1" t="s">
        <v>9</v>
      </c>
      <c r="C1" t="s">
        <v>140</v>
      </c>
    </row>
    <row r="2" spans="1:3" x14ac:dyDescent="0.25">
      <c r="A2">
        <v>35.200000000000003</v>
      </c>
      <c r="B2">
        <v>38.484536082474271</v>
      </c>
      <c r="C2">
        <v>1</v>
      </c>
    </row>
    <row r="3" spans="1:3" x14ac:dyDescent="0.25">
      <c r="A3">
        <v>31.1</v>
      </c>
      <c r="B3">
        <v>35.113402061855673</v>
      </c>
      <c r="C3">
        <v>2</v>
      </c>
    </row>
    <row r="4" spans="1:3" x14ac:dyDescent="0.25">
      <c r="A4">
        <v>33.299999999999997</v>
      </c>
      <c r="B4">
        <v>41.061855670103071</v>
      </c>
      <c r="C4">
        <v>3</v>
      </c>
    </row>
    <row r="5" spans="1:3" x14ac:dyDescent="0.25">
      <c r="A5">
        <v>29.7</v>
      </c>
      <c r="B5">
        <v>39.061855670103078</v>
      </c>
      <c r="C5">
        <v>4</v>
      </c>
    </row>
    <row r="6" spans="1:3" x14ac:dyDescent="0.25">
      <c r="A6">
        <v>31.2</v>
      </c>
      <c r="B6">
        <v>44.72164948453608</v>
      </c>
      <c r="C6">
        <v>5</v>
      </c>
    </row>
    <row r="7" spans="1:3" x14ac:dyDescent="0.25">
      <c r="A7">
        <v>35.5</v>
      </c>
      <c r="B7">
        <v>40.907216494845372</v>
      </c>
      <c r="C7">
        <v>6</v>
      </c>
    </row>
    <row r="8" spans="1:3" x14ac:dyDescent="0.25">
      <c r="A8">
        <v>37.200000000000003</v>
      </c>
      <c r="B8">
        <v>40.536082474226795</v>
      </c>
      <c r="C8">
        <v>7</v>
      </c>
    </row>
    <row r="9" spans="1:3" x14ac:dyDescent="0.25">
      <c r="A9">
        <v>32.6</v>
      </c>
      <c r="B9">
        <v>36.072164948453619</v>
      </c>
      <c r="C9">
        <v>8</v>
      </c>
    </row>
    <row r="10" spans="1:3" x14ac:dyDescent="0.25">
      <c r="A10">
        <v>36.299999999999997</v>
      </c>
      <c r="B10">
        <v>40.958762886597903</v>
      </c>
      <c r="C10">
        <v>9</v>
      </c>
    </row>
    <row r="11" spans="1:3" x14ac:dyDescent="0.25">
      <c r="A11">
        <v>41.3</v>
      </c>
      <c r="B11">
        <v>43.855670103092777</v>
      </c>
      <c r="C11">
        <v>10</v>
      </c>
    </row>
    <row r="12" spans="1:3" x14ac:dyDescent="0.25">
      <c r="A12">
        <v>32.200000000000003</v>
      </c>
      <c r="B12">
        <v>36.907216494845372</v>
      </c>
      <c r="C12">
        <v>11</v>
      </c>
    </row>
    <row r="13" spans="1:3" x14ac:dyDescent="0.25">
      <c r="A13">
        <v>42.2</v>
      </c>
      <c r="B13">
        <v>40.494845360824741</v>
      </c>
      <c r="C13">
        <v>12</v>
      </c>
    </row>
    <row r="14" spans="1:3" x14ac:dyDescent="0.25">
      <c r="A14">
        <v>47.6</v>
      </c>
      <c r="B14">
        <v>44.567010309278366</v>
      </c>
      <c r="C14">
        <v>13</v>
      </c>
    </row>
    <row r="15" spans="1:3" x14ac:dyDescent="0.25">
      <c r="A15">
        <v>44</v>
      </c>
      <c r="B15">
        <v>42.381443298969053</v>
      </c>
      <c r="C15">
        <v>14</v>
      </c>
    </row>
    <row r="16" spans="1:3" x14ac:dyDescent="0.25">
      <c r="A16">
        <v>47.5</v>
      </c>
      <c r="B16">
        <v>45.360824742268044</v>
      </c>
      <c r="C16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fc178b-6927-451e-938f-5f3cb4fb8d6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BBE4D4AF149249BFD59A349AED72B5" ma:contentTypeVersion="13" ma:contentTypeDescription="Een nieuw document maken." ma:contentTypeScope="" ma:versionID="a1d4693d41c4405e42dd51413a4c42d7">
  <xsd:schema xmlns:xsd="http://www.w3.org/2001/XMLSchema" xmlns:xs="http://www.w3.org/2001/XMLSchema" xmlns:p="http://schemas.microsoft.com/office/2006/metadata/properties" xmlns:ns2="5efc178b-6927-451e-938f-5f3cb4fb8d61" xmlns:ns3="ddf64fd4-5e3d-4c0a-bdc3-d067d961c928" targetNamespace="http://schemas.microsoft.com/office/2006/metadata/properties" ma:root="true" ma:fieldsID="c3def064f459b798b1e9e29109b7ce71" ns2:_="" ns3:_="">
    <xsd:import namespace="5efc178b-6927-451e-938f-5f3cb4fb8d61"/>
    <xsd:import namespace="ddf64fd4-5e3d-4c0a-bdc3-d067d961c9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c178b-6927-451e-938f-5f3cb4fb8d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f64fd4-5e3d-4c0a-bdc3-d067d961c92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72C89D-D0F1-4067-A3C2-46D24ECD48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DA71C4-AD71-4914-8647-64C8883CCABA}">
  <ds:schemaRefs>
    <ds:schemaRef ds:uri="http://schemas.microsoft.com/office/2006/metadata/properties"/>
    <ds:schemaRef ds:uri="http://schemas.microsoft.com/office/infopath/2007/PartnerControls"/>
    <ds:schemaRef ds:uri="5efc178b-6927-451e-938f-5f3cb4fb8d61"/>
  </ds:schemaRefs>
</ds:datastoreItem>
</file>

<file path=customXml/itemProps3.xml><?xml version="1.0" encoding="utf-8"?>
<ds:datastoreItem xmlns:ds="http://schemas.openxmlformats.org/officeDocument/2006/customXml" ds:itemID="{E48B6F34-5BCE-4671-93EF-C4BE17C07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fc178b-6927-451e-938f-5f3cb4fb8d61"/>
    <ds:schemaRef ds:uri="ddf64fd4-5e3d-4c0a-bdc3-d067d961c9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analyses_sampling_ESS2023</vt:lpstr>
      <vt:lpstr>Sheet1</vt:lpstr>
      <vt:lpstr>moisture-hydra_kopecky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 De Smedt</dc:creator>
  <cp:keywords/>
  <dc:description/>
  <cp:lastModifiedBy>Philippe De Smedt</cp:lastModifiedBy>
  <cp:revision/>
  <dcterms:created xsi:type="dcterms:W3CDTF">2023-05-02T07:47:43Z</dcterms:created>
  <dcterms:modified xsi:type="dcterms:W3CDTF">2023-11-22T08:37:33Z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0x010100A45E91E52966424CB65B032568F1664D</vt:lpwstr>
  </property>
  <property fmtid="{D5CDD505-2E9C-101B-9397-08002B2CF9AE}" pid="3" name="MediaServiceImageTags">
    <vt:lpwstr/>
  </property>
</Properties>
</file>