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8610" activeTab="1"/>
  </bookViews>
  <sheets>
    <sheet name="Dados" sheetId="1" r:id="rId1"/>
    <sheet name="Gráfico" sheetId="2" r:id="rId2"/>
  </sheets>
  <calcPr calcId="144525"/>
</workbook>
</file>

<file path=xl/sharedStrings.xml><?xml version="1.0" encoding="utf-8"?>
<sst xmlns="http://schemas.openxmlformats.org/spreadsheetml/2006/main" count="9">
  <si>
    <t>scheduler</t>
  </si>
  <si>
    <t>scCluster</t>
  </si>
  <si>
    <t>Runs</t>
  </si>
  <si>
    <t>Média</t>
  </si>
  <si>
    <t>Intervalo
Confiança</t>
  </si>
  <si>
    <t>Round
Robin</t>
  </si>
  <si>
    <t>Proportionally
Fair</t>
  </si>
  <si>
    <t>Maximum
Throughput</t>
  </si>
  <si>
    <t xml:space="preserve">Total of dispositivos =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</si>
</sst>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9" fontId="0" fillId="0" borderId="0" xfId="48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Overflow="ellipsis" vert="horz" anchor="ctr" anchorCtr="1"/>
          <a:lstStyle/>
          <a:p>
            <a:pPr algn="ctr" defTabSz="914400">
              <a:defRPr sz="1600" b="1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pt-BR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Porcentagem de disposivos servidos</a:t>
            </a:r>
            <a:endParaRPr lang="x-none" altLang="pt-BR"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62708923189332"/>
          <c:y val="0.260869565217391"/>
          <c:w val="0.913635948488447"/>
          <c:h val="0.616992753623188"/>
        </c:manualLayout>
      </c:layout>
      <c:lineChart>
        <c:grouping val="standard"/>
        <c:varyColors val="0"/>
        <c:ser>
          <c:idx val="0"/>
          <c:order val="0"/>
          <c:tx>
            <c:strRef>
              <c:f>Gráfico!$A$4</c:f>
              <c:strCache>
                <c:ptCount val="1"/>
                <c:pt idx="0">
                  <c:v>Round
Robin</c:v>
                </c:pt>
              </c:strCache>
            </c:strRef>
          </c:tx>
          <c:spPr>
            <a:solidFill>
              <a:schemeClr val="lt1"/>
            </a:solidFill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Gráfico!$B$3:$E$3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</c:numCache>
            </c:numRef>
          </c:cat>
          <c:val>
            <c:numRef>
              <c:f>Gráfico!$B$4:$E$4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Gráfico!$A$5</c:f>
              <c:strCache>
                <c:ptCount val="1"/>
                <c:pt idx="0">
                  <c:v>Proportionally
Fair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Gráfico!$B$3:$E$3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</c:numCache>
            </c:numRef>
          </c:cat>
          <c:val>
            <c:numRef>
              <c:f>Gráfico!$B$5:$E$5</c:f>
              <c:numCache>
                <c:formatCode>0%</c:formatCode>
                <c:ptCount val="4"/>
                <c:pt idx="0">
                  <c:v>0.800933333333333</c:v>
                </c:pt>
                <c:pt idx="1">
                  <c:v>0.5448</c:v>
                </c:pt>
                <c:pt idx="2">
                  <c:v>0.745733333333333</c:v>
                </c:pt>
                <c:pt idx="3">
                  <c:v>0.6476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Gráfico!$A$6</c:f>
              <c:strCache>
                <c:ptCount val="1"/>
                <c:pt idx="0">
                  <c:v>Maximum
Throughput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Gráfico!$B$3:$E$3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</c:numCache>
            </c:numRef>
          </c:cat>
          <c:val>
            <c:numRef>
              <c:f>Gráfico!$B$6:$E$6</c:f>
              <c:numCache>
                <c:formatCode>0%</c:formatCode>
                <c:ptCount val="4"/>
                <c:pt idx="0">
                  <c:v>0.5648</c:v>
                </c:pt>
                <c:pt idx="1">
                  <c:v>0.319066666666667</c:v>
                </c:pt>
                <c:pt idx="2">
                  <c:v>0.571466666666667</c:v>
                </c:pt>
                <c:pt idx="3">
                  <c:v>0.380933333333333</c:v>
                </c:pt>
              </c:numCache>
            </c:numRef>
          </c:val>
          <c:smooth val="0"/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46309283"/>
        <c:axId val="455072431"/>
      </c:lineChart>
      <c:catAx>
        <c:axId val="846309283"/>
        <c:scaling>
          <c:orientation val="minMax"/>
        </c:scaling>
        <c:delete val="0"/>
        <c:axPos val="b"/>
        <c:title>
          <c:tx>
            <c:rich>
              <a:bodyPr vertOverflow="ellipsis" anchor="ctr" anchorCtr="1"/>
              <a:lstStyle/>
              <a:p>
                <a:pPr algn="ctr" defTabSz="914400">
                  <a:defRPr sz="900" b="1" kern="1200" cap="all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x-none" altLang="pt-BR" sz="900" b="1" i="0" u="none" strike="noStrike" kern="1200" cap="all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Agrupamento de SubCarriers</a:t>
                </a:r>
                <a:endParaRPr lang="x-none" altLang="pt-BR" sz="900" b="1" i="0" u="none" strike="noStrike" kern="1200" cap="all" normalizeH="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800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5072431"/>
        <c:crosses val="autoZero"/>
        <c:auto val="1"/>
        <c:lblAlgn val="ctr"/>
        <c:lblOffset val="100"/>
        <c:tickMarkSkip val="1"/>
        <c:noMultiLvlLbl val="0"/>
      </c:catAx>
      <c:valAx>
        <c:axId val="455072431"/>
        <c:scaling>
          <c:orientation val="minMax"/>
        </c:scaling>
        <c:delete val="0"/>
        <c:axPos val="l"/>
        <c:majorGridlines>
          <c:spPr>
            <a:noFill/>
            <a:ln w="6350" cap="flat" cmpd="sng" algn="ctr">
              <a:solidFill>
                <a:schemeClr val="bg2">
                  <a:lumMod val="75000"/>
                </a:schemeClr>
              </a:solidFill>
              <a:prstDash val="solid"/>
              <a:miter lim="800000"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63092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horzOverflow="overflow" vert="horz" wrap="square" anchor="ctr" anchorCtr="1"/>
          <a:lstStyle/>
          <a:p>
            <a:pPr>
              <a:defRPr b="1"/>
            </a:pPr>
          </a:p>
        </c:txPr>
      </c:legendEntry>
      <c:legendEntry>
        <c:idx val="1"/>
        <c:txPr>
          <a:bodyPr rot="0" spcFirstLastPara="0" vertOverflow="ellipsis" horzOverflow="overflow" vert="horz" wrap="square" anchor="ctr" anchorCtr="1"/>
          <a:lstStyle/>
          <a:p>
            <a:pPr>
              <a:defRPr b="1"/>
            </a:pPr>
          </a:p>
        </c:txPr>
      </c:legendEntry>
      <c:legendEntry>
        <c:idx val="2"/>
        <c:txPr>
          <a:bodyPr rot="0" spcFirstLastPara="0" vertOverflow="ellipsis" horzOverflow="overflow" vert="horz" wrap="square" anchor="ctr" anchorCtr="1"/>
          <a:lstStyle/>
          <a:p>
            <a:pPr>
              <a:defRPr b="1"/>
            </a:pPr>
          </a:p>
        </c:txPr>
      </c:legendEntry>
      <c:layout/>
      <c:overlay val="0"/>
      <c:spPr>
        <a:noFill/>
        <a:ln>
          <a:noFill/>
        </a:ln>
        <a:effectLst>
          <a:outerShdw blurRad="50800" dist="50800" algn="ctr" rotWithShape="0">
            <a:srgbClr val="000000">
              <a:alpha val="43000"/>
            </a:srgbClr>
          </a:outerShdw>
        </a:effectLst>
      </c:spPr>
      <c:txPr>
        <a:bodyPr rot="0" spcFirstLastPara="0" vertOverflow="ellipsis" horzOverflow="overflow" vert="horz" wrap="square" anchor="ctr" anchorCtr="1"/>
        <a:lstStyle/>
        <a:p>
          <a:pPr>
            <a:defRPr sz="900" b="1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ysClr val="windowText" lastClr="4C4C4C"/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pt-BR" sz="900" kern="1200">
          <a:solidFill>
            <a:schemeClr val="dk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248285</xdr:colOff>
      <xdr:row>6</xdr:row>
      <xdr:rowOff>123825</xdr:rowOff>
    </xdr:from>
    <xdr:to>
      <xdr:col>7</xdr:col>
      <xdr:colOff>495300</xdr:colOff>
      <xdr:row>27</xdr:row>
      <xdr:rowOff>28575</xdr:rowOff>
    </xdr:to>
    <xdr:graphicFrame>
      <xdr:nvGraphicFramePr>
        <xdr:cNvPr id="2" name="Chart 1"/>
        <xdr:cNvGraphicFramePr/>
      </xdr:nvGraphicFramePr>
      <xdr:xfrm>
        <a:off x="248285" y="1152525"/>
        <a:ext cx="6952615" cy="350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"/>
  <sheetViews>
    <sheetView workbookViewId="0">
      <selection activeCell="Q17" sqref="Q17"/>
    </sheetView>
  </sheetViews>
  <sheetFormatPr defaultColWidth="9" defaultRowHeight="13.5"/>
  <cols>
    <col min="1" max="1" width="18.375" customWidth="1"/>
    <col min="2" max="2" width="14.125" customWidth="1"/>
    <col min="3" max="5" width="12.625"/>
    <col min="17" max="17" width="12.625"/>
    <col min="18" max="18" width="14.5" customWidth="1"/>
  </cols>
  <sheetData>
    <row r="1" spans="3:16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ht="41" customHeight="1" spans="1:18">
      <c r="A2" s="5" t="s">
        <v>0</v>
      </c>
      <c r="B2" s="6" t="s">
        <v>1</v>
      </c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4"/>
      <c r="Q2" s="15" t="s">
        <v>3</v>
      </c>
      <c r="R2" s="16" t="s">
        <v>4</v>
      </c>
    </row>
    <row r="3" ht="18" spans="1:18">
      <c r="A3" s="9" t="s">
        <v>5</v>
      </c>
      <c r="B3" s="10">
        <v>1</v>
      </c>
      <c r="C3" s="11">
        <v>75</v>
      </c>
      <c r="D3" s="12">
        <v>75</v>
      </c>
      <c r="E3" s="12">
        <v>75</v>
      </c>
      <c r="F3" s="12">
        <v>75</v>
      </c>
      <c r="G3" s="12">
        <v>75</v>
      </c>
      <c r="H3" s="12">
        <v>75</v>
      </c>
      <c r="I3" s="12">
        <v>75</v>
      </c>
      <c r="J3" s="12">
        <v>75</v>
      </c>
      <c r="K3" s="12">
        <v>75</v>
      </c>
      <c r="L3" s="12">
        <v>75</v>
      </c>
      <c r="M3" s="12">
        <v>75</v>
      </c>
      <c r="N3" s="12">
        <v>75</v>
      </c>
      <c r="O3" s="12">
        <v>75</v>
      </c>
      <c r="P3" s="12">
        <v>75</v>
      </c>
      <c r="Q3" s="17">
        <f>ROUND(AVERAGE(C3:P3),2)</f>
        <v>75</v>
      </c>
      <c r="R3" s="18">
        <v>0</v>
      </c>
    </row>
    <row r="4" ht="18" spans="1:18">
      <c r="A4" s="13"/>
      <c r="B4" s="10">
        <v>3</v>
      </c>
      <c r="C4" s="11">
        <v>75</v>
      </c>
      <c r="D4" s="12">
        <v>75</v>
      </c>
      <c r="E4" s="12">
        <v>75</v>
      </c>
      <c r="F4" s="12">
        <v>75</v>
      </c>
      <c r="G4" s="12">
        <v>75</v>
      </c>
      <c r="H4" s="12">
        <v>75</v>
      </c>
      <c r="I4" s="12">
        <v>75</v>
      </c>
      <c r="J4" s="12">
        <v>75</v>
      </c>
      <c r="K4" s="12">
        <v>75</v>
      </c>
      <c r="L4" s="12">
        <v>75</v>
      </c>
      <c r="M4" s="12">
        <v>75</v>
      </c>
      <c r="N4" s="12">
        <v>75</v>
      </c>
      <c r="O4" s="12">
        <v>75</v>
      </c>
      <c r="P4" s="12">
        <v>75</v>
      </c>
      <c r="Q4" s="17">
        <f t="shared" ref="Q4:Q14" si="0">ROUND(AVERAGE(C4:P4),2)</f>
        <v>75</v>
      </c>
      <c r="R4" s="18">
        <v>0</v>
      </c>
    </row>
    <row r="5" ht="18" spans="1:18">
      <c r="A5" s="13"/>
      <c r="B5" s="10">
        <v>6</v>
      </c>
      <c r="C5" s="11">
        <v>75</v>
      </c>
      <c r="D5" s="12">
        <v>75</v>
      </c>
      <c r="E5" s="12">
        <v>75</v>
      </c>
      <c r="F5" s="12">
        <v>75</v>
      </c>
      <c r="G5" s="12">
        <v>75</v>
      </c>
      <c r="H5" s="12">
        <v>75</v>
      </c>
      <c r="I5" s="12">
        <v>75</v>
      </c>
      <c r="J5" s="12">
        <v>75</v>
      </c>
      <c r="K5" s="12">
        <v>75</v>
      </c>
      <c r="L5" s="12">
        <v>75</v>
      </c>
      <c r="M5" s="12">
        <v>75</v>
      </c>
      <c r="N5" s="12">
        <v>75</v>
      </c>
      <c r="O5" s="12">
        <v>75</v>
      </c>
      <c r="P5" s="12">
        <v>75</v>
      </c>
      <c r="Q5" s="17">
        <f t="shared" si="0"/>
        <v>75</v>
      </c>
      <c r="R5" s="18">
        <v>0</v>
      </c>
    </row>
    <row r="6" ht="18" spans="1:18">
      <c r="A6" s="13"/>
      <c r="B6" s="10">
        <v>12</v>
      </c>
      <c r="C6" s="11">
        <v>75</v>
      </c>
      <c r="D6" s="12">
        <v>75</v>
      </c>
      <c r="E6" s="12">
        <v>75</v>
      </c>
      <c r="F6" s="12">
        <v>75</v>
      </c>
      <c r="G6" s="12">
        <v>75</v>
      </c>
      <c r="H6" s="12">
        <v>75</v>
      </c>
      <c r="I6" s="12">
        <v>75</v>
      </c>
      <c r="J6" s="12">
        <v>75</v>
      </c>
      <c r="K6" s="12">
        <v>75</v>
      </c>
      <c r="L6" s="12">
        <v>75</v>
      </c>
      <c r="M6" s="12">
        <v>75</v>
      </c>
      <c r="N6" s="12">
        <v>75</v>
      </c>
      <c r="O6" s="12">
        <v>75</v>
      </c>
      <c r="P6" s="12">
        <v>75</v>
      </c>
      <c r="Q6" s="17">
        <f t="shared" si="0"/>
        <v>75</v>
      </c>
      <c r="R6" s="18">
        <v>0</v>
      </c>
    </row>
    <row r="7" ht="18" spans="1:18">
      <c r="A7" s="9" t="s">
        <v>6</v>
      </c>
      <c r="B7" s="10">
        <v>1</v>
      </c>
      <c r="C7" s="11">
        <v>64</v>
      </c>
      <c r="D7" s="12">
        <v>52</v>
      </c>
      <c r="E7" s="12">
        <v>60</v>
      </c>
      <c r="F7" s="12">
        <v>63</v>
      </c>
      <c r="G7" s="12">
        <v>58</v>
      </c>
      <c r="H7" s="12">
        <v>58</v>
      </c>
      <c r="I7" s="12">
        <v>66</v>
      </c>
      <c r="J7" s="12">
        <v>62</v>
      </c>
      <c r="K7" s="12">
        <v>60</v>
      </c>
      <c r="L7" s="12">
        <v>56</v>
      </c>
      <c r="M7" s="12">
        <v>58</v>
      </c>
      <c r="N7" s="12">
        <v>65</v>
      </c>
      <c r="O7" s="12">
        <v>62</v>
      </c>
      <c r="P7" s="12">
        <v>57</v>
      </c>
      <c r="Q7" s="17">
        <f t="shared" si="0"/>
        <v>60.07</v>
      </c>
      <c r="R7" s="18">
        <f>CONFIDENCE(0.05,STDEV(C7:P7),COUNT(C7:P7))</f>
        <v>2.02838386395628</v>
      </c>
    </row>
    <row r="8" ht="18" spans="1:18">
      <c r="A8" s="13"/>
      <c r="B8" s="10">
        <v>3</v>
      </c>
      <c r="C8" s="11">
        <v>47</v>
      </c>
      <c r="D8" s="12">
        <v>41</v>
      </c>
      <c r="E8" s="12">
        <v>39</v>
      </c>
      <c r="F8" s="12">
        <v>33</v>
      </c>
      <c r="G8" s="12">
        <v>27</v>
      </c>
      <c r="H8" s="12">
        <v>35</v>
      </c>
      <c r="I8" s="12">
        <v>36</v>
      </c>
      <c r="J8" s="12">
        <v>52</v>
      </c>
      <c r="K8" s="12">
        <v>42</v>
      </c>
      <c r="L8" s="12">
        <v>44</v>
      </c>
      <c r="M8" s="12">
        <v>41</v>
      </c>
      <c r="N8" s="12">
        <v>40</v>
      </c>
      <c r="O8" s="12">
        <v>37</v>
      </c>
      <c r="P8" s="12">
        <v>58</v>
      </c>
      <c r="Q8" s="17">
        <f t="shared" si="0"/>
        <v>40.86</v>
      </c>
      <c r="R8" s="18">
        <f t="shared" ref="R8:R14" si="1">CONFIDENCE(0.05,STDEV(C8:P8),COUNT(C8:P8))</f>
        <v>4.10332656474996</v>
      </c>
    </row>
    <row r="9" ht="18" spans="1:18">
      <c r="A9" s="13"/>
      <c r="B9" s="10">
        <v>6</v>
      </c>
      <c r="C9" s="11">
        <v>55</v>
      </c>
      <c r="D9" s="12">
        <v>44</v>
      </c>
      <c r="E9" s="12">
        <v>67</v>
      </c>
      <c r="F9" s="12">
        <v>60</v>
      </c>
      <c r="G9" s="12">
        <v>49</v>
      </c>
      <c r="H9" s="12">
        <v>60</v>
      </c>
      <c r="I9" s="12">
        <v>64</v>
      </c>
      <c r="J9" s="12">
        <v>60</v>
      </c>
      <c r="K9" s="12">
        <v>56</v>
      </c>
      <c r="L9" s="12">
        <v>53</v>
      </c>
      <c r="M9" s="12">
        <v>52</v>
      </c>
      <c r="N9" s="12">
        <v>58</v>
      </c>
      <c r="O9" s="12">
        <v>54</v>
      </c>
      <c r="P9" s="12">
        <v>51</v>
      </c>
      <c r="Q9" s="17">
        <f t="shared" si="0"/>
        <v>55.93</v>
      </c>
      <c r="R9" s="18">
        <f t="shared" si="1"/>
        <v>3.1992728725059</v>
      </c>
    </row>
    <row r="10" ht="18" spans="1:18">
      <c r="A10" s="13"/>
      <c r="B10" s="10">
        <v>12</v>
      </c>
      <c r="C10" s="11">
        <v>51</v>
      </c>
      <c r="D10" s="12">
        <v>49</v>
      </c>
      <c r="E10" s="12">
        <v>53</v>
      </c>
      <c r="F10" s="12">
        <v>43</v>
      </c>
      <c r="G10" s="12">
        <v>39</v>
      </c>
      <c r="H10" s="12">
        <v>49</v>
      </c>
      <c r="I10" s="12">
        <v>47</v>
      </c>
      <c r="J10" s="12">
        <v>49</v>
      </c>
      <c r="K10" s="12">
        <v>53</v>
      </c>
      <c r="L10" s="12">
        <v>45</v>
      </c>
      <c r="M10" s="12">
        <v>43</v>
      </c>
      <c r="N10" s="12">
        <v>51</v>
      </c>
      <c r="O10" s="12">
        <v>49</v>
      </c>
      <c r="P10" s="12">
        <v>59</v>
      </c>
      <c r="Q10" s="17">
        <f t="shared" si="0"/>
        <v>48.57</v>
      </c>
      <c r="R10" s="18">
        <f t="shared" si="1"/>
        <v>2.63689616441079</v>
      </c>
    </row>
    <row r="11" ht="18" spans="1:18">
      <c r="A11" s="9" t="s">
        <v>7</v>
      </c>
      <c r="B11" s="10">
        <v>1</v>
      </c>
      <c r="C11" s="11">
        <v>40</v>
      </c>
      <c r="D11" s="12">
        <v>39</v>
      </c>
      <c r="E11" s="12">
        <v>46</v>
      </c>
      <c r="F11" s="12">
        <v>46</v>
      </c>
      <c r="G11" s="12">
        <v>39</v>
      </c>
      <c r="H11" s="12">
        <v>46</v>
      </c>
      <c r="I11" s="12">
        <v>39</v>
      </c>
      <c r="J11" s="12">
        <v>37</v>
      </c>
      <c r="K11" s="12">
        <v>49</v>
      </c>
      <c r="L11" s="12">
        <v>41</v>
      </c>
      <c r="M11" s="12">
        <v>43</v>
      </c>
      <c r="N11" s="12">
        <v>36</v>
      </c>
      <c r="O11" s="12">
        <v>46</v>
      </c>
      <c r="P11" s="12">
        <v>46</v>
      </c>
      <c r="Q11" s="17">
        <f t="shared" si="0"/>
        <v>42.36</v>
      </c>
      <c r="R11" s="18">
        <f t="shared" si="1"/>
        <v>2.16082194516002</v>
      </c>
    </row>
    <row r="12" ht="18" spans="1:18">
      <c r="A12" s="13"/>
      <c r="B12" s="10">
        <v>3</v>
      </c>
      <c r="C12" s="11">
        <v>28</v>
      </c>
      <c r="D12" s="12">
        <v>19</v>
      </c>
      <c r="E12" s="12">
        <v>23</v>
      </c>
      <c r="F12" s="12">
        <v>26</v>
      </c>
      <c r="G12" s="12">
        <v>21</v>
      </c>
      <c r="H12" s="12">
        <v>30</v>
      </c>
      <c r="I12" s="12">
        <v>23</v>
      </c>
      <c r="J12" s="12">
        <v>18</v>
      </c>
      <c r="K12" s="12">
        <v>25</v>
      </c>
      <c r="L12" s="12">
        <v>29</v>
      </c>
      <c r="M12" s="12">
        <v>27</v>
      </c>
      <c r="N12" s="12">
        <v>18</v>
      </c>
      <c r="O12" s="12">
        <v>22</v>
      </c>
      <c r="P12" s="12">
        <v>26</v>
      </c>
      <c r="Q12" s="17">
        <f t="shared" si="0"/>
        <v>23.93</v>
      </c>
      <c r="R12" s="18">
        <f t="shared" si="1"/>
        <v>2.0898861449191</v>
      </c>
    </row>
    <row r="13" ht="18" spans="1:18">
      <c r="A13" s="13"/>
      <c r="B13" s="10">
        <v>6</v>
      </c>
      <c r="C13" s="11">
        <v>40</v>
      </c>
      <c r="D13" s="12">
        <v>30</v>
      </c>
      <c r="E13" s="12">
        <v>39</v>
      </c>
      <c r="F13" s="12">
        <v>54</v>
      </c>
      <c r="G13" s="12">
        <v>31</v>
      </c>
      <c r="H13" s="12">
        <v>40</v>
      </c>
      <c r="I13" s="12">
        <v>57</v>
      </c>
      <c r="J13" s="12">
        <v>38</v>
      </c>
      <c r="K13" s="12">
        <v>50</v>
      </c>
      <c r="L13" s="12">
        <v>43</v>
      </c>
      <c r="M13" s="12">
        <v>36</v>
      </c>
      <c r="N13" s="12">
        <v>60</v>
      </c>
      <c r="O13" s="12">
        <v>50</v>
      </c>
      <c r="P13" s="12">
        <v>32</v>
      </c>
      <c r="Q13" s="17">
        <f t="shared" si="0"/>
        <v>42.86</v>
      </c>
      <c r="R13" s="18">
        <f t="shared" si="1"/>
        <v>5.12768832248388</v>
      </c>
    </row>
    <row r="14" ht="18" spans="1:18">
      <c r="A14" s="13"/>
      <c r="B14" s="10">
        <v>12</v>
      </c>
      <c r="C14" s="11">
        <v>24</v>
      </c>
      <c r="D14" s="12">
        <v>30</v>
      </c>
      <c r="E14" s="12">
        <v>27</v>
      </c>
      <c r="F14" s="12">
        <v>27</v>
      </c>
      <c r="G14" s="12">
        <v>35</v>
      </c>
      <c r="H14" s="12">
        <v>30</v>
      </c>
      <c r="I14" s="12">
        <v>36</v>
      </c>
      <c r="J14" s="12">
        <v>26</v>
      </c>
      <c r="K14" s="12">
        <v>22</v>
      </c>
      <c r="L14" s="12">
        <v>27</v>
      </c>
      <c r="M14" s="12">
        <v>28</v>
      </c>
      <c r="N14" s="12">
        <v>41</v>
      </c>
      <c r="O14" s="12">
        <v>24</v>
      </c>
      <c r="P14" s="12">
        <v>23</v>
      </c>
      <c r="Q14" s="17">
        <f t="shared" si="0"/>
        <v>28.57</v>
      </c>
      <c r="R14" s="18">
        <f t="shared" si="1"/>
        <v>2.85222872703588</v>
      </c>
    </row>
  </sheetData>
  <mergeCells count="4">
    <mergeCell ref="C2:P2"/>
    <mergeCell ref="A3:A6"/>
    <mergeCell ref="A7:A10"/>
    <mergeCell ref="A11:A1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I6" sqref="I6"/>
    </sheetView>
  </sheetViews>
  <sheetFormatPr defaultColWidth="9" defaultRowHeight="13.5" outlineLevelRow="5" outlineLevelCol="4"/>
  <cols>
    <col min="1" max="1" width="19.5" customWidth="1"/>
    <col min="2" max="5" width="12.625"/>
  </cols>
  <sheetData>
    <row r="1" spans="1:2">
      <c r="A1" s="1" t="s">
        <v>8</v>
      </c>
      <c r="B1" s="2">
        <v>75</v>
      </c>
    </row>
    <row r="3" spans="1:5">
      <c r="A3" s="3"/>
      <c r="B3" s="3">
        <f>Dados!B3</f>
        <v>1</v>
      </c>
      <c r="C3" s="3">
        <f>Dados!B4</f>
        <v>3</v>
      </c>
      <c r="D3" s="3">
        <f>Dados!B5</f>
        <v>6</v>
      </c>
      <c r="E3" s="3">
        <f>Dados!B6</f>
        <v>12</v>
      </c>
    </row>
    <row r="4" spans="1:5">
      <c r="A4" s="3" t="str">
        <f>Dados!A3</f>
        <v>Round
Robin</v>
      </c>
      <c r="B4" s="4">
        <f>Dados!Q3/$B$1</f>
        <v>1</v>
      </c>
      <c r="C4" s="4">
        <f>Dados!Q4/$B$1</f>
        <v>1</v>
      </c>
      <c r="D4" s="4">
        <f>Dados!Q5/$B$1</f>
        <v>1</v>
      </c>
      <c r="E4" s="4">
        <f>Dados!Q6/$B$1</f>
        <v>1</v>
      </c>
    </row>
    <row r="5" spans="1:5">
      <c r="A5" s="3" t="str">
        <f>Dados!A7</f>
        <v>Proportionally
Fair</v>
      </c>
      <c r="B5" s="4">
        <f>Dados!Q7/$B$1</f>
        <v>0.800933333333333</v>
      </c>
      <c r="C5" s="4">
        <f>Dados!Q8/$B$1</f>
        <v>0.5448</v>
      </c>
      <c r="D5" s="4">
        <f>Dados!Q9/$B$1</f>
        <v>0.745733333333333</v>
      </c>
      <c r="E5" s="4">
        <f>Dados!Q10/$B$1</f>
        <v>0.6476</v>
      </c>
    </row>
    <row r="6" spans="1:5">
      <c r="A6" s="3" t="str">
        <f>Dados!A11</f>
        <v>Maximum
Throughput</v>
      </c>
      <c r="B6" s="4">
        <f>Dados!Q11/$B$1</f>
        <v>0.5648</v>
      </c>
      <c r="C6" s="4">
        <f>Dados!Q12/$B$1</f>
        <v>0.319066666666667</v>
      </c>
      <c r="D6" s="4">
        <f>Dados!Q13/$B$1</f>
        <v>0.571466666666667</v>
      </c>
      <c r="E6" s="4">
        <f>Dados!Q14/$B$1</f>
        <v>0.380933333333333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Dados</vt:lpstr>
      <vt:lpstr>Gráfico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renatocjn</dc:creator>
  <dcterms:created xsi:type="dcterms:W3CDTF">2017-03-15T12:19:00Z</dcterms:created>
  <dcterms:modified xsi:type="dcterms:W3CDTF">2017-03-15T22:07:58Z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