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cconnect-my.sharepoint.com/personal/gabriela_hogue_naturalsciences_org/Documents/Desktop/Bridle Shiner/"/>
    </mc:Choice>
  </mc:AlternateContent>
  <xr:revisionPtr revIDLastSave="19" documentId="11_F870EC5D28B910F7A73BB85000070E6D785C3DEA" xr6:coauthVersionLast="47" xr6:coauthVersionMax="47" xr10:uidLastSave="{49C3F48D-7AA2-41B7-88A0-7919694D51AC}"/>
  <bookViews>
    <workbookView xWindow="38280" yWindow="-120" windowWidth="38640" windowHeight="21120" xr2:uid="{00000000-000D-0000-FFFF-FFFF00000000}"/>
  </bookViews>
  <sheets>
    <sheet name="Sites sampled &amp; assessed" sheetId="1" r:id="rId1"/>
  </sheets>
  <definedNames>
    <definedName name="_xlnm._FilterDatabase" localSheetId="0" hidden="1">'Sites sampled &amp; assessed'!$A$1:$N$314</definedName>
    <definedName name="_xlnm.Print_Titles" localSheetId="0">'Sites sampled &amp; assessed'!$1:$1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4" i="1" l="1"/>
  <c r="K313" i="1"/>
  <c r="K312" i="1"/>
  <c r="K310" i="1"/>
  <c r="K309" i="1"/>
  <c r="K305" i="1"/>
  <c r="K301" i="1"/>
  <c r="K300" i="1"/>
  <c r="K295" i="1"/>
  <c r="K293" i="1"/>
  <c r="K292" i="1"/>
  <c r="K289" i="1"/>
  <c r="K13" i="1"/>
  <c r="K279" i="1"/>
  <c r="K210" i="1"/>
  <c r="K211" i="1"/>
  <c r="K288" i="1"/>
  <c r="K204" i="1"/>
  <c r="K212" i="1"/>
  <c r="K70" i="1"/>
  <c r="K223" i="1"/>
  <c r="K72" i="1"/>
  <c r="K71" i="1"/>
  <c r="K222" i="1"/>
  <c r="K97" i="1"/>
  <c r="K287" i="1"/>
  <c r="K22" i="1"/>
  <c r="K275" i="1"/>
  <c r="K277" i="1"/>
  <c r="K278" i="1"/>
  <c r="K280" i="1"/>
  <c r="K16" i="1"/>
  <c r="K15" i="1"/>
  <c r="K14" i="1"/>
  <c r="K18" i="1"/>
  <c r="K291" i="1"/>
  <c r="K17" i="1"/>
  <c r="K98" i="1"/>
  <c r="K290" i="1"/>
  <c r="K23" i="1"/>
  <c r="K12" i="1"/>
  <c r="K281" i="1"/>
  <c r="K259" i="1"/>
  <c r="K257" i="1"/>
  <c r="K268" i="1"/>
  <c r="K267" i="1"/>
  <c r="K78" i="1"/>
  <c r="K269" i="1"/>
  <c r="K77" i="1"/>
  <c r="K270" i="1"/>
  <c r="K76" i="1"/>
  <c r="K75" i="1"/>
  <c r="K271" i="1"/>
  <c r="K286" i="1"/>
  <c r="K285" i="1"/>
  <c r="K74" i="1"/>
  <c r="K217" i="1"/>
  <c r="K216" i="1"/>
  <c r="K242" i="1"/>
  <c r="K241" i="1"/>
  <c r="K240" i="1"/>
  <c r="K239" i="1"/>
  <c r="K235" i="1"/>
  <c r="K234" i="1"/>
  <c r="K233" i="1"/>
  <c r="K232" i="1"/>
  <c r="K231" i="1"/>
  <c r="K230" i="1"/>
  <c r="K276" i="1"/>
  <c r="K284" i="1"/>
  <c r="K108" i="1"/>
  <c r="K21" i="1"/>
  <c r="K229" i="1"/>
  <c r="K106" i="1"/>
  <c r="K243" i="1"/>
  <c r="K245" i="1"/>
  <c r="K101" i="1"/>
  <c r="K111" i="1"/>
  <c r="K110" i="1"/>
  <c r="K10" i="1"/>
  <c r="K20" i="1"/>
  <c r="K19" i="1"/>
  <c r="K215" i="1"/>
  <c r="K214" i="1"/>
  <c r="K213" i="1"/>
  <c r="K244" i="1"/>
  <c r="K109" i="1"/>
  <c r="K4" i="1"/>
  <c r="K3" i="1"/>
  <c r="K100" i="1"/>
  <c r="K112" i="1"/>
  <c r="K114" i="1"/>
  <c r="K99" i="1"/>
  <c r="K2" i="1"/>
  <c r="K102" i="1"/>
  <c r="K113" i="1"/>
  <c r="K11" i="1"/>
  <c r="K7" i="1"/>
  <c r="K9" i="1"/>
  <c r="K8" i="1"/>
  <c r="K5" i="1"/>
  <c r="K6" i="1"/>
  <c r="K246" i="1"/>
  <c r="K107" i="1"/>
  <c r="K218" i="1"/>
  <c r="K274" i="1"/>
  <c r="K73" i="1"/>
  <c r="K190" i="1"/>
  <c r="K189" i="1"/>
  <c r="K188" i="1"/>
  <c r="K187" i="1"/>
  <c r="K186" i="1"/>
  <c r="K185" i="1"/>
  <c r="K184" i="1"/>
  <c r="K183" i="1"/>
  <c r="K182" i="1"/>
  <c r="K179" i="1"/>
  <c r="K178" i="1"/>
  <c r="K177" i="1"/>
  <c r="K176" i="1"/>
  <c r="K175" i="1"/>
  <c r="K174" i="1"/>
  <c r="K171" i="1"/>
  <c r="K169" i="1"/>
  <c r="K168" i="1"/>
  <c r="K167" i="1"/>
  <c r="K166" i="1"/>
  <c r="K165" i="1"/>
  <c r="K162" i="1"/>
  <c r="K161" i="1"/>
  <c r="K158" i="1"/>
  <c r="K155" i="1"/>
  <c r="K151" i="1"/>
  <c r="K149" i="1"/>
  <c r="K148" i="1"/>
  <c r="K282" i="1"/>
  <c r="K84" i="1"/>
  <c r="K81" i="1"/>
  <c r="K125" i="1"/>
  <c r="K79" i="1"/>
  <c r="K126" i="1"/>
  <c r="K103" i="1"/>
  <c r="K80" i="1"/>
  <c r="K202" i="1"/>
  <c r="K203" i="1"/>
  <c r="K123" i="1"/>
  <c r="K127" i="1"/>
  <c r="K228" i="1"/>
  <c r="K226" i="1"/>
  <c r="K224" i="1"/>
  <c r="K225" i="1"/>
  <c r="K128" i="1"/>
  <c r="K62" i="1"/>
  <c r="K124" i="1"/>
  <c r="K133" i="1"/>
  <c r="K130" i="1"/>
  <c r="K131" i="1"/>
  <c r="K132" i="1"/>
  <c r="K129" i="1"/>
  <c r="K118" i="1"/>
  <c r="K116" i="1"/>
  <c r="K117" i="1"/>
  <c r="K194" i="1"/>
  <c r="K193" i="1"/>
  <c r="K192" i="1"/>
  <c r="K205" i="1"/>
  <c r="K206" i="1"/>
  <c r="K221" i="1"/>
  <c r="K220" i="1"/>
  <c r="K247" i="1"/>
  <c r="K115" i="1"/>
  <c r="K197" i="1"/>
  <c r="K196" i="1"/>
  <c r="K95" i="1"/>
  <c r="K96" i="1"/>
  <c r="K147" i="1"/>
  <c r="K139" i="1"/>
  <c r="K120" i="1"/>
  <c r="K146" i="1"/>
  <c r="K140" i="1"/>
  <c r="K119" i="1"/>
  <c r="K136" i="1"/>
  <c r="K248" i="1"/>
  <c r="K195" i="1"/>
  <c r="K249" i="1"/>
  <c r="K135" i="1"/>
  <c r="K134" i="1"/>
  <c r="K137" i="1"/>
  <c r="K191" i="1"/>
  <c r="K138" i="1"/>
  <c r="K26" i="1"/>
  <c r="K105" i="1"/>
  <c r="K104" i="1"/>
  <c r="K86" i="1"/>
  <c r="K93" i="1"/>
  <c r="K83" i="1"/>
  <c r="K122" i="1"/>
  <c r="K25" i="1"/>
  <c r="K24" i="1"/>
  <c r="K87" i="1"/>
  <c r="K88" i="1"/>
  <c r="K91" i="1"/>
  <c r="K92" i="1"/>
  <c r="K89" i="1"/>
  <c r="K262" i="1"/>
  <c r="K82" i="1"/>
  <c r="K201" i="1"/>
  <c r="K227" i="1"/>
  <c r="K27" i="1"/>
  <c r="K90" i="1"/>
  <c r="K61" i="1"/>
  <c r="K59" i="1"/>
  <c r="K94" i="1"/>
  <c r="K69" i="1"/>
  <c r="K68" i="1"/>
  <c r="K63" i="1"/>
  <c r="K272" i="1"/>
  <c r="K283" i="1"/>
  <c r="K273" i="1"/>
  <c r="K58" i="1"/>
  <c r="K57" i="1"/>
  <c r="K56" i="1"/>
  <c r="K55" i="1"/>
  <c r="K54" i="1"/>
  <c r="K53" i="1"/>
  <c r="K52" i="1"/>
  <c r="K51" i="1"/>
  <c r="K50" i="1"/>
  <c r="K49" i="1"/>
  <c r="K47" i="1"/>
  <c r="K46" i="1"/>
  <c r="K45" i="1"/>
  <c r="K41" i="1"/>
  <c r="K40" i="1"/>
  <c r="K39" i="1"/>
  <c r="K37" i="1"/>
  <c r="K35" i="1"/>
  <c r="K31" i="1"/>
  <c r="K30" i="1"/>
  <c r="K29" i="1"/>
  <c r="K28" i="1"/>
  <c r="K256" i="1"/>
  <c r="K85" i="1"/>
  <c r="K200" i="1"/>
  <c r="K207" i="1"/>
  <c r="K141" i="1"/>
  <c r="K260" i="1"/>
  <c r="K208" i="1"/>
  <c r="K145" i="1"/>
  <c r="K143" i="1"/>
  <c r="K265" i="1"/>
  <c r="K142" i="1"/>
  <c r="K263" i="1"/>
  <c r="K264" i="1"/>
  <c r="K209" i="1"/>
  <c r="K252" i="1"/>
  <c r="K251" i="1"/>
  <c r="K121" i="1"/>
  <c r="K254" i="1"/>
  <c r="K144" i="1"/>
  <c r="K253" i="1"/>
  <c r="K250" i="1"/>
  <c r="K199" i="1"/>
  <c r="K198" i="1"/>
  <c r="K255" i="1"/>
  <c r="K266" i="1"/>
  <c r="K219" i="1"/>
</calcChain>
</file>

<file path=xl/sharedStrings.xml><?xml version="1.0" encoding="utf-8"?>
<sst xmlns="http://schemas.openxmlformats.org/spreadsheetml/2006/main" count="2963" uniqueCount="1401">
  <si>
    <t>Basin/Subbasin</t>
  </si>
  <si>
    <t>County</t>
  </si>
  <si>
    <t>Locality</t>
  </si>
  <si>
    <t>Coordinates</t>
  </si>
  <si>
    <t xml:space="preserve">Visual Survey Date </t>
  </si>
  <si>
    <t>Sample Date</t>
  </si>
  <si>
    <t>Field Number</t>
  </si>
  <si>
    <t>Method</t>
  </si>
  <si>
    <t>Effort (hrs.)</t>
  </si>
  <si>
    <t>Number of Bridle Shiner Collected</t>
  </si>
  <si>
    <t>CPUE</t>
  </si>
  <si>
    <t>Known Previous Occurrence</t>
  </si>
  <si>
    <t>Vegetation</t>
  </si>
  <si>
    <t>Comments</t>
  </si>
  <si>
    <t>Chowan</t>
  </si>
  <si>
    <t>Southampton</t>
  </si>
  <si>
    <t>Windbourne Millpond and Mill Creek at intersection of Mill Path/Sunbeam roads (CRs 679 and 680), 10.1 air miles SSW of Franklin</t>
  </si>
  <si>
    <t>36.5543, -77.0197</t>
  </si>
  <si>
    <t>16 October 2012</t>
  </si>
  <si>
    <t>WCS-2981</t>
  </si>
  <si>
    <t>12' seine</t>
  </si>
  <si>
    <t>N</t>
  </si>
  <si>
    <t>Impounded blackwater stream with cypress</t>
  </si>
  <si>
    <t xml:space="preserve">Chowan /Meherrin </t>
  </si>
  <si>
    <t>Greensville</t>
  </si>
  <si>
    <t>Ponded area on intermittent tributary to Meherrin River, W of farm drive leading N off CR 730, 1.0 mile W of Meherrin River crossing, 12.0 air miles SE of Emporia</t>
  </si>
  <si>
    <t>36.57449, -77.37793</t>
  </si>
  <si>
    <t>20 September 2013</t>
  </si>
  <si>
    <t>WCS-3030</t>
  </si>
  <si>
    <t>dipnet</t>
  </si>
  <si>
    <t>Abundant SAV - kept some in formalin</t>
  </si>
  <si>
    <t>Duckweed; impounded</t>
  </si>
  <si>
    <t xml:space="preserve">Chowan /Nottoway </t>
  </si>
  <si>
    <t>Brunswick</t>
  </si>
  <si>
    <t>Sturgeon Creek, at CR 631 (Windmill Road), 12.6 air miles NE of Lawrenceville</t>
  </si>
  <si>
    <t>36.89679, -77.69879</t>
  </si>
  <si>
    <t>18 September 2013</t>
  </si>
  <si>
    <t>WCS-3023</t>
  </si>
  <si>
    <t>No SAV</t>
  </si>
  <si>
    <t>Dinwiddie</t>
  </si>
  <si>
    <t>Hatcher Run, at CR 628 (Tranquility Lane), 12.5 air miles WSW of Petersburg</t>
  </si>
  <si>
    <t>37.16288, -77.60443</t>
  </si>
  <si>
    <t>22 September 2011</t>
  </si>
  <si>
    <t>WCS-2950</t>
  </si>
  <si>
    <t>6' seine</t>
  </si>
  <si>
    <t>Brasenia, Nuphar, Pontederia</t>
  </si>
  <si>
    <t>Blackwater, head of impoundment, likely low pH, etc.</t>
  </si>
  <si>
    <t>Hawkins Run, at CR 626 (Flatfoot Road), 10.8 air miles NW of Stony Creek</t>
  </si>
  <si>
    <t>37.04766, -77.55297</t>
  </si>
  <si>
    <t>WCS-2951</t>
  </si>
  <si>
    <t>Nelumbo, Utricularia</t>
  </si>
  <si>
    <t>Small impoundment, blackwater, likely low pH, etc.</t>
  </si>
  <si>
    <t>Rowanty Creek, at CR 605 (Old Stage Road), 10.1 air miles SSW center of Petersburg</t>
  </si>
  <si>
    <t>37.09011, -77.46869</t>
  </si>
  <si>
    <t>6 September 2013</t>
  </si>
  <si>
    <t>WCS-3018</t>
  </si>
  <si>
    <t>No SAV; some emergent (Spiderwart) on margins</t>
  </si>
  <si>
    <t>Tannic, no SAV</t>
  </si>
  <si>
    <t>Otterdam Creek, at CR 614 (Otterdam Road), 7.8 air miles NNE of center of Emporia</t>
  </si>
  <si>
    <t>36.79502, -77.50755</t>
  </si>
  <si>
    <t>WCS-3021</t>
  </si>
  <si>
    <t>Spiderwart and Smartweed</t>
  </si>
  <si>
    <t>Slagles Lake (impoundment of upper Three Creek), off CR 617 (Water Wheel Road), 4.7 air miles N center of Emporia</t>
  </si>
  <si>
    <t>36.753, -77.5255</t>
  </si>
  <si>
    <t>9 August 2011</t>
  </si>
  <si>
    <t>WCS-2933</t>
  </si>
  <si>
    <t>electrofishing boat</t>
  </si>
  <si>
    <t>Tannic/turbid, no SAV</t>
  </si>
  <si>
    <t>Three Creek, at CR 619 (Purdy Road), 7.9 air miles NNW of Emporia</t>
  </si>
  <si>
    <t>36.79425, -77.58552</t>
  </si>
  <si>
    <t>WCS-3022</t>
  </si>
  <si>
    <t>Rubble, silt, sand, tannic</t>
  </si>
  <si>
    <t>Greensville-Sussex</t>
  </si>
  <si>
    <t>Three Creek, at CR 611 (Brickyard Road), 5.2 air miles ENE Emporia</t>
  </si>
  <si>
    <t>36.7132, -77.4513</t>
  </si>
  <si>
    <t>28 June 2011</t>
  </si>
  <si>
    <t>WCS-2910</t>
  </si>
  <si>
    <t>Deep, turbid/tannic, no SAV, no cyprinids taken</t>
  </si>
  <si>
    <t>Prince George</t>
  </si>
  <si>
    <t>Butterworth Pond, impoundment of Jones Hole Swamp, at CR 605 (Spain Road), 2.1 air miles WNW of Templeton, 9.6 air miles S center of Petersburg</t>
  </si>
  <si>
    <t>37.08969, -77.3913</t>
  </si>
  <si>
    <t>WCS-3019</t>
  </si>
  <si>
    <t>Tannic</t>
  </si>
  <si>
    <t>Jones Hole Swamp, at CR 638 (Templeton Road), 3.0 air miles ENE of Carson</t>
  </si>
  <si>
    <t>37.0513, -77.34432</t>
  </si>
  <si>
    <t>WCS-3020</t>
  </si>
  <si>
    <t>No SAV, Spiderwart</t>
  </si>
  <si>
    <t>Joseph Swamp, at CR 627 (Loving Union Road), 13.0 air miles SE center of Petersburg</t>
  </si>
  <si>
    <t>37.0759, -77.277</t>
  </si>
  <si>
    <t>18 October 2011</t>
  </si>
  <si>
    <t>WCS-2961</t>
  </si>
  <si>
    <t>Utricularia, Nymphea,  Pontederia</t>
  </si>
  <si>
    <t>Hornet Swamp, 100 m reach above (W of) CR 735 (Three Creek Road), 11.4 air miles WNW of Courtland</t>
  </si>
  <si>
    <t>36.76275, -77.26608</t>
  </si>
  <si>
    <t>WCS-3028</t>
  </si>
  <si>
    <t>Bladderwort?</t>
  </si>
  <si>
    <t>Nottoway River, at end of CR 742 (Old Bridge Road), 6.7 air miles W center of Franklin</t>
  </si>
  <si>
    <t>36.67455, -77.04283</t>
  </si>
  <si>
    <t>19 September 2013</t>
  </si>
  <si>
    <t>WCS-3027</t>
  </si>
  <si>
    <t>Lily pads, lots of woody debris; tannic, sandy, silty; near Wastewater Treatment Plant</t>
  </si>
  <si>
    <t>Nottoway River, multiple locations (including oxbow backwaters), 2.0 to 2.9 river miles below CR 684 (Monroe Road), 5.4-6.2 air miles SW of Franklin</t>
  </si>
  <si>
    <t>36.6111, -76.9749</t>
  </si>
  <si>
    <t>8 August 2011</t>
  </si>
  <si>
    <t>WCS-2931</t>
  </si>
  <si>
    <t>Poplar Swamp (Rivers Pond), above CR 612, at Rivers Mill, 13.7 air miles WNW of Courtland</t>
  </si>
  <si>
    <t>36.75094, -77.31223</t>
  </si>
  <si>
    <t>WCS-3029</t>
  </si>
  <si>
    <t>Sussex</t>
  </si>
  <si>
    <t>Airfield Pond (impoundment of Lightwood Swamp), on W side of CR 628 (Courtland Road), 4.7 air miles SSW of Wakefield</t>
  </si>
  <si>
    <t>36.9078, -77.0273</t>
  </si>
  <si>
    <t>WCS-2932</t>
  </si>
  <si>
    <t>electrofishing boat &amp; 12' seine</t>
  </si>
  <si>
    <t>Harrells Pond (impoundment of Poplar Swamp), W of CR 609 (Gray Road), 10.4 air miles NE of Emporia</t>
  </si>
  <si>
    <t>36.7855, -77.4012</t>
  </si>
  <si>
    <t>WCS-2934</t>
  </si>
  <si>
    <t>Tannic/turbid, very low conductivity; no SAV</t>
  </si>
  <si>
    <t>Impoundment ("Pond 602") of Dobie Swamp (also = Dicks Branch?), on W side of CR 620 (Cabin Point Road), 10.6 air miles NE of Stony Creek (town)</t>
  </si>
  <si>
    <t>37.0442, -77.2514</t>
  </si>
  <si>
    <t>WCS-2960</t>
  </si>
  <si>
    <t>Utricularia, Nymphea, Nuphar, Pontederia</t>
  </si>
  <si>
    <t>Joseph Swamp, below Nebletts Millpond at CR 626 (Neblett Mill Road), 7.2 air miles WNW of Waverly</t>
  </si>
  <si>
    <t>37.0014, -77.2178</t>
  </si>
  <si>
    <t>WCS-3025</t>
  </si>
  <si>
    <t>Nuphar and some marginal emergent vegetation</t>
  </si>
  <si>
    <t>Nottoway River, 1.4 river miles below Peters Bridge Road (CR 631), 13.1 air miles SW of Wakefield</t>
  </si>
  <si>
    <t>36.8494, -77.1748</t>
  </si>
  <si>
    <t>WCS-2930</t>
  </si>
  <si>
    <t>Blackwater, sand/gravel substrates, no SAV; unsuitable</t>
  </si>
  <si>
    <t>Nottoway River, shoal area ca. 100 m below (N of) VA 40, 0.7 miles E of I-95 junction and Stony Creek (town)</t>
  </si>
  <si>
    <t>36.942, -77.3789</t>
  </si>
  <si>
    <t>WCS-2959</t>
  </si>
  <si>
    <t>?</t>
  </si>
  <si>
    <t>Podostemum</t>
  </si>
  <si>
    <t>Small upper coastal plain river, gravel/sand shoal area; no vegetated pool areas</t>
  </si>
  <si>
    <t>Stony Creek and large diversion pond, by unnamed farm road, 0.33 - 0.4 mile W off CR 657 (Main Street), 0.5 air miles NW center of Stony Creek (town)</t>
  </si>
  <si>
    <t>36.95327, -77.40907</t>
  </si>
  <si>
    <t>WCS-2952</t>
  </si>
  <si>
    <t>Y?</t>
  </si>
  <si>
    <t>Stony Creek at US 301/I-95, at town of Stony Creek</t>
  </si>
  <si>
    <t>36.9497, -77.3922</t>
  </si>
  <si>
    <t>1 September 2010</t>
  </si>
  <si>
    <t>WCS-2847</t>
  </si>
  <si>
    <t>Y</t>
  </si>
  <si>
    <t>Area may be impacted by sewage</t>
  </si>
  <si>
    <t>Stony Creek, lower 150 meters above confluence with Nottoway River, 1.1 air miles E center of Stony Creek (town)</t>
  </si>
  <si>
    <t>36.94736, -77.38075</t>
  </si>
  <si>
    <t>WCS-3024</t>
  </si>
  <si>
    <t>Fine gravel, sand, scattered SAV</t>
  </si>
  <si>
    <t>Chowan/Blackwater</t>
  </si>
  <si>
    <t>Isle of Wight-Southampton</t>
  </si>
  <si>
    <t>Blackwater River at CR 603, E of Unity</t>
  </si>
  <si>
    <t>36.8037, -76.8624</t>
  </si>
  <si>
    <t>Blackwater River at CR 611</t>
  </si>
  <si>
    <t>36.7336, -76.9167</t>
  </si>
  <si>
    <t>Blackwater River at CR 620, E of Warwick Corner</t>
  </si>
  <si>
    <t>36.9062, -76.8168</t>
  </si>
  <si>
    <t>Blackwater River at CR 625 (Hines Road)</t>
  </si>
  <si>
    <t>37.1348, -77.2077</t>
  </si>
  <si>
    <t>Tannic, turbid, deep</t>
  </si>
  <si>
    <t>Blackwater Swamp at CR 618</t>
  </si>
  <si>
    <t>37.15085, -77.22322</t>
  </si>
  <si>
    <t>Emergent vegetation present</t>
  </si>
  <si>
    <t>Blackwater Swamp at CR 635</t>
  </si>
  <si>
    <t>37.17189, -77.23446</t>
  </si>
  <si>
    <t>Tannic, slightly turbid</t>
  </si>
  <si>
    <t>Second Swamp at CR 618</t>
  </si>
  <si>
    <t>37.13820, -77.22779</t>
  </si>
  <si>
    <t>Blackwater, turbid, Tupelo Gum?</t>
  </si>
  <si>
    <t>Seacock Swamp at CR 616</t>
  </si>
  <si>
    <t>36.9007, -76.9164</t>
  </si>
  <si>
    <t>Very tannic, sandy</t>
  </si>
  <si>
    <t>Surry</t>
  </si>
  <si>
    <t>Cypress Swamp at VA 31</t>
  </si>
  <si>
    <t>37.05503, -76.92047</t>
  </si>
  <si>
    <t>Turbid, tannic, cypress</t>
  </si>
  <si>
    <t>Surry-Sussex</t>
  </si>
  <si>
    <t>Blackwater River at VA 40, N of Waverly</t>
  </si>
  <si>
    <t>37.0648, -77.0601</t>
  </si>
  <si>
    <t>Tannic, Spiderwart and other marginal vegetation; posted everywhere</t>
  </si>
  <si>
    <t>Brittles Millpond (Seacock Swamp syst.) W of CR 620</t>
  </si>
  <si>
    <t>36.9668, -77.0075</t>
  </si>
  <si>
    <t>Tannic/turbid</t>
  </si>
  <si>
    <t>Spring Hill Pond area at CR 603</t>
  </si>
  <si>
    <t>37.0255, -76.9990</t>
  </si>
  <si>
    <t>Very silty, turbid, tannic; cypress; posted everywhere</t>
  </si>
  <si>
    <t>Chowan/Meherrin</t>
  </si>
  <si>
    <t>Mill Swamp/Taylors Millpond at CR 622</t>
  </si>
  <si>
    <t>36.5761, -77.4475</t>
  </si>
  <si>
    <t>Posted; turbid, tannic, sluggish, deep</t>
  </si>
  <si>
    <t>Greensville-Southhampton</t>
  </si>
  <si>
    <t>Meherrin River at CR 730</t>
  </si>
  <si>
    <t>36.5700, -77.3612</t>
  </si>
  <si>
    <t>Too deep</t>
  </si>
  <si>
    <t>Meherrin River off of CR 622, on dirt road, NE of Bryants Corner</t>
  </si>
  <si>
    <t>36.60716, -77.37173</t>
  </si>
  <si>
    <t>Found no access</t>
  </si>
  <si>
    <t>Flat Swamp/Tarrara Creek at CR 659</t>
  </si>
  <si>
    <t>36.59534, -77.24221</t>
  </si>
  <si>
    <t>Chowan/Nottoway</t>
  </si>
  <si>
    <t>Hatcher Run/Steers Millpond at CR 670</t>
  </si>
  <si>
    <t>37.13002, - 77.48718</t>
  </si>
  <si>
    <t>Pontederia</t>
  </si>
  <si>
    <t>Blackwater; stream effluent was clear with rock rubble, etc. Not suitable habitat</t>
  </si>
  <si>
    <t>Rowanty Creek at CR 703 (WNW Carson)</t>
  </si>
  <si>
    <t>37.0473, -77.4354</t>
  </si>
  <si>
    <t>Deep, blackwater, low pH?</t>
  </si>
  <si>
    <t>Three Creek at CR 610, N of Emporia, W I-95</t>
  </si>
  <si>
    <t>36.7697, -77.5439</t>
  </si>
  <si>
    <t>Rocky run, silty Piedmont-looking habitat</t>
  </si>
  <si>
    <t>Assamoosick Swamp at CR 607</t>
  </si>
  <si>
    <t>36.8389, -77.1161</t>
  </si>
  <si>
    <t>Very low water, very tannic, Tupelo?</t>
  </si>
  <si>
    <t>Darden Mill Run at CR 684</t>
  </si>
  <si>
    <t xml:space="preserve"> 36.57170,  - 77.03849</t>
  </si>
  <si>
    <t>Tannic, shady, acidic?</t>
  </si>
  <si>
    <t>Nottoway River at CR 653</t>
  </si>
  <si>
    <t>36.7682, -77.1658</t>
  </si>
  <si>
    <t>Sandy, current; no emergent vegetation either</t>
  </si>
  <si>
    <t>Nottoway River, ponded area off CR 647, NNW of Courtland</t>
  </si>
  <si>
    <t>36.7410, -77.1072</t>
  </si>
  <si>
    <t>Cabin Point Swamp at CR 640 &amp; Taylor Lane crossings</t>
  </si>
  <si>
    <t>36.9625, -77.3288</t>
  </si>
  <si>
    <t>Small (1-2 m wide), mostly dry, w/ small standing pools</t>
  </si>
  <si>
    <t>Cypress ponded area, W tributary of Nottoway River, SSW of CR 637 (Gosee Swamp?)</t>
  </si>
  <si>
    <t>36.9841, -77.3397</t>
  </si>
  <si>
    <t>Unidentified - kept some in formalin (with WCS-3021)</t>
  </si>
  <si>
    <t>Posted by Hickory Hunt Club</t>
  </si>
  <si>
    <t>Hunting Quarter Swamp/Honey Pond at CR 632</t>
  </si>
  <si>
    <t>36.8784, -77.2273</t>
  </si>
  <si>
    <t>Posted, large, tannic millpond with lily pads; later learned has undergone "renovation", etc.</t>
  </si>
  <si>
    <t>Jones Hole Swamp/Belsches Millpond at CR 602</t>
  </si>
  <si>
    <t>37.0057, -77.2754</t>
  </si>
  <si>
    <t>Nottoway River at CR 637 area</t>
  </si>
  <si>
    <t>36.9963, -77.3246</t>
  </si>
  <si>
    <t>Slightly tannic, sand/gravel shoal, deep pool</t>
  </si>
  <si>
    <t>Oxbow slough tributary to Nottoway River at VA 40, W side of river</t>
  </si>
  <si>
    <t>36.93179, -77.20193</t>
  </si>
  <si>
    <t>No SAV, some emergent</t>
  </si>
  <si>
    <t>Deep, moderately tannic</t>
  </si>
  <si>
    <t xml:space="preserve">Pond S of CR 670, E of Stony Creek </t>
  </si>
  <si>
    <t>36.9545, -77.3707</t>
  </si>
  <si>
    <t>Found no access - gated road</t>
  </si>
  <si>
    <t>Pond/marsh, lower Rowanty Creek E off CR 670, W off Chambliss Rd</t>
  </si>
  <si>
    <t>36.9733, -77.3475</t>
  </si>
  <si>
    <t>Posted, unable to view but local sand mine workers indicated no SAV and riprap</t>
  </si>
  <si>
    <t>Great Wicomico</t>
  </si>
  <si>
    <t>Northumberland</t>
  </si>
  <si>
    <t>Bush Mill Creek arm of Great Wicomico River, 5.3-5.7 air miles W of Burgess</t>
  </si>
  <si>
    <t>37.87638, -76.44515</t>
  </si>
  <si>
    <t>25 September 2013</t>
  </si>
  <si>
    <t>WCS-3037</t>
  </si>
  <si>
    <t>Some close cropped SAV</t>
  </si>
  <si>
    <t>Deep at US 17, no SAV</t>
  </si>
  <si>
    <t>Bush Mill Creek at VA 201</t>
  </si>
  <si>
    <t>37.87686, -76.45682</t>
  </si>
  <si>
    <t>Sandy, silty</t>
  </si>
  <si>
    <t>Bush Mill Stream, at CR 601 (Bush Mill Road), 3.1 air miles SSW of Heathsville</t>
  </si>
  <si>
    <t>37.8771, -76.49487</t>
  </si>
  <si>
    <t>14 October 2013</t>
  </si>
  <si>
    <t>WCS-3048</t>
  </si>
  <si>
    <t>Sandy, silty, deep holes, mostly shaded, tannic and slightly turbid</t>
  </si>
  <si>
    <t>Great Wicomico River, lower Crabbe Mill Stream area, 5.2-5.5 air miles W of Burgess</t>
  </si>
  <si>
    <t>37.88121, -76.4424</t>
  </si>
  <si>
    <t>WCS-3036</t>
  </si>
  <si>
    <t>James</t>
  </si>
  <si>
    <t>Charles City-Henrico</t>
  </si>
  <si>
    <t>Shirley Millpond/Turkey Island Creek at VA 5/156</t>
  </si>
  <si>
    <t>37.3805, -77.2203</t>
  </si>
  <si>
    <t>Posted, possibly tributary to small, isolated</t>
  </si>
  <si>
    <t>Isle of Wight</t>
  </si>
  <si>
    <t>Champion Swamp at CR 620</t>
  </si>
  <si>
    <t>36.93458, -76.63438</t>
  </si>
  <si>
    <t>Deep, blackwater</t>
  </si>
  <si>
    <t>Mount Holly Creek (Pagan River tributary) at CR 709</t>
  </si>
  <si>
    <t>36.9769, -76.6652</t>
  </si>
  <si>
    <t>Isle of Wight-Surry</t>
  </si>
  <si>
    <t>Lawnes Creek at CR 628</t>
  </si>
  <si>
    <t>37.0862, -76.6882</t>
  </si>
  <si>
    <t>Turbid, unable to determine SAV, deep; other access point downstream is estuarine, upstream very small</t>
  </si>
  <si>
    <t>James City</t>
  </si>
  <si>
    <t>Powhatan Creek at VA 31</t>
  </si>
  <si>
    <t>37.2373, -76.7682</t>
  </si>
  <si>
    <t>Powell Creek at VA 10, Graysville</t>
  </si>
  <si>
    <t>37.2490, -77.1521</t>
  </si>
  <si>
    <t>Limited</t>
  </si>
  <si>
    <t>Small, degraded, probably unsuitable</t>
  </si>
  <si>
    <t>Grays Creek at CR 626, NNW of Surry</t>
  </si>
  <si>
    <t>37.1655, -76.8686</t>
  </si>
  <si>
    <t>Small, mostly shaded</t>
  </si>
  <si>
    <t xml:space="preserve">James </t>
  </si>
  <si>
    <t>Charles City</t>
  </si>
  <si>
    <t>Harrison Lake (SW shore) and outlet stream (Herring Creek) on grounds of USFWS fish hatchery, 6.1 air miles ENE of Hopewell</t>
  </si>
  <si>
    <t>37.344, -77.1869</t>
  </si>
  <si>
    <t>20 October 2010</t>
  </si>
  <si>
    <t>WCS-2864</t>
  </si>
  <si>
    <t>Herring Creek embayment (tidal backwater of James River), S off VA 5, behind Westover Church, 7.2 air miles ENE of Hopewell</t>
  </si>
  <si>
    <t>37.3299, -77.1601</t>
  </si>
  <si>
    <t>2 August 2010</t>
  </si>
  <si>
    <t>WCS-2828</t>
  </si>
  <si>
    <t>Hydrilla, Elodea, Myriophyllum</t>
  </si>
  <si>
    <t>Herring Creek, below (E of) CR 633/640 intersection, 6.1 air miles ENE of Hopewell</t>
  </si>
  <si>
    <t>37.33034, -77.18143</t>
  </si>
  <si>
    <t>WCS-2829</t>
  </si>
  <si>
    <t>Herring Creek, tidal portion from 2.1 to 3.4 river miles above mouth, ca. 7.0 air miles ENE of Hopewell</t>
  </si>
  <si>
    <t>37.3283, -77.157</t>
  </si>
  <si>
    <t>19 October 2010</t>
  </si>
  <si>
    <t>WCS-2860</t>
  </si>
  <si>
    <t>1 Notropis bifrenatus from Hydrilla area; some contrail questionably present</t>
  </si>
  <si>
    <t>Charles City-Chesterfield</t>
  </si>
  <si>
    <t>James River, spit on NW part of Eppes Island, S of Shirley Plantation, 2.2 air miles NE Hopewell</t>
  </si>
  <si>
    <t>37.3309, -77.2663</t>
  </si>
  <si>
    <t>WCS-2827</t>
  </si>
  <si>
    <t>12' &amp; 24' seines</t>
  </si>
  <si>
    <t>Henrico</t>
  </si>
  <si>
    <t>Bailey Creek, at New Market Road (VA 5), 11.3 air miles SE center of Richmond</t>
  </si>
  <si>
    <t>37.4208, -77.2971</t>
  </si>
  <si>
    <t>18 October 2012</t>
  </si>
  <si>
    <t>WCS-2989</t>
  </si>
  <si>
    <t>Sandy/silty/rocky creek, not suitable habitat</t>
  </si>
  <si>
    <t>Lake Powell and outflow stream (Mill Creek) below beaver dam, just N of VA 31, 3.4 air miles SW center of Williamsburg</t>
  </si>
  <si>
    <t>37.2381, -76.7469</t>
  </si>
  <si>
    <t>26 September 2011</t>
  </si>
  <si>
    <t>WCS-2953</t>
  </si>
  <si>
    <t>6' &amp; 12' seines</t>
  </si>
  <si>
    <t xml:space="preserve">Good vegetational growth but lake probably gets very warm in summer, likely too shallow to stratify.  Salinity intrudes to below beaver dam. </t>
  </si>
  <si>
    <t>Powhatan Creek below VA 5, 4.0 air miles WSW center of Williamsburg</t>
  </si>
  <si>
    <t>37.249, -76.7726</t>
  </si>
  <si>
    <t>31 August 2010</t>
  </si>
  <si>
    <t>WCS-2844</t>
  </si>
  <si>
    <t>James City-Surry</t>
  </si>
  <si>
    <t>James River estuary (Cobham Bay), at Chippokes Plantation State Park, 5.3 air miles ENE of Surry</t>
  </si>
  <si>
    <t>37.14706, -76.74054</t>
  </si>
  <si>
    <t>WCS-3026</t>
  </si>
  <si>
    <t>Salinity too high</t>
  </si>
  <si>
    <t>Flower Dew Hundred Creek, upper tidal portion from 1.1 to 2.3 river miles below Nobles Road crossing, 10.1 air miles ESE of Hopewell</t>
  </si>
  <si>
    <t>37.2688, -77.1021</t>
  </si>
  <si>
    <t>WCS-2859</t>
  </si>
  <si>
    <t>Powell Creek, lower tidal reach ca. 1.9 river miles above mouth, near mouth of tributary, ca.7.1 air miles ESE of Hopewell</t>
  </si>
  <si>
    <t>37.2828, -77.1577</t>
  </si>
  <si>
    <t>WCS-2862</t>
  </si>
  <si>
    <t>Turbid; large tidal area</t>
  </si>
  <si>
    <t>Powell Creek, upper tidal reach from ca. 0.7 to 2.0 river miles below VA 10 crossing, ca. 8.0 air miles ESE of Hopewell</t>
  </si>
  <si>
    <t>37.2562, -77.1503</t>
  </si>
  <si>
    <t>WCS-2861</t>
  </si>
  <si>
    <t>Wards Creek, tidal reach from 1.4 to 3.7 river miles below VA 10 crossing, 12.6 air miles ESE Hopewell</t>
  </si>
  <si>
    <t>37.2301, -77.0735</t>
  </si>
  <si>
    <t>WCS-2858</t>
  </si>
  <si>
    <t>Prince George-Surry</t>
  </si>
  <si>
    <t>Upper Chippokes Creek, tidal reach from 1.2 to 2.9 river miles below VA 10 crossing, 11.4 air miles WNW of Surry</t>
  </si>
  <si>
    <t>37.1988, -77.0315</t>
  </si>
  <si>
    <t>18 October 2010</t>
  </si>
  <si>
    <t>WCS-2857</t>
  </si>
  <si>
    <t>Notropis bifrenatus abundant in thick beds</t>
  </si>
  <si>
    <t>Bailey Branch, at CR 613 (Cabin Point Road), 10.8 air miles WNW of Surry</t>
  </si>
  <si>
    <t>37.1895, -77.0174</t>
  </si>
  <si>
    <t>16 July 2010</t>
  </si>
  <si>
    <t>WCS-2824</t>
  </si>
  <si>
    <t>Brandon Gut (eastern tributary of lower reach of Upper Chippokes Creek), plunge pool below (W of) CR 642 (Cool Spring Road), 10.1 air miles NW of Surry</t>
  </si>
  <si>
    <t>37.2255, -76.9821</t>
  </si>
  <si>
    <t>WCS-2825</t>
  </si>
  <si>
    <t>Brandon Gut (tributary to lower Upper Chippokes Creek), above Cool Spring Road (CR 642) and to 300 m below in tidal reach, 10.1 air miles WNW Surry</t>
  </si>
  <si>
    <t>37.2255, -76.982</t>
  </si>
  <si>
    <t>WCS-2911</t>
  </si>
  <si>
    <t>Abundant SAV</t>
  </si>
  <si>
    <t>Grays Creek, at CR 618 (Southwark Road), 2.4 air miles NW of Surry</t>
  </si>
  <si>
    <t>37.1685, -76.8568</t>
  </si>
  <si>
    <t>WCS-2845</t>
  </si>
  <si>
    <t>12' seine, dipnet</t>
  </si>
  <si>
    <t>2 Notropis bifrenatus from vegetation</t>
  </si>
  <si>
    <t>Grays Creek, at CR 618, 2.4 air miles NNW of Surry</t>
  </si>
  <si>
    <t>37.1685, -76.8569</t>
  </si>
  <si>
    <t>WCS-2863</t>
  </si>
  <si>
    <t>backpack electrofisher &amp; 6' seine</t>
  </si>
  <si>
    <t>Collected from boat; fishes very sparse</t>
  </si>
  <si>
    <t>Grays Creek, ca. 2.0 mile section of tidal reach from 0.3 river miles downstream of CR 618 crossing to ca. 2.3 river miles below, 2.1 air miles N of Surry</t>
  </si>
  <si>
    <t>37.167, -76.8516</t>
  </si>
  <si>
    <t>WCS-2849</t>
  </si>
  <si>
    <t>SAV sparse</t>
  </si>
  <si>
    <t>Impoundment of lower Bailey Branch, below (W of) Cabin Point Road (CR 613), 11.0 air miles WNW of Surry</t>
  </si>
  <si>
    <t>37.1949, -77.0217</t>
  </si>
  <si>
    <t>25 May 2011</t>
  </si>
  <si>
    <t>WCS-2893</t>
  </si>
  <si>
    <t>Very good SAV, no small cyprinid species taken</t>
  </si>
  <si>
    <t>Sunken Meadow Pond (impoundment of Sunken Meadow Creek), on S side of Sunken Meadow Road (CR 609) and James River, 7.7 air miles WNW of Surry</t>
  </si>
  <si>
    <t>37.2153, -76.937</t>
  </si>
  <si>
    <t>WCS-2894</t>
  </si>
  <si>
    <t>Sunken Meadow Pond, at Beaverdam Road (CR 626) crossing, 7.6 air miles NW of Surry</t>
  </si>
  <si>
    <t>37.2051, -76.9438</t>
  </si>
  <si>
    <t>WCS-2826</t>
  </si>
  <si>
    <t>6' seine, dipnets</t>
  </si>
  <si>
    <t xml:space="preserve">James /Appomattox </t>
  </si>
  <si>
    <t>Amelia</t>
  </si>
  <si>
    <t>Beaverpond Creek, at VA 153 &amp; millpond above highway, 6.3 air miles SE of Amelia Court House (town)</t>
  </si>
  <si>
    <t>37.2972, -77.8822</t>
  </si>
  <si>
    <t>20 July 2011</t>
  </si>
  <si>
    <t>WCS-2927</t>
  </si>
  <si>
    <t>Water temps very warm due to top release from impoundment; fishes relatively diverse but sparse, except very abundant Bluegill in pond</t>
  </si>
  <si>
    <t>Deep Creek, at CR 612 (Richmond Road), 9.3 air miles ESE of Amelia Court House (town)</t>
  </si>
  <si>
    <t>37.3046, -77.8169</t>
  </si>
  <si>
    <t>21 September 2011</t>
  </si>
  <si>
    <t>WCS-2943</t>
  </si>
  <si>
    <t>Justicia</t>
  </si>
  <si>
    <t>No SAV, sandy, gravel, silt, rock</t>
  </si>
  <si>
    <t>Flat Creek, at CR 604 (Chula Road) and swamp on N side above road, 6.2 air miles NE of Amelia Court House (town)</t>
  </si>
  <si>
    <t>37.4033, -77.8961</t>
  </si>
  <si>
    <t>WCS-2926</t>
  </si>
  <si>
    <t>Flat Creek, at CR 642 (Amelia Springs Road), 6.9 air miles W of Amelia Court House (town)</t>
  </si>
  <si>
    <t>37.3302, -78.1058</t>
  </si>
  <si>
    <t>19 July 2011</t>
  </si>
  <si>
    <t>WCS-2923</t>
  </si>
  <si>
    <t>Typical lower piedmont stream, sandy runs, silty pools, no SAV</t>
  </si>
  <si>
    <t>Flat Creek, at CR 644 (Rocky Ford Rd) and adjacent backwater &amp; beaver impoundment on W side of creek, 5.3 air miles WNW Amelia Court House (town)</t>
  </si>
  <si>
    <t>37.3805, -78.0639</t>
  </si>
  <si>
    <t>WCS-2924</t>
  </si>
  <si>
    <t>Flat Creek, at CR 644, 5.3 air miles NW of Amelia Court House (town)</t>
  </si>
  <si>
    <t>37.3806, -78.06399</t>
  </si>
  <si>
    <t>WCS-3017</t>
  </si>
  <si>
    <t>Lake/slough (large borrow pit?) on W side of Appomattox River, N side of US 360, 6.9 air miles ENE of Amelia Court House (town)</t>
  </si>
  <si>
    <t>37.35597, -77.85593</t>
  </si>
  <si>
    <t>WCS-2947</t>
  </si>
  <si>
    <t>Appears to be a very large borrow pit, rather than old river channel, possibly only a few decades old.</t>
  </si>
  <si>
    <t>Large flooded pond area on W side of Appomattox River, 9.6 air miles NW of Sutherland</t>
  </si>
  <si>
    <t>37.28224, -77.69724</t>
  </si>
  <si>
    <t>5 September 2013</t>
  </si>
  <si>
    <t>WCS-3016</t>
  </si>
  <si>
    <t>Reservoir effects from Lake Chesdin</t>
  </si>
  <si>
    <t>North Branch Nibbs Creek, at CR 687 (Harrisons Road), 2.8 air miles W of Amelia Court House (town)</t>
  </si>
  <si>
    <t>37.3408, -78.0311</t>
  </si>
  <si>
    <t>WCS-2925</t>
  </si>
  <si>
    <t>Sandy Creek, at CR 650 (Bell Road), 11.3 air miles NE of Farmville</t>
  </si>
  <si>
    <t>37.3781, -78.2081</t>
  </si>
  <si>
    <t>16 June 2011</t>
  </si>
  <si>
    <t>WCS-2908</t>
  </si>
  <si>
    <t>Beaver impounded, deep silt, woody debris, etc.; no flow below; no cyprinids taken</t>
  </si>
  <si>
    <t>South Buckskin Creek, at CR 640 (and slough ditch along S side of road), 6.8 air miles SW of Amelia Court House (town)</t>
  </si>
  <si>
    <t>37.2637, -78.0531</t>
  </si>
  <si>
    <t>WCS-2929</t>
  </si>
  <si>
    <t>Sweathouse Creek, 40-60 m above CR 682, 9.8 air miles SE Amelia Court House (town)</t>
  </si>
  <si>
    <t>37.2267, -77.8752</t>
  </si>
  <si>
    <t>WCS-2941</t>
  </si>
  <si>
    <t>6' &amp; 12' seines, dipnet</t>
  </si>
  <si>
    <t>Deep, turbid veggie stained slough</t>
  </si>
  <si>
    <t>Sweathouse Creek, at CR 615 (Namozine Road), 8.9 air miles SE Amelia Courthouse (town)</t>
  </si>
  <si>
    <t>37.2542, -77.8642</t>
  </si>
  <si>
    <t>WCS-2909</t>
  </si>
  <si>
    <t>No SAV?</t>
  </si>
  <si>
    <t>Very turbid, possibly no SAV</t>
  </si>
  <si>
    <t>Sweathouse Creek, at CR 615 (Namozine Road), 8.9 air miles SE of Amelia Court House (town)</t>
  </si>
  <si>
    <t>37.2543, -77.8641</t>
  </si>
  <si>
    <t>WCS-2928</t>
  </si>
  <si>
    <t>Sweathouse Creek, at CR 708, 7.8 air miles ESE of Amelia Court House (town)</t>
  </si>
  <si>
    <t>37.2792, -77.8612</t>
  </si>
  <si>
    <t>WCS-2942</t>
  </si>
  <si>
    <t xml:space="preserve">Small, sandy/silt, no SAV </t>
  </si>
  <si>
    <t>Amelia-Dinwiddie</t>
  </si>
  <si>
    <t>Namozine Creek, above (S of) CR 708 (Namozine Road), 14.4 air miles W center of Petersburg</t>
  </si>
  <si>
    <t>37.2435, -77.6617</t>
  </si>
  <si>
    <t>26 October 2010</t>
  </si>
  <si>
    <t>WCS-2867</t>
  </si>
  <si>
    <t>Creek mostly to deep to seine, no SAV</t>
  </si>
  <si>
    <t>Namozine Creek, at CR 622 (Cobbs Road) and floodplain pool by CR 622 ca. 200 m to the NNW of creek crossing, 15.3 air miles ENE Blackstone</t>
  </si>
  <si>
    <t>37.1922, -77.7574</t>
  </si>
  <si>
    <t>WCS-2866</t>
  </si>
  <si>
    <t>Former site but appears atypical habitat</t>
  </si>
  <si>
    <t>Namozine Creek, at CR 622 (Cobbs Road), 15.3 air miles NE of Blackstone</t>
  </si>
  <si>
    <t>37.19217, -77.75752</t>
  </si>
  <si>
    <t>WCS-2948</t>
  </si>
  <si>
    <t>Amelia-Dinwiddie-Nottoway</t>
  </si>
  <si>
    <t>Namozine Creek, at CR 625 (Wells Road), 13.7 air miles NE of Blackstone</t>
  </si>
  <si>
    <t>37.19533, -77.79401</t>
  </si>
  <si>
    <t>WCS-2949</t>
  </si>
  <si>
    <t>Shallow, sandy silt, rock rubble, no SAV</t>
  </si>
  <si>
    <t>Appomattox-Buckingham</t>
  </si>
  <si>
    <t>Holiday Creek, reach from 150 to 310 m above CR 614 (Forbes Road), ca. 15.0 air miles NW Farmville</t>
  </si>
  <si>
    <t>37.41737, -78.63873</t>
  </si>
  <si>
    <t>15 June 2011</t>
  </si>
  <si>
    <t>WCS-2904</t>
  </si>
  <si>
    <t>backpack electrofisher &amp; seine</t>
  </si>
  <si>
    <t>Chesterfield</t>
  </si>
  <si>
    <t>Backwater area on N side of Appomattox River ("The Stump Field"), 9.4-9.8 air miles NW of Sutherland</t>
  </si>
  <si>
    <t>37.29767, -77.67388</t>
  </si>
  <si>
    <t>WCS-3015</t>
  </si>
  <si>
    <t>Side channel of Appomattox River (Cat Island area) and lower mile of Swift Creek, ca. 4-5 air miles NNE center of Petersburg</t>
  </si>
  <si>
    <t>37.29115, -77.3777</t>
  </si>
  <si>
    <t>17 October 2012</t>
  </si>
  <si>
    <t>WCS-2982</t>
  </si>
  <si>
    <t>Too turbid?</t>
  </si>
  <si>
    <t>Chesterfield-Prince George</t>
  </si>
  <si>
    <t>Appomattox River, ca. 1 mile reach below (E of) I-95 crossing, on N side of Petersburg</t>
  </si>
  <si>
    <t>37.23834, -77.38521</t>
  </si>
  <si>
    <t>WCS-2983</t>
  </si>
  <si>
    <t>Nottoway</t>
  </si>
  <si>
    <t>Bland Creek, at CR 610 (Cedar Hill Road), 8.1 air miles NNE of Blackstone</t>
  </si>
  <si>
    <t>37.1934, -77.9512</t>
  </si>
  <si>
    <t>WCS-2958</t>
  </si>
  <si>
    <t>Cellar Creek, at CR 610 (Green Hill Road), 8.5 air miles N of Blackstone</t>
  </si>
  <si>
    <t>37.2026, -77.9706</t>
  </si>
  <si>
    <t>WCS-2957</t>
  </si>
  <si>
    <t>Unidentified broad leaf species</t>
  </si>
  <si>
    <t>Deep Creek, at CR 611 (Little Creek Road), 6.4 air miles ENE of Crewe</t>
  </si>
  <si>
    <t>37.19427, -78.00915</t>
  </si>
  <si>
    <t>WCS-2944</t>
  </si>
  <si>
    <t>Beaver impounded, lower piedmont creek</t>
  </si>
  <si>
    <t>Deep Creek, at CR 614 (Clear Creek Road), 7.8 air miles ENE of Crewe</t>
  </si>
  <si>
    <t>37.20949, -77.98606</t>
  </si>
  <si>
    <t>WCS-2945</t>
  </si>
  <si>
    <t>Woody Creek, at CR 607 (Bible Road), 6.1 air miles E of Crewe</t>
  </si>
  <si>
    <t>37.17218, -78.00937</t>
  </si>
  <si>
    <t>WCS-2946</t>
  </si>
  <si>
    <t>Sparganium</t>
  </si>
  <si>
    <t>Prince Edward</t>
  </si>
  <si>
    <t>Briery Creek Lake (impoundment of Briery Creek), at end of CR 701 (boat ramp area), 9.3 air miles SSW of Farmville</t>
  </si>
  <si>
    <t>37.1787, -78.4561</t>
  </si>
  <si>
    <t>WCS-2906</t>
  </si>
  <si>
    <t>Potamogeton</t>
  </si>
  <si>
    <t>25 year old impoundment, no Coontail or similar SAV</t>
  </si>
  <si>
    <t>Sandy River, at CR 612, 8.4 air miles SE Farmville</t>
  </si>
  <si>
    <t>37.2033, -78.3011</t>
  </si>
  <si>
    <t>WCS-2905</t>
  </si>
  <si>
    <t>Very sedimented, fish fauna altered (centrarchids dominate), probably impacted by up &amp; downstream impoundments</t>
  </si>
  <si>
    <t xml:space="preserve">James /Bush </t>
  </si>
  <si>
    <t>Bush River, at CR 628 (Leigh Mountain Road), 5.4 air miles S of Farmville</t>
  </si>
  <si>
    <t>37.2235, -78.3886</t>
  </si>
  <si>
    <t>WCS-2907</t>
  </si>
  <si>
    <t>Sandy, fine gravel, sand/silt pools, no SAV; not likely BS habitat</t>
  </si>
  <si>
    <t>Bush River, at CR 637, 4.6 air miles SSE center of Farmville</t>
  </si>
  <si>
    <t>37.2358, -78.3803</t>
  </si>
  <si>
    <t>WCS-2918</t>
  </si>
  <si>
    <t>Upland, mod gradient, silty, no SAV</t>
  </si>
  <si>
    <t>Bush River, at US 460 (and borrow pit side channel S of road), 2.8 air miles SE center of Farmville</t>
  </si>
  <si>
    <t>37.2783, -78.3509</t>
  </si>
  <si>
    <t>WCS-2921</t>
  </si>
  <si>
    <t>Sandy River Reservoir (upper (south) end), west shore at end of CR 606, 7.3 air miles SE of Farmville</t>
  </si>
  <si>
    <t>37.2217, -78.3047</t>
  </si>
  <si>
    <t>WCS-2920</t>
  </si>
  <si>
    <t>Very warm; abundant centrarchids; no Coontail</t>
  </si>
  <si>
    <t>Sandy River Reservoir, west shore at end of CR 605, 5.8 air miles SE center of Farmville</t>
  </si>
  <si>
    <t>37.242, -78.3187</t>
  </si>
  <si>
    <t>WCS-2919</t>
  </si>
  <si>
    <t>17 year old impoundment, some SAV (Hydrilla along shore); very abundant centrarchids</t>
  </si>
  <si>
    <t>Sandy River, at US 460, 4.3 air miles ESE center of Farmville</t>
  </si>
  <si>
    <t>37.2756, -78.3213</t>
  </si>
  <si>
    <t>WCS-2922</t>
  </si>
  <si>
    <t xml:space="preserve">James /Chickahominy </t>
  </si>
  <si>
    <t>Morris Creek, upper tidal reach from Wilcox Neck Road to ca. 1.0 mile downstream, 11.9-12.8 air miles WNW center of Williamsburg</t>
  </si>
  <si>
    <t>37.3183, -76.9356</t>
  </si>
  <si>
    <t>29 June 2011</t>
  </si>
  <si>
    <t>WCS-2913</t>
  </si>
  <si>
    <t>Murky, poor visibility; Notropis bifrenatus may be present in low numbers?</t>
  </si>
  <si>
    <t>Charles City-New Kent</t>
  </si>
  <si>
    <t>Borrow pits between two channels of Chickahominy River just W of VA 155 crossing, 0.8 air miles S of Providence Forge (and US 60 junction)</t>
  </si>
  <si>
    <t>37.4303, -77.0394</t>
  </si>
  <si>
    <t>WCS-2830</t>
  </si>
  <si>
    <t>24' seine</t>
  </si>
  <si>
    <t>Chickahominy River (upper reaches of Chickahominy Lake reservoir), from Oldhouse Landing area to ca. 1.0 mile downstream, 1.8-2.3 air miles SE of Providence Forge</t>
  </si>
  <si>
    <t>37.4197, -77.0248</t>
  </si>
  <si>
    <t>30 June 2011</t>
  </si>
  <si>
    <t>WCS-2917</t>
  </si>
  <si>
    <t>Some SAV (Hydrilla), mostly open tannic water, cypress, etc.  Fishes common but no Notropis bifrenatus seen.</t>
  </si>
  <si>
    <t>Hanover-Henrico</t>
  </si>
  <si>
    <t>Chickahominy River, at Shady Grove Road (CR 624), 13.6 air miles NW center of Richmond</t>
  </si>
  <si>
    <t>37.6954, -77.5918</t>
  </si>
  <si>
    <t>WCS-2987</t>
  </si>
  <si>
    <t>Filamentous algae abundant</t>
  </si>
  <si>
    <t>Beaver impounded, poor fish fauna</t>
  </si>
  <si>
    <t>Chickahominy River, at US 33, 11.8 air miles NNW center of Richmond</t>
  </si>
  <si>
    <t>37.6859, -77.5429</t>
  </si>
  <si>
    <t>WCS-2986</t>
  </si>
  <si>
    <t>Impacted by silt, Vulcan quarry and road, possible impoundment influence, limited fish fauna</t>
  </si>
  <si>
    <t>Chickahominy River, at VA 156 (Cold Harbor/Hanover Road), 0.8 air miles ENE VA 156/I-295 junction ca. 9.2 air miles ENE center Richmond</t>
  </si>
  <si>
    <t>37.55219, -77.27128</t>
  </si>
  <si>
    <t>WCS-2988</t>
  </si>
  <si>
    <t>abundant smartweed</t>
  </si>
  <si>
    <t>Small lower Piedmont river with braided channels</t>
  </si>
  <si>
    <t>Henrico-New Kent</t>
  </si>
  <si>
    <t>Chickahominy River, at US 60 (Bottoms Bridge), 12.8 air miles E center of Richmond</t>
  </si>
  <si>
    <t>37.5146, -77.2054</t>
  </si>
  <si>
    <t>WCS-2990</t>
  </si>
  <si>
    <t>Filamentous algae</t>
  </si>
  <si>
    <t>Poor fish population</t>
  </si>
  <si>
    <t>Diascund Creek Reservoir, eastern (Wahrani Swamp) arm, reach from 200 m to ca. 0.9 mile downstream of I-64, 15.2-15.0 air miles NW center of Williamburg</t>
  </si>
  <si>
    <t>37.4521, -76.8726</t>
  </si>
  <si>
    <t>WCS-2916</t>
  </si>
  <si>
    <t>Gordon Creek, 2.1 mile reach of upper tidal portion, 6.2-7.6 air miles W center of Williamsburg</t>
  </si>
  <si>
    <t>37.2861, -76.8432</t>
  </si>
  <si>
    <t>WCS-2912</t>
  </si>
  <si>
    <t>Notropis bifrenatus probably more common than sampling shows; visibility difficult</t>
  </si>
  <si>
    <t>Gordon Creek, ca. 300 m reach below (S of) Jolly Pond Road (CR 633), 6.3 air miles WNW center of Williamsburg</t>
  </si>
  <si>
    <t>37.2956, -76.82</t>
  </si>
  <si>
    <t>27 September 2011</t>
  </si>
  <si>
    <t>WCS-2955</t>
  </si>
  <si>
    <t>Jolly Pond (impoundment of Gordon Creek), N of CR 633 (Jolly Pond Road), 6.3 air miles WNW center of Williamsburg</t>
  </si>
  <si>
    <t>37.3009, -76.8209</t>
  </si>
  <si>
    <t>WCS-2954</t>
  </si>
  <si>
    <t>Jolly Pond (impoundment of upper Gordon Creek) and outlet stream at Jolly Pond Road (CR 633), 6.5 air miles WNW center of Williamsburg</t>
  </si>
  <si>
    <t>37.2965, -76.8193</t>
  </si>
  <si>
    <t>4 August 2010</t>
  </si>
  <si>
    <t>WCS-2841</t>
  </si>
  <si>
    <t>Notropis bifrenatus formerly known from this creek location &amp; currently known further downstream in tidal portion.</t>
  </si>
  <si>
    <t>Warburton Pond (impounded southern tributaries to Gordon Creek), off end of Thompson Lane, W off Centerville Road (CR 614), 6.2 air miles WNW center of Williamsburg</t>
  </si>
  <si>
    <t>37.2859, -76.8209</t>
  </si>
  <si>
    <t>31 August 2010 &amp; 24 May 2011</t>
  </si>
  <si>
    <t>24 May 2011</t>
  </si>
  <si>
    <t>WCS-2892</t>
  </si>
  <si>
    <t>Yarmouth Creek (upper tidal portion), reach from 0.6 to 1.1 mile below Cranstons Mill Pond Road, 7.7-8.3 air miles NW center of Williamsburg</t>
  </si>
  <si>
    <t>37.3408, -76.8217</t>
  </si>
  <si>
    <t>WCS-2915</t>
  </si>
  <si>
    <t>Yarmouth Creek, below Cranstons Pond at Cranstons Millpond Road (CR 632), 8.0 air miles NW Williamsburg</t>
  </si>
  <si>
    <t>37.3471, -76.815</t>
  </si>
  <si>
    <t>WCS-2840</t>
  </si>
  <si>
    <t>Possibly in pond?</t>
  </si>
  <si>
    <t>Pond posted 24 May 2011 - dam observed to be under reconstruction</t>
  </si>
  <si>
    <t>James City-New Kent</t>
  </si>
  <si>
    <t>Diascund Creek (upper tidal portion), reach from 0.25 to ca. 2.0 miles below US 60, 14.3-13.4 air miles NW center of Williamsburg</t>
  </si>
  <si>
    <t>37.4214, -76.8918</t>
  </si>
  <si>
    <t>WCS-2914</t>
  </si>
  <si>
    <t>Abundant SAV; Notropis bifrenatus probably more abundant than EF indicates</t>
  </si>
  <si>
    <t>Diascund Creek embayment headwaters, S of US 60, ca. 14.0 air miles NW center of Williamsburg</t>
  </si>
  <si>
    <t>37.4194, -76.8906</t>
  </si>
  <si>
    <t>WCS-2843</t>
  </si>
  <si>
    <t>Hydrilla</t>
  </si>
  <si>
    <t>EF boat failed</t>
  </si>
  <si>
    <t xml:space="preserve">James /Nansemond </t>
  </si>
  <si>
    <t>Carbell Swamp, at CR 603 (Everets Road), 4.3 air miles ENE of Windsor</t>
  </si>
  <si>
    <t>36.8219, -76.6691</t>
  </si>
  <si>
    <t>WCS-2846</t>
  </si>
  <si>
    <t xml:space="preserve">James /Pagan </t>
  </si>
  <si>
    <t>Champion Swamp, at CR 692 (Uzzell Church Road), 4.1 air miles SSW of Smithfield</t>
  </si>
  <si>
    <t>36.92972, -76.66371</t>
  </si>
  <si>
    <t>11 October 2013</t>
  </si>
  <si>
    <t>WCS-3047</t>
  </si>
  <si>
    <t>James/Appomattox</t>
  </si>
  <si>
    <t>Deep Creek at CR 615 (E of Denaro)</t>
  </si>
  <si>
    <t>37.2418, -77.9253</t>
  </si>
  <si>
    <t>Appears unsuitable</t>
  </si>
  <si>
    <t>Deep Creek at VA 153</t>
  </si>
  <si>
    <t>37.2833, -77.8674</t>
  </si>
  <si>
    <t>Deep, silty, partly shaded</t>
  </si>
  <si>
    <t>Flat Creek  at CR 632</t>
  </si>
  <si>
    <t>37.3995, -77.9074</t>
  </si>
  <si>
    <t>Partial shade, sandy/silty</t>
  </si>
  <si>
    <t xml:space="preserve">Flat Creek  at CR 636 </t>
  </si>
  <si>
    <t>37.4150, -77.9832</t>
  </si>
  <si>
    <t>Flat Creek at CR 645</t>
  </si>
  <si>
    <t>37.3079, -78.1551</t>
  </si>
  <si>
    <t>Typical lower piedmont stream, sandy runs, silty pools</t>
  </si>
  <si>
    <t xml:space="preserve">Flat Creek at CR 681 </t>
  </si>
  <si>
    <t>37.3909, -78.0619</t>
  </si>
  <si>
    <t>Shaded, sandy</t>
  </si>
  <si>
    <t>Nibbs Creek at CR 630</t>
  </si>
  <si>
    <t>37.3923, -77.9705</t>
  </si>
  <si>
    <t>Nibbs Creek at CR 636</t>
  </si>
  <si>
    <t>37.3983, -77.9545</t>
  </si>
  <si>
    <t>Sandy, gravel runs, silty pools</t>
  </si>
  <si>
    <t>Nibbs Creek at CR 681</t>
  </si>
  <si>
    <t>37.3662, -77.9949</t>
  </si>
  <si>
    <t>Typical lower piedmont stream</t>
  </si>
  <si>
    <t>North Buckskin Creek at CR 640</t>
  </si>
  <si>
    <t>37.2716, -78.0394</t>
  </si>
  <si>
    <t>Deep pool, silty/sandy runs, shaded</t>
  </si>
  <si>
    <t>Smacks Creek at CR 628</t>
  </si>
  <si>
    <t>37.3398, -77.8962</t>
  </si>
  <si>
    <t>Smacks Creek at VA 153</t>
  </si>
  <si>
    <t>37.3549, -77.8864</t>
  </si>
  <si>
    <t>South Branch Nibbs Creek at CR 656</t>
  </si>
  <si>
    <t>37.3506, -78.0070</t>
  </si>
  <si>
    <t>Typical lower piedmont stream etc.</t>
  </si>
  <si>
    <t>Stock Creek at CR 644</t>
  </si>
  <si>
    <t>37.4222, -78.1483</t>
  </si>
  <si>
    <t>Very small, braided, sandy</t>
  </si>
  <si>
    <t>Winticomack Creek at CR 600</t>
  </si>
  <si>
    <t>37.2339, -77.7945</t>
  </si>
  <si>
    <t>Tannic, shaded, muck bottom</t>
  </si>
  <si>
    <t>Winticomack Creek at CR 622</t>
  </si>
  <si>
    <t>37.2534, -77.7387</t>
  </si>
  <si>
    <t>Tannic, deep, shaded</t>
  </si>
  <si>
    <t>Winticomack Creek at CR 708</t>
  </si>
  <si>
    <t>37.2392, -77.7707</t>
  </si>
  <si>
    <t>Tannic, very deep</t>
  </si>
  <si>
    <t>Amelia-Cumberland</t>
  </si>
  <si>
    <t>Appomattox River at CR 620</t>
  </si>
  <si>
    <t>37.4273, -78.1967</t>
  </si>
  <si>
    <t>Large, sandy, clear stream, no previous records</t>
  </si>
  <si>
    <t>Appomattox River at CR 621</t>
  </si>
  <si>
    <t>37.4526, -78.1492</t>
  </si>
  <si>
    <t>Amelia-Powhatan</t>
  </si>
  <si>
    <t>Appomattox River at CR 681, Clementown Mills</t>
  </si>
  <si>
    <t>37.4445, -78.0949</t>
  </si>
  <si>
    <t>Sandy runs, deep pools, etc.</t>
  </si>
  <si>
    <t>Ponds on N side of Appomattox River, N of Masons Corner</t>
  </si>
  <si>
    <t>37.4586, -77.8696</t>
  </si>
  <si>
    <t>Ponds on E side of Appomattox River N of CR 602</t>
  </si>
  <si>
    <t>37.3209, -77.7912</t>
  </si>
  <si>
    <t>Unable to visit due to gated road; Doug Sowers - owner</t>
  </si>
  <si>
    <t>Ponds on E side of Appomattox River S of CR 602</t>
  </si>
  <si>
    <t>37.2967, -77.7760</t>
  </si>
  <si>
    <t xml:space="preserve">20 June 2011 &amp; 5 September 2013 </t>
  </si>
  <si>
    <t>No SAV seen; algae</t>
  </si>
  <si>
    <t>Ponds appear fairly eutrophied; stagnant; high temp/low DO</t>
  </si>
  <si>
    <t>Cumberland</t>
  </si>
  <si>
    <t>Angola Creek at CR 600, S of Angola</t>
  </si>
  <si>
    <t>37.3772, -78.2485</t>
  </si>
  <si>
    <t>Shallow, rocky upstream, agric. Downstream, riparian completely denuded, sandy/silty, no pools w/ SAV</t>
  </si>
  <si>
    <t>Deep Creek at CR 618</t>
  </si>
  <si>
    <t>37.2030, -78.0430</t>
  </si>
  <si>
    <t>Narrow, deep</t>
  </si>
  <si>
    <t>Woody Creek at CR 611</t>
  </si>
  <si>
    <t>37.1647, -78.0261</t>
  </si>
  <si>
    <t>Shallow, sand/gravel, forested</t>
  </si>
  <si>
    <t>Briery Creek at CR 628</t>
  </si>
  <si>
    <t>37.2553, -78.3924</t>
  </si>
  <si>
    <t>Upland, mod high gradient</t>
  </si>
  <si>
    <t>Little Sandy Creek at CR 612</t>
  </si>
  <si>
    <t>37.2082, -78.3199</t>
  </si>
  <si>
    <t>Small, very silty</t>
  </si>
  <si>
    <t>Saylers Creek at CR 619 (Double Br.)</t>
  </si>
  <si>
    <t>37.3266, -78.2589</t>
  </si>
  <si>
    <t>Shallow, sandy, braided</t>
  </si>
  <si>
    <t>James/Chickahominy</t>
  </si>
  <si>
    <t>Morris Creek at CR 614</t>
  </si>
  <si>
    <t>37.3424, -76.9930</t>
  </si>
  <si>
    <t>Small, blackwater, isolated from tidal portion</t>
  </si>
  <si>
    <t>Morris Creek at CR 623 (N of Rustic)</t>
  </si>
  <si>
    <t>37.3183, -76.9357</t>
  </si>
  <si>
    <t>Deep, murky/turbid</t>
  </si>
  <si>
    <t>Chickahominy River etc. at VA 155 (Providence Forge)</t>
  </si>
  <si>
    <t>37.4328, -77.0393</t>
  </si>
  <si>
    <t>Appears not suitable</t>
  </si>
  <si>
    <t>Chickahominy River at CR 625</t>
  </si>
  <si>
    <t xml:space="preserve"> 37.70090 - 77.51288</t>
  </si>
  <si>
    <t>Upper end of impoundment; shallow backwater debris soft bottom</t>
  </si>
  <si>
    <t>Chickahominy River at CR 626</t>
  </si>
  <si>
    <t xml:space="preserve"> 37.69410 - 77.49151</t>
  </si>
  <si>
    <t>Rocky rubble bedrock, mill dam</t>
  </si>
  <si>
    <t>Little Creek Reservoir (Yarmouth/Little Creek)</t>
  </si>
  <si>
    <t>37.3521, -76.8429</t>
  </si>
  <si>
    <t>Relatively new impoundment, unsuitable</t>
  </si>
  <si>
    <t>James/Nansemond</t>
  </si>
  <si>
    <t>Carbell Swamp at CR 606</t>
  </si>
  <si>
    <t>36.8092, -76.6549</t>
  </si>
  <si>
    <t>Little to none</t>
  </si>
  <si>
    <t>Large impoundment, open water</t>
  </si>
  <si>
    <t>Carbell Swamp at CR 637</t>
  </si>
  <si>
    <t>36.8268, -76.6817</t>
  </si>
  <si>
    <t>Very sparse</t>
  </si>
  <si>
    <t>Appears to be poor habitat</t>
  </si>
  <si>
    <t>Great Swamp (L Burnt Mills) at CR 600</t>
  </si>
  <si>
    <t>36.8710, -76.6694</t>
  </si>
  <si>
    <t>Cypress lake, probably low ph</t>
  </si>
  <si>
    <t>Great Swamp at US 258</t>
  </si>
  <si>
    <t>36.9068, -76.7093</t>
  </si>
  <si>
    <t>Turbid, mostly shaded, appears unsuitable</t>
  </si>
  <si>
    <t>Suffolk</t>
  </si>
  <si>
    <t>Cahoon Creek tributary at head of L Cahoon Reservoir at CR 644</t>
  </si>
  <si>
    <t>36.7487, -76.6796</t>
  </si>
  <si>
    <t>Small, degraded, shaded</t>
  </si>
  <si>
    <t>Speights Run at CR 643</t>
  </si>
  <si>
    <t>36.7003, -76.8676</t>
  </si>
  <si>
    <t>Stream mostly dry</t>
  </si>
  <si>
    <t>Speights Run at CR 645</t>
  </si>
  <si>
    <t>36.7147, -76.6382</t>
  </si>
  <si>
    <t>Possibly minimal</t>
  </si>
  <si>
    <t>Impounded, deep silt, appears degraded</t>
  </si>
  <si>
    <t>Speights Run at US 58</t>
  </si>
  <si>
    <t>36.7085, -76.6807</t>
  </si>
  <si>
    <t>Very small, heavily timbered riparian</t>
  </si>
  <si>
    <t>Piankatank</t>
  </si>
  <si>
    <t>Essex-King and Queen</t>
  </si>
  <si>
    <t>Dragon Run (=Dragon Swamp), at CR 604 (Byrds Bridge Road), 2.3 air miles SSW center of Center Cross</t>
  </si>
  <si>
    <t>37.7715, -76.7898</t>
  </si>
  <si>
    <t>3 August 2010</t>
  </si>
  <si>
    <t>WCS-2834</t>
  </si>
  <si>
    <t>12' seine, backpack electrofisher</t>
  </si>
  <si>
    <t>Earlier putative records are Notropis chalybaeus</t>
  </si>
  <si>
    <t>Gloucester-Middlesex</t>
  </si>
  <si>
    <t>Dragon Run, lower reach, 1.7-1.5 air miles ESE of US 17 crossing, ca. 2.1-2.0 air miles ENE of Glenns</t>
  </si>
  <si>
    <t>37.57544, -76.57642</t>
  </si>
  <si>
    <t>26 September 2013</t>
  </si>
  <si>
    <t>WCS-3038</t>
  </si>
  <si>
    <t>Minimal</t>
  </si>
  <si>
    <t>Potomac</t>
  </si>
  <si>
    <t>Charles</t>
  </si>
  <si>
    <t>Potomac River, Mattawoman Creek tidal embayment, ca. 2.2 miles of lower reach from Smallwood State Park area upstream to above mouth of Marbury Run, 3.1-1.1 air miles SW-S center Indian Head</t>
  </si>
  <si>
    <t>38.5614, -77.1935</t>
  </si>
  <si>
    <t>20 October 2011</t>
  </si>
  <si>
    <t>WCS-2967</t>
  </si>
  <si>
    <t>2 electrofishing boats</t>
  </si>
  <si>
    <t>Physical habitat looks excellent, w/ much contrail, etc. (similar to tidal James River BS habitats)</t>
  </si>
  <si>
    <t>Charles-Prince William</t>
  </si>
  <si>
    <t>Potomac River (west shore), just N of Quantico, near mouth of Quantico Creek embayment, including SAV Bed 220, 3.8 air miles SE Dumfries</t>
  </si>
  <si>
    <t>38.5213, -77.2855</t>
  </si>
  <si>
    <t>7 June 2011</t>
  </si>
  <si>
    <t>WCS-2896</t>
  </si>
  <si>
    <t>Not determined</t>
  </si>
  <si>
    <t>Turbid, unable to see SAV</t>
  </si>
  <si>
    <t>Potomac River, west shore near powerline crossing, 3.2 air miles ESE of Dumfries</t>
  </si>
  <si>
    <t>38.55101, -77.27222</t>
  </si>
  <si>
    <t>4 September 2013</t>
  </si>
  <si>
    <t>WCS-3014</t>
  </si>
  <si>
    <t>Abundant SAV, predominantly Hydrilla</t>
  </si>
  <si>
    <t>District of Columbia-Arlington</t>
  </si>
  <si>
    <t>Potomac River at small island in front of Fletchers Boathouse landing, in W end of D.C.</t>
  </si>
  <si>
    <t>38.9185, -77.1031</t>
  </si>
  <si>
    <t>2 June 2010</t>
  </si>
  <si>
    <t>WCS-2798</t>
  </si>
  <si>
    <t>Potomac River, 1.2 mile reach from 400 m above Chain Bridge Road to Fletchers Boathouse, W end of D.C. and Arlington</t>
  </si>
  <si>
    <t>38.9318, -77.1173</t>
  </si>
  <si>
    <t>WCS-2797</t>
  </si>
  <si>
    <t>Potomac River, channel along west side of Roosevelt Island above walk bridge, E side of Rosslyn</t>
  </si>
  <si>
    <t>38.8964, -77.0656</t>
  </si>
  <si>
    <t>WCS-2800</t>
  </si>
  <si>
    <t>12' seine, electrofishing boat</t>
  </si>
  <si>
    <t>Potomac River, cove area between Gravelly Point and N end of National Airport near boat ramp, in E Arlington</t>
  </si>
  <si>
    <t>38.8632, -77.0408</t>
  </si>
  <si>
    <t>WCS-2801</t>
  </si>
  <si>
    <t>Potomac River, sand bar along Virginia shore, ca. 0.5 mile above (W of) Key Bridge crossing, W end of Arlington and D.C.</t>
  </si>
  <si>
    <t>38.9024, -77.0787</t>
  </si>
  <si>
    <t>WCS-2799</t>
  </si>
  <si>
    <t>Fairfax</t>
  </si>
  <si>
    <t>Difficult Run at Browns Mill Road, 3.8 air miles NNW center of Vienna</t>
  </si>
  <si>
    <t>38.95319, -77.29139</t>
  </si>
  <si>
    <t>4 June 2010</t>
  </si>
  <si>
    <t>WCS-2807</t>
  </si>
  <si>
    <t>backpack electrofisher, 12' seine</t>
  </si>
  <si>
    <t>Dogue Creek, 0.33 mile of lower tidal reach, 2.4 air miles W center of Mount Vernon (town)</t>
  </si>
  <si>
    <t>38.7077, -77.131</t>
  </si>
  <si>
    <t>8 June 2011</t>
  </si>
  <si>
    <t>WCS-2902</t>
  </si>
  <si>
    <t>Murky, no Coontail</t>
  </si>
  <si>
    <t>Kanes Creek, lower tidal reach from mouth (into Occoquan Bay) to ca. 0.9 river miles upstream, ca. 3.0 -3.9 air miles E center of Woodbridge</t>
  </si>
  <si>
    <t>38.6499, -77.1942</t>
  </si>
  <si>
    <t>28 October 2010</t>
  </si>
  <si>
    <t>WCS-2873</t>
  </si>
  <si>
    <t>Fairly clear, good visibility</t>
  </si>
  <si>
    <t>Little Difficult Run by Stuart Mill Road, ca. 1.4 road miles E off Fox Mill Road, 4.1 air miles WNW center of Vienna</t>
  </si>
  <si>
    <t>38.9124, -77.3393</t>
  </si>
  <si>
    <t>1 June 2010</t>
  </si>
  <si>
    <t>WCS-2794</t>
  </si>
  <si>
    <t>backpack electrofisher</t>
  </si>
  <si>
    <t>Little Hunting Creek, tidal reach from mouth to 1.7 river miles above, ca. 1.0 air miles NE of Mt. Vernon</t>
  </si>
  <si>
    <t>38.7335, -77.0815</t>
  </si>
  <si>
    <t>27 October 2010</t>
  </si>
  <si>
    <t>WCS-2870</t>
  </si>
  <si>
    <t>Very turbid, poor visibility</t>
  </si>
  <si>
    <t>Potomac River (Accotink-Pohick bays confluence area), 5.0 air miles ENE Woodbridge</t>
  </si>
  <si>
    <t>38.6816, -77.1548</t>
  </si>
  <si>
    <t>WCS-2903</t>
  </si>
  <si>
    <t>Turbid, poor visibility</t>
  </si>
  <si>
    <t>Potomac River (west shore), area just E of Mt. Vernon Yacht Club, on SW side of Mount Vernon (town)</t>
  </si>
  <si>
    <t>38.6969, -77.1151</t>
  </si>
  <si>
    <t>WCS-2901</t>
  </si>
  <si>
    <t>Turbid, visibility limited; no evidence of Coontail</t>
  </si>
  <si>
    <t>Potomac River, mouth of Dogue Creek embayment, area just E of Mt. Vernon Yacht Club, on S side of Mt. Vernon (town)</t>
  </si>
  <si>
    <t>38.6972, -77.1146</t>
  </si>
  <si>
    <t>WCS-2871</t>
  </si>
  <si>
    <t>Slight turbid/murky, poor visibility</t>
  </si>
  <si>
    <t>Snakeden Branch below Soapstone Drive (above Lake Audubon), 4.7 air miles WNW center of Vienna</t>
  </si>
  <si>
    <t>38.9302, -77.3444</t>
  </si>
  <si>
    <t>WCS-2795</t>
  </si>
  <si>
    <t>Wolf Trap Creek by Rosewood Hill Drive, just N of Browns Mill Road, 3.8 air miles NNW center of Vienna</t>
  </si>
  <si>
    <t>38.9537, -77.2863</t>
  </si>
  <si>
    <t>WCS-2796</t>
  </si>
  <si>
    <t>Fairfax-Prince William</t>
  </si>
  <si>
    <t>Canalized tidal reach of lower Masseys Creek (=Giles Run?), 1.25 mile reach from mouth (Belmont Bay) to head of canal, 1.4 air miles E center of Woodbridge</t>
  </si>
  <si>
    <t>38.6583, -77.226</t>
  </si>
  <si>
    <t>WCS-2898</t>
  </si>
  <si>
    <t>Kane Creek, (lower tidal reach) and Belmont Bay area of Potomac River, 2.9-2.4 air miles ESE center of Woodbridge</t>
  </si>
  <si>
    <t>38.649, -77.19654</t>
  </si>
  <si>
    <t>WCS-3012</t>
  </si>
  <si>
    <t>Crystal clear</t>
  </si>
  <si>
    <t>King George</t>
  </si>
  <si>
    <t>Chotank Creek N of Hampstead</t>
  </si>
  <si>
    <t>38.3607, -77.1174</t>
  </si>
  <si>
    <t>Salinity too high to effectively shock; extremely shallow even with the tide; salinity in millpond also extremely high</t>
  </si>
  <si>
    <t>Mattox Creek at CR 625 &amp; 628</t>
  </si>
  <si>
    <t>38.2128, -77.0613</t>
  </si>
  <si>
    <t>Blackwater, deep, forested</t>
  </si>
  <si>
    <t>Pine Hill Creek at CR 620-VA 205 area</t>
  </si>
  <si>
    <t>38.2661, -77.0710</t>
  </si>
  <si>
    <t>Nuphar</t>
  </si>
  <si>
    <t>Blackwater, marshy shore</t>
  </si>
  <si>
    <t>Montgomery-Fairfax</t>
  </si>
  <si>
    <t>Potomac River, 0.7 mile reach from E end of Swainsons Island upstream to head of Plummers Island and I-495 bridge, SW edge of Bethesda</t>
  </si>
  <si>
    <t>38.9705, -77.1662</t>
  </si>
  <si>
    <t>15 July 2010</t>
  </si>
  <si>
    <t>WCS-2819</t>
  </si>
  <si>
    <t>Potomac River, side channels on N side of Swainsons Island, ca. 0.5 miles downstream (E of) I-495 crossing, SW side of Bethesda</t>
  </si>
  <si>
    <t>38.9711, -77.1695</t>
  </si>
  <si>
    <t>WCS-2820</t>
  </si>
  <si>
    <t>Potomac River, upstream and downstream ends of Plummers Island and Swainson Island area, just E of I-495 crossing, W side of Bethesda</t>
  </si>
  <si>
    <t>38.9693, -77.1779</t>
  </si>
  <si>
    <t>3 June 2010</t>
  </si>
  <si>
    <t>WCS-2802</t>
  </si>
  <si>
    <t>Prince Georges-Fairfax</t>
  </si>
  <si>
    <t>Potomac River (embayment on W shore), E side of Belhaven, ca. 1.6 air miles S center of Alexandria</t>
  </si>
  <si>
    <t>38.7816, -77.0438</t>
  </si>
  <si>
    <t>WCS-2899</t>
  </si>
  <si>
    <t>Potomac River and lower 0.75 mile of tidal reach of Little Hunting Creek, on E side of Mount Vernon (town)</t>
  </si>
  <si>
    <t>38.7047, -77.0807</t>
  </si>
  <si>
    <t>WCS-2900</t>
  </si>
  <si>
    <t>Fairly turbid, no Coontail</t>
  </si>
  <si>
    <t>Prince William</t>
  </si>
  <si>
    <t>Neabsco Creek embayment and lower tidal reach, from 0.4 to 1.0 river miles above mouth, ca. 3.6 air miles S center of Woodbridge</t>
  </si>
  <si>
    <t>38.6098, -77.2691</t>
  </si>
  <si>
    <t>WCS-2872</t>
  </si>
  <si>
    <t>Very turbid</t>
  </si>
  <si>
    <t>Powells Creek, lower tidal reach W &amp; E of CSX railroad bridge, 3.6-3.7 air miles ENE of Dumfries</t>
  </si>
  <si>
    <t>38.58435, -77.26485</t>
  </si>
  <si>
    <t>WCS-3013</t>
  </si>
  <si>
    <t>Stafford</t>
  </si>
  <si>
    <t>Accokeek Creek, lower tidal reach, 8.3-8.4 air miles ENE center of Fredericksburg</t>
  </si>
  <si>
    <t>38.37134, -77.33578</t>
  </si>
  <si>
    <t>3 September 2013</t>
  </si>
  <si>
    <t>WCS-3011</t>
  </si>
  <si>
    <t>Good SAV</t>
  </si>
  <si>
    <t>Aquia Creek embayment (south shore), area about 1.0 miles SE Bennetts Point, 9.9 air miles NE center of Fredericksburg</t>
  </si>
  <si>
    <t>38.4089, -77.3477</t>
  </si>
  <si>
    <t>WCS-2895</t>
  </si>
  <si>
    <t>Potomac Creek, lower tidal reach, 6.5 - 6.9 air miles ENE center of Fredericksburg</t>
  </si>
  <si>
    <t>38.34777, -77.35874</t>
  </si>
  <si>
    <t>WCS-3010</t>
  </si>
  <si>
    <t>Good SAV; fairly high turbidity</t>
  </si>
  <si>
    <t>Potomac Creek, northernmost channel (marshy run), at CR 608 (Brooke Road), 5.0 air miles NE center of Fredericksburg</t>
  </si>
  <si>
    <t>38.35632, -77.395</t>
  </si>
  <si>
    <t>WCS-2821</t>
  </si>
  <si>
    <t>Fairly silty, degraded</t>
  </si>
  <si>
    <t>Upper tidal portion of Aquia Creek (Government Island area), 11.0 air miles NNE center of Fredericksburg</t>
  </si>
  <si>
    <t>38.4407, -77.367</t>
  </si>
  <si>
    <t>WCS-2897</t>
  </si>
  <si>
    <t>electrofishing boat, dipnet</t>
  </si>
  <si>
    <t>Westmoreland</t>
  </si>
  <si>
    <t>Beales Mill Run, below CR 612 (Nomini Hall Road), below Beales Mill Pond, 2.3 air miles WSW of Hague</t>
  </si>
  <si>
    <t>38.06025, -76.69058</t>
  </si>
  <si>
    <t>WCS-3049</t>
  </si>
  <si>
    <t>Lily pads, very silty, sandy</t>
  </si>
  <si>
    <t>Mattox Creek, 0.2 mile of lower tidal reach, ca. 5.2-5.0 air miles SW of Colonial Beach</t>
  </si>
  <si>
    <t>38.20074, -77.02992</t>
  </si>
  <si>
    <t>27 September 2013</t>
  </si>
  <si>
    <t>WCS-3040</t>
  </si>
  <si>
    <t>Deep, sluggish</t>
  </si>
  <si>
    <t xml:space="preserve">Westmoreland </t>
  </si>
  <si>
    <t>Popes Creek Swamp - Potomac Mill Pond area</t>
  </si>
  <si>
    <t>38.1644, -76.9389</t>
  </si>
  <si>
    <t>Dam blown out by Irene, lake dry; stream deep sandy sediment from blowout</t>
  </si>
  <si>
    <t>Potomac/Occoquan</t>
  </si>
  <si>
    <t>Occoquan Reservoir (3 sites)</t>
  </si>
  <si>
    <t>38.7202, -77.3346</t>
  </si>
  <si>
    <t>Mostly steep banks, limited SAV</t>
  </si>
  <si>
    <t>Rappahannock</t>
  </si>
  <si>
    <t>Caroline</t>
  </si>
  <si>
    <t>Pond off US 17 near Maryton</t>
  </si>
  <si>
    <t>38.2347, -77.3423</t>
  </si>
  <si>
    <t>Duckweed</t>
  </si>
  <si>
    <t>Very isolated, stagnant</t>
  </si>
  <si>
    <t>Essex</t>
  </si>
  <si>
    <t>Baylors Pond off US 17 (Iraville)</t>
  </si>
  <si>
    <t>38.1028, -77.0715</t>
  </si>
  <si>
    <t>Occupacia Creek at US 17</t>
  </si>
  <si>
    <t>38.04459, -77.00550</t>
  </si>
  <si>
    <t>Sandy, shallow, tannic, no vegetation</t>
  </si>
  <si>
    <t>Lancaster-Richmond</t>
  </si>
  <si>
    <t>Lancaster Creek/Chinns Pond at VA 3 (S Robley)</t>
  </si>
  <si>
    <t>37.8306, -76.5778</t>
  </si>
  <si>
    <t>Posted, probably not suitable</t>
  </si>
  <si>
    <t>Orange</t>
  </si>
  <si>
    <t>Tributary to Rapidan River at CR 603</t>
  </si>
  <si>
    <t>38.35875, -77.78421</t>
  </si>
  <si>
    <t>Small piedmont creek; rocky shallow</t>
  </si>
  <si>
    <t>Richmond</t>
  </si>
  <si>
    <t>Bookers Mill Stream at CR 607</t>
  </si>
  <si>
    <t>37.90705, -76.61778</t>
  </si>
  <si>
    <t xml:space="preserve">N </t>
  </si>
  <si>
    <t>Deep, silty, shaded, deep bridge pool</t>
  </si>
  <si>
    <t>Totuskey Creek at CR 607</t>
  </si>
  <si>
    <t>37.91035, -76.61552</t>
  </si>
  <si>
    <t>Posted, sandy, silty, good flow</t>
  </si>
  <si>
    <t>Totuskey Creek, etc. at VA 3/US 360 area</t>
  </si>
  <si>
    <t>37.9267, -76.7199</t>
  </si>
  <si>
    <t>Spotsylvania</t>
  </si>
  <si>
    <t>Ruffins Pond area</t>
  </si>
  <si>
    <t>38.2460, -77.4055</t>
  </si>
  <si>
    <t>Sand/gravel mining, fishing lakes, cut off from river</t>
  </si>
  <si>
    <t>Chandlers Millpond etc. at VA 3 (W Montross)</t>
  </si>
  <si>
    <t>38.0977, -76.8464</t>
  </si>
  <si>
    <t>Peedee Creek at CR 640/Hoskins Pond area at Horners</t>
  </si>
  <si>
    <t>38.1136, -76.9618</t>
  </si>
  <si>
    <t>Pond blown out by Irene, drained, deep sandy sediment in stream</t>
  </si>
  <si>
    <t xml:space="preserve">Rappahanock </t>
  </si>
  <si>
    <t>Goldenvale Creek (inflow to Gouldman Pond), below (NE of) US 17, 1.5 air miles W of Port Royal</t>
  </si>
  <si>
    <t>38.1744, -77.2178</t>
  </si>
  <si>
    <t>19 October 2011</t>
  </si>
  <si>
    <t>WCS-2965</t>
  </si>
  <si>
    <t>Collected stream and inflow to pond, very silted, poor fish pop.</t>
  </si>
  <si>
    <t>Peumansend Creek (or Mill Cr.?), at US 17, 1.9 air miles SE of Port Royal</t>
  </si>
  <si>
    <t>38.1469, -77.1761</t>
  </si>
  <si>
    <t>WCS-2966</t>
  </si>
  <si>
    <t>Large upper coastal plain creek, no SAV, silty sand, etc.</t>
  </si>
  <si>
    <t>Essex Millpond (impoundment of Mill Creek), by CR 609 (Essex Mill Road) near Essex Mill, 4.6 air miles S center of Tappahannock</t>
  </si>
  <si>
    <t>37.8601, -76.8448</t>
  </si>
  <si>
    <t>WCS-2835</t>
  </si>
  <si>
    <t>Hoskins Creek, at CR 717 (Crittendens Mill Road), 5.2 air miles W center of Tappahannock</t>
  </si>
  <si>
    <t>37.92716, -76.95438</t>
  </si>
  <si>
    <t>WCS-3050</t>
  </si>
  <si>
    <t>Valliseineeria; tannic, sandy, silty</t>
  </si>
  <si>
    <t>Mount Landing Creek, at CR 716 (Warings Mill Road), 4.9 air miles WNW center of Tappahannock</t>
  </si>
  <si>
    <t>37.96244, -76.93627</t>
  </si>
  <si>
    <t>WCS-3051</t>
  </si>
  <si>
    <t>Nuphar, silty, sandy, tannic, pond-like, very sluggish, lily pads</t>
  </si>
  <si>
    <t>Occupacia Creek, lower tidal reach, 11.4-11.1 air miles NNW of Tappahannock</t>
  </si>
  <si>
    <t>38.06942, -76.95952</t>
  </si>
  <si>
    <t>WCS-3035</t>
  </si>
  <si>
    <t>Piscataway Creek at boat ramp above (W of) US 17, 3.8 air miles S center of Tappahannock</t>
  </si>
  <si>
    <t>37.8704, -76.8477</t>
  </si>
  <si>
    <t>WCS-2836</t>
  </si>
  <si>
    <t>Site too estuarine/high salinity</t>
  </si>
  <si>
    <t>Piscataway Creek, at CR 691 (Gordons Mill Road, = old US 360 just E of present US 360), 3.9 air miles SSW center of Tappahannock</t>
  </si>
  <si>
    <t>37.8773, -76.8999</t>
  </si>
  <si>
    <t>WCS-2837</t>
  </si>
  <si>
    <t>Fissidens</t>
  </si>
  <si>
    <t>Essex-Richmond</t>
  </si>
  <si>
    <t>Rappahannock River, at S tip of Paynes Island, 7.7 air miles NNW of Tappahannock</t>
  </si>
  <si>
    <t>38.02482, -76.92439</t>
  </si>
  <si>
    <t>WCS-3034</t>
  </si>
  <si>
    <t>angling</t>
  </si>
  <si>
    <t>Cat Point Creek, at CR 637 (County Bridge Road), 8.0 air miles NNE center of Tappahannock</t>
  </si>
  <si>
    <t>38.0395, -76.8269</t>
  </si>
  <si>
    <t>WCS-2838</t>
  </si>
  <si>
    <t>Cat Point Creek, lower tidal reach, ca. 6.6-6.5 air miles NNE of Tappahannock</t>
  </si>
  <si>
    <t>38.01474, -76.81757</t>
  </si>
  <si>
    <t>WCS-3033</t>
  </si>
  <si>
    <t xml:space="preserve">Rappahanock /Corrotoman </t>
  </si>
  <si>
    <t>Lancaster</t>
  </si>
  <si>
    <t>Camps Millpond (impoundment of Camps Prong of upper Eastern Branch of Carrotoman River), at Camps Mill Road (CR 790), 2.6 air miles N center of Kilmarnock</t>
  </si>
  <si>
    <t>37.7451, -76.398</t>
  </si>
  <si>
    <t>WCS-2839</t>
  </si>
  <si>
    <t>Utricularia</t>
  </si>
  <si>
    <t xml:space="preserve">Rappahanock /Rapidan </t>
  </si>
  <si>
    <t>Flat Run, at CR 601 (Flat Run Road), above Lake of the Woods impoundment, 17.6 air miles WNW of Fredericksburg</t>
  </si>
  <si>
    <t>38.32547, -77.78324</t>
  </si>
  <si>
    <t>24 September 2013</t>
  </si>
  <si>
    <t>WCS-3031</t>
  </si>
  <si>
    <t>Russell Run, at CR 603 (Indiantown Road), 19.0 air miles WNW of Fredericksburg</t>
  </si>
  <si>
    <t>38.36965, -77.79937</t>
  </si>
  <si>
    <t>WCS-3032</t>
  </si>
  <si>
    <t>Rocky, piedmont stream; shallow pools, riffles</t>
  </si>
  <si>
    <t>York</t>
  </si>
  <si>
    <t>Gloucester</t>
  </si>
  <si>
    <t>Hayes Pond/Carter Creek at CR 614 (Clopton)</t>
  </si>
  <si>
    <t>37.3509, -76.5483</t>
  </si>
  <si>
    <t>Posted, on isolated tributary, appears unsuitable</t>
  </si>
  <si>
    <t>Jones Creek &amp; ponds (including Leigh Pond) at CR 708 N Claybank</t>
  </si>
  <si>
    <t>37.3666, -76.6047</t>
  </si>
  <si>
    <t>Too euryhaline, Spartina marsh, etc.</t>
  </si>
  <si>
    <t>Gloucester-King &amp; Queen</t>
  </si>
  <si>
    <t>Poropotank River at VA 14</t>
  </si>
  <si>
    <t>37.4998, -76.6523</t>
  </si>
  <si>
    <t>Tidal, euryhaline, probably too saline</t>
  </si>
  <si>
    <t>Ware Creek, below (E of) CR 600 (Holly Fork Road), 12.0 air miles NNW center of Williamsburg</t>
  </si>
  <si>
    <t>37.4382, -76.78645</t>
  </si>
  <si>
    <t>WCS-3046</t>
  </si>
  <si>
    <t xml:space="preserve">Saved; close-cropped </t>
  </si>
  <si>
    <t>Blackwater, sandy, silty, beaverdam above, marginal vegetation</t>
  </si>
  <si>
    <t>New Kent</t>
  </si>
  <si>
    <t>Richardson Swamp/Philbates Creek at CR 600</t>
  </si>
  <si>
    <t xml:space="preserve"> 37.48331 - 76.79448</t>
  </si>
  <si>
    <t>Pennywart-like emergent vegetation; impounded; posted everywhere; flow high</t>
  </si>
  <si>
    <t xml:space="preserve">York /Matta </t>
  </si>
  <si>
    <t>Matta River, at CR 632 (Edgehill Academy Road), 8.1 air miles WNW Bowling Green</t>
  </si>
  <si>
    <t>38.103, -77.481</t>
  </si>
  <si>
    <t>WCS-2808</t>
  </si>
  <si>
    <t>Matta River at US 1 (Jessup or Colemans Mill), 1.1 air miles S of Thornburg, 13.0 air miles SSW center of Fredericksburg</t>
  </si>
  <si>
    <t>38.1171, -77.5243</t>
  </si>
  <si>
    <t>WCS-2823</t>
  </si>
  <si>
    <t>Filamentous algae + Justicia</t>
  </si>
  <si>
    <t>Matta River, at CR 617 (Hams Ford Road), 2.2 air miles SW of Thornburg</t>
  </si>
  <si>
    <t>38.11064, -77.54879</t>
  </si>
  <si>
    <t>15 October 2013</t>
  </si>
  <si>
    <t>WCS-3055</t>
  </si>
  <si>
    <t>Sandy, gravel, boulder, at ford</t>
  </si>
  <si>
    <t>Matta River, at CR 646 (Stanfield Road), 14.2 air miles SSW center of Fredericksburg</t>
  </si>
  <si>
    <t>38.1112, -77.5684</t>
  </si>
  <si>
    <t>WCS-2869</t>
  </si>
  <si>
    <t xml:space="preserve">York /Mattaponi </t>
  </si>
  <si>
    <t>Maracossic Creek, at CR 641 (at Smoots Community), 4.3 air miles ESE of Bowling Green</t>
  </si>
  <si>
    <t>38.01543, -77.27934</t>
  </si>
  <si>
    <t>14 July 2010</t>
  </si>
  <si>
    <t>WCS-2817</t>
  </si>
  <si>
    <t>No SAV, emergent only</t>
  </si>
  <si>
    <t>Mattaponi River, at CR 605 (Paige Road), 2.2 air miles WNW of Bowling Green</t>
  </si>
  <si>
    <t>38.06065, -77.38452</t>
  </si>
  <si>
    <t>WCS-3056</t>
  </si>
  <si>
    <t>Saved</t>
  </si>
  <si>
    <t>Flow high, lots of woody debris, sandy, gravel, slightly tannic</t>
  </si>
  <si>
    <t>Mattaponi River, at CR 626 (Woodford Road), 5.1 air miles NW of Bowling Green</t>
  </si>
  <si>
    <t>38.10564, -77.40945</t>
  </si>
  <si>
    <t>WCS-2818</t>
  </si>
  <si>
    <t>Mattaponi River, at CR 722 (Nelson Hill Road), on S side of Milford Community, 2.7 air miles SW of Bowling Green</t>
  </si>
  <si>
    <t>38.01884, -77.37718</t>
  </si>
  <si>
    <t>WCS-2814</t>
  </si>
  <si>
    <t>Small (beaver?) impoundment of small unnamed tributary to Maracossic Creek, above (ENE of) CR 640 (Smoots Road), 2.7 air miles ESE of Bowling Green</t>
  </si>
  <si>
    <t>38.0335, -77.30105</t>
  </si>
  <si>
    <t>WCS-2815</t>
  </si>
  <si>
    <t>Smoots Pond (impounded tributary to Marcossic Creek), W shore just above (N of) CR 640 (Smoots Road), 4.1 air miles ESE of Bowling Green</t>
  </si>
  <si>
    <t>38.01896, -77.2809</t>
  </si>
  <si>
    <t>WCS-2816</t>
  </si>
  <si>
    <t>Possibly too isolated from larger streams</t>
  </si>
  <si>
    <t>King and Queen</t>
  </si>
  <si>
    <t>Chapel Creek, at CR 721 (Newton Road), 4.1 air miles NNE of Aylett</t>
  </si>
  <si>
    <t>37.84355, -77.08969</t>
  </si>
  <si>
    <t>10 October 2013</t>
  </si>
  <si>
    <t>WCS-3045</t>
  </si>
  <si>
    <t>Braided, silty, lots of woody debris, turbid, upper tidal?</t>
  </si>
  <si>
    <t>Dickeys Swamp, at CR 621, 6.2 air miles NNE of Walkerton</t>
  </si>
  <si>
    <t>37.80687, -76.97527</t>
  </si>
  <si>
    <t>9 October 2013</t>
  </si>
  <si>
    <t>WCS-3043</t>
  </si>
  <si>
    <t>Flow high, turbid, SAV not visible; has slough but posted by Poni Hunt &amp; Fish Club; lily pads, slow areas heavily silted, some gravel</t>
  </si>
  <si>
    <t>Garnetts Creek, at CR 633 (Mantua Road), 3.8 air miles ESE of Walkerton</t>
  </si>
  <si>
    <t>37.7044, -76.9587</t>
  </si>
  <si>
    <t>WCS-3042</t>
  </si>
  <si>
    <t>Lily pads, clay bottom</t>
  </si>
  <si>
    <t>King and Queen-King William</t>
  </si>
  <si>
    <t>Mattaponi River, intermittent sections of ca. 8.5 mile reach from 0.8 river mile below US 360 crossing (Aylett) to Walkerton</t>
  </si>
  <si>
    <t>37.72384, -77.02238</t>
  </si>
  <si>
    <t>WCS-3039</t>
  </si>
  <si>
    <t xml:space="preserve">York /Ni </t>
  </si>
  <si>
    <t>Ni River at US 1 (at Smiths Mill), 9.6 air miles SSW center of Fredericksburg</t>
  </si>
  <si>
    <t>38.17179, -77.51851</t>
  </si>
  <si>
    <t>WCS-2822</t>
  </si>
  <si>
    <t>Ni River, at CR 608, 2.9 air miles ESE of Spotsylvania</t>
  </si>
  <si>
    <t>38.19183, -77.53605</t>
  </si>
  <si>
    <t>WCS-3052</t>
  </si>
  <si>
    <t>Filamentous algae, gravel runs, sandy, silty</t>
  </si>
  <si>
    <t xml:space="preserve">York /North Anna </t>
  </si>
  <si>
    <t>Caroline-Hanover</t>
  </si>
  <si>
    <t>North Anna River at US 1, 8.9 air miles N of Ashland</t>
  </si>
  <si>
    <t>37.8893, -77.4664</t>
  </si>
  <si>
    <t>WCS-2868</t>
  </si>
  <si>
    <t xml:space="preserve">York /Pamunkey </t>
  </si>
  <si>
    <t>King William</t>
  </si>
  <si>
    <t>Lower 0.7 mile of tidal Jacks Creek, ca. 15.2-15.4 air miles WNW of West Point</t>
  </si>
  <si>
    <t>37.60271, -77.06252</t>
  </si>
  <si>
    <t>WCS-2984</t>
  </si>
  <si>
    <t>Ollsons Pond (impoundment of Herrick Creek) by W Euclid Boulevard, 2.3 air miles NW center of West Point</t>
  </si>
  <si>
    <t>37.5546, -76.8329</t>
  </si>
  <si>
    <t>WCS-2832</t>
  </si>
  <si>
    <t>Sparse emergent</t>
  </si>
  <si>
    <t>Pond (impounded tributary of Herrick Creek), 0.2 mile W of Ollsons Pond on S side of Euclid Boulevard, 2.5 air miles NW center of West Point</t>
  </si>
  <si>
    <t>37.5552, -76.8368</t>
  </si>
  <si>
    <t>WCS-2833</t>
  </si>
  <si>
    <t>King William-New Kent</t>
  </si>
  <si>
    <t>Pamunkey River, two areas, near mouth of St. Peters Swamp (Lilly Point area) and large embayment N of Pamunkey Indian Reservation (off mouth of Old Town Creek), ca. 11.5-12.7 air miles WNW of West Point, [see remarks]</t>
  </si>
  <si>
    <t>37.56139, -77.00302</t>
  </si>
  <si>
    <t>WCS-2985</t>
  </si>
  <si>
    <t>St. Peters Swamp (tidal backwater of Pamunkey River) off N end of Lily Point Road and W end of large impounded western tributary at Rockahock Bar Road, ca. 12-13 air miles W of West Point</t>
  </si>
  <si>
    <t>37.5528, -77.0233</t>
  </si>
  <si>
    <t>WCS-2831</t>
  </si>
  <si>
    <t>dipnets</t>
  </si>
  <si>
    <t xml:space="preserve">York /Po </t>
  </si>
  <si>
    <t>Po River, at CR 608 (Robert E Lee Drive), 11.5 air miles SW center of Fredericksburg</t>
  </si>
  <si>
    <t>38.2049, -77.6334</t>
  </si>
  <si>
    <t>WCS-2964</t>
  </si>
  <si>
    <t>Likely former locale based on upstream occurrences (1988)</t>
  </si>
  <si>
    <t>Po River, at CR 632 (E off US 1), ca.100 m below Stanards Mill, 10.6 air miles S of Fredericksburg</t>
  </si>
  <si>
    <t>38.148, -77.5139</t>
  </si>
  <si>
    <t>16 July 2010 &amp; 15 October 2013</t>
  </si>
  <si>
    <t>28 September 2011</t>
  </si>
  <si>
    <t>WCS-2956</t>
  </si>
  <si>
    <t>River very high, collecting ineffective; should return</t>
  </si>
  <si>
    <t>Po River, at VA 208, 2.1 air miles S of Spotsylvania</t>
  </si>
  <si>
    <t>38.17124, -77.59478</t>
  </si>
  <si>
    <t>WCS-3053</t>
  </si>
  <si>
    <t>Thread-like</t>
  </si>
  <si>
    <t>Algae, impounded? Big bedrock, sandy, gravel and mica</t>
  </si>
  <si>
    <t>Po River, N side of CR 608 (West Catharpin Road), just above (W of) confluence with Catharpin Run, 15.3 air miles WSW center of Fredericksburg</t>
  </si>
  <si>
    <t>38.2237, -77.7248</t>
  </si>
  <si>
    <t>WCS-2963</t>
  </si>
  <si>
    <t>Po River, to 100 m+ below CR 612 (Catharpin Road), 13.8 air miles WSW center of Fredericksburg</t>
  </si>
  <si>
    <t>38.2297, -77.7001</t>
  </si>
  <si>
    <t>WCS-2962</t>
  </si>
  <si>
    <t>Former locale (1988, W. Wieland, Mary Washington University); a typical habitat compared to coastal plain locales</t>
  </si>
  <si>
    <t xml:space="preserve">York /Poni </t>
  </si>
  <si>
    <t>Poni River, at CR 606 (Stonewall Jackson Road), 8.1 air miles NW of Bowling Green</t>
  </si>
  <si>
    <t>38.1374, -77.4457</t>
  </si>
  <si>
    <t>WCS-3044</t>
  </si>
  <si>
    <t>Tannic, deep</t>
  </si>
  <si>
    <t xml:space="preserve">York /South </t>
  </si>
  <si>
    <t>South River, at CR 638 (South River Road), 5.0 air miles W of Bowling Green</t>
  </si>
  <si>
    <t>38.0525, -77.4395</t>
  </si>
  <si>
    <t>WCS-2813</t>
  </si>
  <si>
    <t>Emergent only</t>
  </si>
  <si>
    <t xml:space="preserve">York /Ta </t>
  </si>
  <si>
    <t>Ta River, at CR 738, 4.8 air miles SSW of Spotsylvania</t>
  </si>
  <si>
    <t>38.13396, -77.61173</t>
  </si>
  <si>
    <t>WCS-3054</t>
  </si>
  <si>
    <t>Sandy, silty, gravel, lots of woody debris</t>
  </si>
  <si>
    <t>York/Mattaponi</t>
  </si>
  <si>
    <t>Bowles Pond by VA 2</t>
  </si>
  <si>
    <t>38.0965, -77.3810</t>
  </si>
  <si>
    <t>On military reservation, probably not suitable</t>
  </si>
  <si>
    <t>Broaddus Pond by CR 608</t>
  </si>
  <si>
    <t>38.0618, -77.3458</t>
  </si>
  <si>
    <t>Campbells Mill Pond (&amp; stream) at CR 601 &amp; 654</t>
  </si>
  <si>
    <t>37.9330, -77.3454</t>
  </si>
  <si>
    <t>Tannic, isolated from river</t>
  </si>
  <si>
    <t>Elliots Pond by CR 640</t>
  </si>
  <si>
    <t>38.0366, -77.3145</t>
  </si>
  <si>
    <t>Military reservation, on isolated headwater tributary</t>
  </si>
  <si>
    <t>Matta River off of Orrock Lane</t>
  </si>
  <si>
    <t xml:space="preserve"> 38.10319 - 77.49674</t>
  </si>
  <si>
    <t>No access</t>
  </si>
  <si>
    <t>Mattaponi River at CR 654 (W Kidds Fork)</t>
  </si>
  <si>
    <t>37.9421, -77.3207</t>
  </si>
  <si>
    <t>28 September 2011 &amp; 10 October 2013</t>
  </si>
  <si>
    <t>Flow very high, turbid, most likely deep sandy runs</t>
  </si>
  <si>
    <t>Meadow Creek at CR 609, below Dalton Millpond</t>
  </si>
  <si>
    <t>38.13560, -77.41920</t>
  </si>
  <si>
    <t>Millpond overgrown wooded, tannic, swampy, deep, bottomland forest stream</t>
  </si>
  <si>
    <t>Old Grays Millpond by CR 639</t>
  </si>
  <si>
    <t>38.0281, -77.4237</t>
  </si>
  <si>
    <t>Posted, not accessible or visible, isolated</t>
  </si>
  <si>
    <t>Reedy Millpond at CR 601</t>
  </si>
  <si>
    <t>37.9056, -77.3003</t>
  </si>
  <si>
    <t>4 June 2010 &amp; 28 September 2011</t>
  </si>
  <si>
    <t>Heavily posted, pond not seen; high flows, no SAV seen in stream or Mattaponi River nearby</t>
  </si>
  <si>
    <t>Caroline-King &amp; Queen</t>
  </si>
  <si>
    <t>Beverly Run at CR 627 E Gether</t>
  </si>
  <si>
    <t>37.9131, -77.1854</t>
  </si>
  <si>
    <t>Sandy, turbid, flow high</t>
  </si>
  <si>
    <t>Beverly Run at CR 665</t>
  </si>
  <si>
    <t xml:space="preserve"> 38.01562 - 77.17050</t>
  </si>
  <si>
    <t>Beverly Run at CR 721</t>
  </si>
  <si>
    <t xml:space="preserve"> 37.95229 - 77.17947</t>
  </si>
  <si>
    <t>Tannic, deep, posted</t>
  </si>
  <si>
    <t>King &amp; Queen</t>
  </si>
  <si>
    <t>Chapel Creek/Garnetts Millpond at CR 660</t>
  </si>
  <si>
    <t>Impounded, deep, tannic</t>
  </si>
  <si>
    <t xml:space="preserve">Corbin Pond/Creek at VA 14 </t>
  </si>
  <si>
    <t>37.5774, -76.7609</t>
  </si>
  <si>
    <t>Unsuitable</t>
  </si>
  <si>
    <t>Dickeys Swamp at CR 620</t>
  </si>
  <si>
    <t>37.73422, -76.96539</t>
  </si>
  <si>
    <t>Lily pads, burr weed, swampy</t>
  </si>
  <si>
    <t>Dickeys Swamp at CR 631</t>
  </si>
  <si>
    <t>37.78811, -76.97257</t>
  </si>
  <si>
    <t>Heart shaped lily pads, very deep</t>
  </si>
  <si>
    <t>Dickeys Swamp at VA 14</t>
  </si>
  <si>
    <t>37.7474, -76.96935</t>
  </si>
  <si>
    <t>King &amp; Queen-King William</t>
  </si>
  <si>
    <t>Mattaponi River at CR 628 N Beulahville</t>
  </si>
  <si>
    <t>37.8848, -77.1629</t>
  </si>
  <si>
    <t>Large, deep, blackwater (ca. 25 m across)</t>
  </si>
  <si>
    <t>Custis Pond at CR 625, NNW of West Point</t>
  </si>
  <si>
    <t>37.6089, -76.8709</t>
  </si>
  <si>
    <t>On small tributary, probably too isolated</t>
  </si>
  <si>
    <t>Mat River at CR 647</t>
  </si>
  <si>
    <t>38.10624, 77.60122</t>
  </si>
  <si>
    <t>Sandy, silty, very small</t>
  </si>
  <si>
    <t>York/Pamunkey</t>
  </si>
  <si>
    <t>Pamunkey River at US 301</t>
  </si>
  <si>
    <t>37.7885, -77.3686</t>
  </si>
  <si>
    <t>Large and deep; no emergent vegetation</t>
  </si>
  <si>
    <t>Hanover-King William</t>
  </si>
  <si>
    <t>Dabneys Millpond/Pamunkey River at CR 604</t>
  </si>
  <si>
    <t>37.7174, -77.2298</t>
  </si>
  <si>
    <t>Lily pads; typical millpond (posted); river - large and deep</t>
  </si>
  <si>
    <t>Pamunkey River at CR 615</t>
  </si>
  <si>
    <t>37.7150, -77.2895</t>
  </si>
  <si>
    <t>No emergent vegetation; large and deep</t>
  </si>
  <si>
    <t>York R./Matta R.</t>
  </si>
  <si>
    <t>Matta River at US 1, 13.3 air miles S center of Fredricksburg</t>
  </si>
  <si>
    <t>38.1172, -77.5246</t>
  </si>
  <si>
    <t>31 July 2008</t>
  </si>
  <si>
    <t>WCS-2677</t>
  </si>
  <si>
    <t>Fish extremely scarce, fewer than 10 taken in 45 min. effort</t>
  </si>
  <si>
    <t>York R./Mattaponi R.</t>
  </si>
  <si>
    <t>Bowles Pond (impoundment of Turkey Track &amp; Catlett creeks, Reynolds Run) by VA 2, 3.5 air miles NNW of Bowling Green</t>
  </si>
  <si>
    <t>38.0957, -77.3803</t>
  </si>
  <si>
    <t>WCS-2678</t>
  </si>
  <si>
    <t>Chowan R./Nottoway R.</t>
  </si>
  <si>
    <t>Galley Swamp at US 301/I-95, 1.5 air miles N of Stony Creek (town) and VA 40</t>
  </si>
  <si>
    <t>36.9669, -77.3932</t>
  </si>
  <si>
    <t>17 September 2008</t>
  </si>
  <si>
    <t>WCS-2687</t>
  </si>
  <si>
    <t>Swamp tributary to Nottoway River along S side of VA 40, 1.6 air miles ESE Stony Creek (town)</t>
  </si>
  <si>
    <t>36.936, -77.3721</t>
  </si>
  <si>
    <t>WCS-2688</t>
  </si>
  <si>
    <t>Stony Creek, at CR 680 (Troublefield Road), 3.3 air miles WNW Stony Creek (town)</t>
  </si>
  <si>
    <t>36.9705, -77.4501</t>
  </si>
  <si>
    <t>WCS-2689</t>
  </si>
  <si>
    <t>James R./Appomattox R.</t>
  </si>
  <si>
    <t>Sweathouse Creek, at CR 615 (Namozine Road), 8.8 air miles SE Amelia Court House (town)</t>
  </si>
  <si>
    <t>37.2543, -77.8639</t>
  </si>
  <si>
    <t>WCS-2690</t>
  </si>
  <si>
    <t>Sweathouse Creek, at CR 708 (Cralles Road), 7.9 air miles SE of Amelia Court House (town)</t>
  </si>
  <si>
    <t>37.2793, -77.8609</t>
  </si>
  <si>
    <t>WCS-2691</t>
  </si>
  <si>
    <t>Flat Creek, at CR 644 (Rocky Ford Road), 5.3 air miles NW Amelia Court House (town)</t>
  </si>
  <si>
    <t>37.3806, -78.0637</t>
  </si>
  <si>
    <t>WCS-2692</t>
  </si>
  <si>
    <t>Piankatank R./Piankatank R.</t>
  </si>
  <si>
    <t>King and Queen-Middlesex</t>
  </si>
  <si>
    <t>Dragon Run (=Dragon Swamp), above CR 603 (Dragon Bridge/Farley Park roads) ca. 1.0 miles N of Mascot, 7.7 air miles NE West Point</t>
  </si>
  <si>
    <t>37.634, -76.6961</t>
  </si>
  <si>
    <t>WCS-2693</t>
  </si>
  <si>
    <r>
      <t xml:space="preserve">Emergent </t>
    </r>
    <r>
      <rPr>
        <i/>
        <sz val="10"/>
        <rFont val="Calibri"/>
        <family val="2"/>
        <scheme val="minor"/>
      </rPr>
      <t>Nuphar</t>
    </r>
    <r>
      <rPr>
        <sz val="10"/>
        <rFont val="Calibri"/>
        <family val="2"/>
        <scheme val="minor"/>
      </rPr>
      <t xml:space="preserve"> only</t>
    </r>
  </si>
  <si>
    <r>
      <t xml:space="preserve">No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>, mainly emergent</t>
    </r>
  </si>
  <si>
    <r>
      <rPr>
        <i/>
        <sz val="10"/>
        <rFont val="Calibri"/>
        <family val="2"/>
        <scheme val="minor"/>
      </rPr>
      <t>Vallisneria</t>
    </r>
    <r>
      <rPr>
        <sz val="10"/>
        <rFont val="Calibri"/>
        <family val="2"/>
        <scheme val="minor"/>
      </rPr>
      <t>, filamentous algae</t>
    </r>
  </si>
  <si>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&amp; </t>
    </r>
    <r>
      <rPr>
        <i/>
        <sz val="10"/>
        <rFont val="Calibri"/>
        <family val="2"/>
        <scheme val="minor"/>
      </rPr>
      <t>Utricularia</t>
    </r>
    <r>
      <rPr>
        <sz val="10"/>
        <rFont val="Calibri"/>
        <family val="2"/>
        <scheme val="minor"/>
      </rPr>
      <t xml:space="preserve"> + emergent</t>
    </r>
  </si>
  <si>
    <r>
      <t xml:space="preserve">Some </t>
    </r>
    <r>
      <rPr>
        <i/>
        <sz val="10"/>
        <rFont val="Calibri"/>
        <family val="2"/>
        <scheme val="minor"/>
      </rPr>
      <t>Elodea</t>
    </r>
    <r>
      <rPr>
        <sz val="10"/>
        <rFont val="Calibri"/>
        <family val="2"/>
        <scheme val="minor"/>
      </rPr>
      <t xml:space="preserve"> &amp; emergent</t>
    </r>
  </si>
  <si>
    <r>
      <t xml:space="preserve">Dense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+ other</t>
    </r>
  </si>
  <si>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+ other</t>
    </r>
  </si>
  <si>
    <r>
      <t xml:space="preserve">Good SAV, including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, predators few, very shallow &amp; warm, possibly does not stratify; only YOY </t>
    </r>
    <r>
      <rPr>
        <i/>
        <sz val="10"/>
        <rFont val="Calibri"/>
        <family val="2"/>
        <scheme val="minor"/>
      </rPr>
      <t>Notemigonus</t>
    </r>
    <r>
      <rPr>
        <sz val="10"/>
        <rFont val="Calibri"/>
        <family val="2"/>
        <scheme val="minor"/>
      </rPr>
      <t xml:space="preserve"> taken</t>
    </r>
  </si>
  <si>
    <r>
      <t xml:space="preserve">Tannic, sandy, good access but probably not suitable for </t>
    </r>
    <r>
      <rPr>
        <i/>
        <sz val="10"/>
        <rFont val="Calibri"/>
        <family val="2"/>
        <scheme val="minor"/>
      </rPr>
      <t>Notropis bifrenatus</t>
    </r>
  </si>
  <si>
    <r>
      <t xml:space="preserve">Tannic, sandy, some lily pads but no Coontail or similar SAV, posted; not likely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habitat</t>
    </r>
  </si>
  <si>
    <r>
      <t xml:space="preserve">None in pond; tail run w/ some </t>
    </r>
    <r>
      <rPr>
        <i/>
        <sz val="10"/>
        <rFont val="Calibri"/>
        <family val="2"/>
        <scheme val="minor"/>
      </rPr>
      <t>Najas</t>
    </r>
  </si>
  <si>
    <r>
      <t>Tannic; tailrace with sandy substrate, minor SAV (</t>
    </r>
    <r>
      <rPr>
        <i/>
        <sz val="10"/>
        <rFont val="Calibri"/>
        <family val="2"/>
        <scheme val="minor"/>
      </rPr>
      <t>Najas</t>
    </r>
    <r>
      <rPr>
        <sz val="10"/>
        <rFont val="Calibri"/>
        <family val="2"/>
        <scheme val="minor"/>
      </rPr>
      <t>)</t>
    </r>
  </si>
  <si>
    <r>
      <t xml:space="preserve">Sparse </t>
    </r>
    <r>
      <rPr>
        <i/>
        <sz val="10"/>
        <rFont val="Calibri"/>
        <family val="2"/>
        <scheme val="minor"/>
      </rPr>
      <t>Hydrilla, Elodea</t>
    </r>
  </si>
  <si>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(common)</t>
    </r>
  </si>
  <si>
    <r>
      <t xml:space="preserve">Nice physical habitat but artificially created from small isolate upland stream;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very unlikely</t>
    </r>
  </si>
  <si>
    <r>
      <t xml:space="preserve">Possibly </t>
    </r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 xml:space="preserve"> below &amp; above</t>
    </r>
  </si>
  <si>
    <r>
      <rPr>
        <i/>
        <sz val="10"/>
        <rFont val="Calibri"/>
        <family val="2"/>
        <scheme val="minor"/>
      </rPr>
      <t>Elodea, Hydrilla</t>
    </r>
    <r>
      <rPr>
        <sz val="10"/>
        <rFont val="Calibri"/>
        <family val="2"/>
        <scheme val="minor"/>
      </rPr>
      <t>, algae</t>
    </r>
  </si>
  <si>
    <r>
      <rPr>
        <i/>
        <sz val="10"/>
        <rFont val="Calibri"/>
        <family val="2"/>
        <scheme val="minor"/>
      </rPr>
      <t>Najas</t>
    </r>
    <r>
      <rPr>
        <sz val="10"/>
        <rFont val="Calibri"/>
        <family val="2"/>
        <scheme val="minor"/>
      </rPr>
      <t xml:space="preserve"> + emergent </t>
    </r>
    <r>
      <rPr>
        <i/>
        <sz val="10"/>
        <rFont val="Calibri"/>
        <family val="2"/>
        <scheme val="minor"/>
      </rPr>
      <t>Nuphar</t>
    </r>
  </si>
  <si>
    <r>
      <rPr>
        <i/>
        <sz val="10"/>
        <rFont val="Calibri"/>
        <family val="2"/>
        <scheme val="minor"/>
      </rPr>
      <t>Myriophyllum, Utricularia</t>
    </r>
    <r>
      <rPr>
        <sz val="10"/>
        <rFont val="Calibri"/>
        <family val="2"/>
        <scheme val="minor"/>
      </rPr>
      <t xml:space="preserve"> &amp; emergent</t>
    </r>
  </si>
  <si>
    <r>
      <rPr>
        <i/>
        <sz val="10"/>
        <rFont val="Calibri"/>
        <family val="2"/>
        <scheme val="minor"/>
      </rPr>
      <t>Najas</t>
    </r>
    <r>
      <rPr>
        <sz val="10"/>
        <rFont val="Calibri"/>
        <family val="2"/>
        <scheme val="minor"/>
      </rPr>
      <t xml:space="preserve"> (very thick)</t>
    </r>
  </si>
  <si>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abundant in pond</t>
    </r>
  </si>
  <si>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(sparse)</t>
    </r>
  </si>
  <si>
    <r>
      <rPr>
        <i/>
        <sz val="10"/>
        <rFont val="Calibri"/>
        <family val="2"/>
        <scheme val="minor"/>
      </rPr>
      <t xml:space="preserve">Ceratophyllum </t>
    </r>
    <r>
      <rPr>
        <sz val="10"/>
        <rFont val="Calibri"/>
        <family val="2"/>
        <scheme val="minor"/>
      </rPr>
      <t>(moderate)</t>
    </r>
  </si>
  <si>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 xml:space="preserve">,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(abundant)</t>
    </r>
  </si>
  <si>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 xml:space="preserve"> (sparse)</t>
    </r>
  </si>
  <si>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 xml:space="preserve"> (dense), </t>
    </r>
    <r>
      <rPr>
        <i/>
        <sz val="10"/>
        <rFont val="Calibri"/>
        <family val="2"/>
        <scheme val="minor"/>
      </rPr>
      <t>Elodea</t>
    </r>
  </si>
  <si>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 xml:space="preserve"> (moderate)</t>
    </r>
  </si>
  <si>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(barely extant)</t>
    </r>
  </si>
  <si>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(moderately in lake)</t>
    </r>
  </si>
  <si>
    <r>
      <rPr>
        <i/>
        <sz val="10"/>
        <rFont val="Calibri"/>
        <family val="2"/>
        <scheme val="minor"/>
      </rPr>
      <t>Elodea</t>
    </r>
    <r>
      <rPr>
        <sz val="10"/>
        <rFont val="Calibri"/>
        <family val="2"/>
        <scheme val="minor"/>
      </rPr>
      <t xml:space="preserve"> (sparse)</t>
    </r>
  </si>
  <si>
    <r>
      <rPr>
        <i/>
        <sz val="10"/>
        <rFont val="Calibri"/>
        <family val="2"/>
        <scheme val="minor"/>
      </rPr>
      <t>Fissidens</t>
    </r>
    <r>
      <rPr>
        <sz val="10"/>
        <rFont val="Calibri"/>
        <family val="2"/>
        <scheme val="minor"/>
      </rPr>
      <t xml:space="preserve"> (moderate)</t>
    </r>
  </si>
  <si>
    <r>
      <rPr>
        <i/>
        <sz val="10"/>
        <rFont val="Calibri"/>
        <family val="2"/>
        <scheme val="minor"/>
      </rPr>
      <t>Myriophyllum</t>
    </r>
    <r>
      <rPr>
        <sz val="10"/>
        <rFont val="Calibri"/>
        <family val="2"/>
        <scheme val="minor"/>
      </rPr>
      <t xml:space="preserve"> + other? </t>
    </r>
  </si>
  <si>
    <r>
      <t xml:space="preserve">Abundant </t>
    </r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 xml:space="preserve"> &amp; </t>
    </r>
    <r>
      <rPr>
        <i/>
        <sz val="10"/>
        <rFont val="Calibri"/>
        <family val="2"/>
        <scheme val="minor"/>
      </rPr>
      <t>Myriophyllum</t>
    </r>
  </si>
  <si>
    <r>
      <t xml:space="preserve">Abundant </t>
    </r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 xml:space="preserve"> &amp; </t>
    </r>
    <r>
      <rPr>
        <i/>
        <sz val="10"/>
        <rFont val="Calibri"/>
        <family val="2"/>
        <scheme val="minor"/>
      </rPr>
      <t>Myriophyllum?</t>
    </r>
  </si>
  <si>
    <r>
      <t xml:space="preserve">No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or vascular SAV, high predator load</t>
    </r>
  </si>
  <si>
    <r>
      <t xml:space="preserve">Abundant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&amp; other</t>
    </r>
  </si>
  <si>
    <r>
      <rPr>
        <i/>
        <sz val="10"/>
        <rFont val="Calibri"/>
        <family val="2"/>
        <scheme val="minor"/>
      </rPr>
      <t>Myriophyllum</t>
    </r>
    <r>
      <rPr>
        <sz val="10"/>
        <rFont val="Calibri"/>
        <family val="2"/>
        <scheme val="minor"/>
      </rPr>
      <t xml:space="preserve"> abundant</t>
    </r>
  </si>
  <si>
    <r>
      <t xml:space="preserve">Turbid, visibility poor, no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noted</t>
    </r>
  </si>
  <si>
    <r>
      <rPr>
        <i/>
        <sz val="10"/>
        <rFont val="Calibri"/>
        <family val="2"/>
        <scheme val="minor"/>
      </rPr>
      <t>Hydrilla, Nuphar</t>
    </r>
    <r>
      <rPr>
        <sz val="10"/>
        <rFont val="Calibri"/>
        <family val="2"/>
        <scheme val="minor"/>
      </rPr>
      <t>, etc.</t>
    </r>
  </si>
  <si>
    <r>
      <t xml:space="preserve">No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seen, visibility marginal</t>
    </r>
  </si>
  <si>
    <r>
      <t xml:space="preserve">Sampled tidal Giles Run (=Massey's Creek); fair visibility, no </t>
    </r>
    <r>
      <rPr>
        <i/>
        <sz val="10"/>
        <rFont val="Calibri"/>
        <family val="2"/>
        <scheme val="minor"/>
      </rPr>
      <t>Ceratophyllum</t>
    </r>
  </si>
  <si>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>, Milfoil</t>
    </r>
  </si>
  <si>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(pond &amp; pool); </t>
    </r>
    <r>
      <rPr>
        <i/>
        <sz val="10"/>
        <rFont val="Calibri"/>
        <family val="2"/>
        <scheme val="minor"/>
      </rPr>
      <t>Najas, Hydrilla</t>
    </r>
    <r>
      <rPr>
        <sz val="10"/>
        <rFont val="Calibri"/>
        <family val="2"/>
        <scheme val="minor"/>
      </rPr>
      <t xml:space="preserve">, some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in tidal reach</t>
    </r>
  </si>
  <si>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 xml:space="preserve"> &amp; </t>
    </r>
    <r>
      <rPr>
        <i/>
        <sz val="10"/>
        <rFont val="Calibri"/>
        <family val="2"/>
        <scheme val="minor"/>
      </rPr>
      <t>Najas</t>
    </r>
    <r>
      <rPr>
        <sz val="10"/>
        <rFont val="Calibri"/>
        <family val="2"/>
        <scheme val="minor"/>
      </rPr>
      <t xml:space="preserve"> abundant,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sparse</t>
    </r>
  </si>
  <si>
    <r>
      <rPr>
        <i/>
        <sz val="10"/>
        <rFont val="Calibri"/>
        <family val="2"/>
        <scheme val="minor"/>
      </rPr>
      <t>Hydrilla,</t>
    </r>
    <r>
      <rPr>
        <sz val="10"/>
        <rFont val="Calibri"/>
        <family val="2"/>
        <scheme val="minor"/>
      </rPr>
      <t xml:space="preserve"> some </t>
    </r>
    <r>
      <rPr>
        <i/>
        <sz val="10"/>
        <rFont val="Calibri"/>
        <family val="2"/>
        <scheme val="minor"/>
      </rPr>
      <t>Ceratophyllum</t>
    </r>
  </si>
  <si>
    <r>
      <rPr>
        <i/>
        <sz val="10"/>
        <rFont val="Calibri"/>
        <family val="2"/>
        <scheme val="minor"/>
      </rPr>
      <t>Hydrilla, Najas</t>
    </r>
    <r>
      <rPr>
        <sz val="10"/>
        <rFont val="Calibri"/>
        <family val="2"/>
        <scheme val="minor"/>
      </rPr>
      <t>, some</t>
    </r>
    <r>
      <rPr>
        <i/>
        <sz val="10"/>
        <rFont val="Calibri"/>
        <family val="2"/>
        <scheme val="minor"/>
      </rPr>
      <t xml:space="preserve"> Ceratophyllum</t>
    </r>
  </si>
  <si>
    <r>
      <t xml:space="preserve">Dense </t>
    </r>
    <r>
      <rPr>
        <i/>
        <sz val="10"/>
        <rFont val="Calibri"/>
        <family val="2"/>
        <scheme val="minor"/>
      </rPr>
      <t>Hydrilla, Najas</t>
    </r>
    <r>
      <rPr>
        <sz val="10"/>
        <rFont val="Calibri"/>
        <family val="2"/>
        <scheme val="minor"/>
      </rPr>
      <t xml:space="preserve">, some </t>
    </r>
    <r>
      <rPr>
        <i/>
        <sz val="10"/>
        <rFont val="Calibri"/>
        <family val="2"/>
        <scheme val="minor"/>
      </rPr>
      <t>Ceratophyllum</t>
    </r>
  </si>
  <si>
    <r>
      <t>Heavy</t>
    </r>
    <r>
      <rPr>
        <i/>
        <sz val="10"/>
        <rFont val="Calibri"/>
        <family val="2"/>
        <scheme val="minor"/>
      </rPr>
      <t xml:space="preserve"> Hydrilla</t>
    </r>
    <r>
      <rPr>
        <sz val="10"/>
        <rFont val="Calibri"/>
        <family val="2"/>
        <scheme val="minor"/>
      </rPr>
      <t xml:space="preserve">, some </t>
    </r>
    <r>
      <rPr>
        <i/>
        <sz val="10"/>
        <rFont val="Calibri"/>
        <family val="2"/>
        <scheme val="minor"/>
      </rPr>
      <t>Najas</t>
    </r>
  </si>
  <si>
    <r>
      <t xml:space="preserve">Abundant SAV, </t>
    </r>
    <r>
      <rPr>
        <i/>
        <sz val="10"/>
        <rFont val="Calibri"/>
        <family val="2"/>
        <scheme val="minor"/>
      </rPr>
      <t>Notemigonus</t>
    </r>
    <r>
      <rPr>
        <sz val="10"/>
        <rFont val="Calibri"/>
        <family val="2"/>
        <scheme val="minor"/>
      </rPr>
      <t xml:space="preserve"> common but no </t>
    </r>
    <r>
      <rPr>
        <i/>
        <sz val="10"/>
        <rFont val="Calibri"/>
        <family val="2"/>
        <scheme val="minor"/>
      </rPr>
      <t>Notropis bifrenatus</t>
    </r>
  </si>
  <si>
    <r>
      <t xml:space="preserve">Patchy </t>
    </r>
    <r>
      <rPr>
        <i/>
        <sz val="10"/>
        <rFont val="Calibri"/>
        <family val="2"/>
        <scheme val="minor"/>
      </rPr>
      <t>Hydrilla</t>
    </r>
  </si>
  <si>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 xml:space="preserve"> (very short)</t>
    </r>
  </si>
  <si>
    <r>
      <t xml:space="preserve">Some </t>
    </r>
    <r>
      <rPr>
        <i/>
        <sz val="10"/>
        <rFont val="Calibri"/>
        <family val="2"/>
        <scheme val="minor"/>
      </rPr>
      <t>Hydrilla, Brasenia, Nelumbo</t>
    </r>
  </si>
  <si>
    <r>
      <t xml:space="preserve">Typical lower piedmont stream, sandy, silty, clay; borrow pit deep, warm, no SAV; fishes diverse but no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taken</t>
    </r>
  </si>
  <si>
    <r>
      <t xml:space="preserve">Minimal </t>
    </r>
    <r>
      <rPr>
        <i/>
        <sz val="10"/>
        <rFont val="Calibri"/>
        <family val="2"/>
        <scheme val="minor"/>
      </rPr>
      <t>Hydrilla</t>
    </r>
  </si>
  <si>
    <r>
      <t xml:space="preserve">Water temps much depressed from impoundment releases upstream; sand, silt, rock rubble; fishes diverse but no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taken</t>
    </r>
  </si>
  <si>
    <r>
      <t>Vegetation sample identified by NCDWQ plant expert Mark VanderBorgh as Brasilian Elodia (</t>
    </r>
    <r>
      <rPr>
        <i/>
        <sz val="10"/>
        <rFont val="Calibri"/>
        <family val="2"/>
        <scheme val="minor"/>
      </rPr>
      <t>Egeria densa</t>
    </r>
    <r>
      <rPr>
        <sz val="10"/>
        <rFont val="Calibri"/>
        <family val="2"/>
        <scheme val="minor"/>
      </rPr>
      <t xml:space="preserve">) &amp; </t>
    </r>
    <r>
      <rPr>
        <i/>
        <sz val="10"/>
        <rFont val="Calibri"/>
        <family val="2"/>
        <scheme val="minor"/>
      </rPr>
      <t>Potamogeton pusillus</t>
    </r>
  </si>
  <si>
    <r>
      <t xml:space="preserve">Mainstream typical lower piedmont (sandy runs, pools); backwater where trib enters w/ some scattered SAV (where 2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taken, WCS-2924); large beaver pond on trib mostly shallow, very warm, fishes sparse (no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>).</t>
    </r>
  </si>
  <si>
    <r>
      <t xml:space="preserve">Supposed former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locale (SCS survey 1986) but appears to be atypical habitat; small lower piedmont stream, sandy, silty pools, no SAV; fishes not diverse, only </t>
    </r>
    <r>
      <rPr>
        <i/>
        <sz val="10"/>
        <rFont val="Calibri"/>
        <family val="2"/>
        <scheme val="minor"/>
      </rPr>
      <t>Hybognathus</t>
    </r>
    <r>
      <rPr>
        <sz val="10"/>
        <rFont val="Calibri"/>
        <family val="2"/>
        <scheme val="minor"/>
      </rPr>
      <t xml:space="preserve"> common</t>
    </r>
  </si>
  <si>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in slough</t>
    </r>
  </si>
  <si>
    <r>
      <t xml:space="preserve">Stream sandy, silty; large slough on N side associated with former millrace berm, etc.  Some SAV, very warm, no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taken</t>
    </r>
  </si>
  <si>
    <r>
      <t xml:space="preserve">No SAV in stream; </t>
    </r>
    <r>
      <rPr>
        <i/>
        <sz val="10"/>
        <rFont val="Calibri"/>
        <family val="2"/>
        <scheme val="minor"/>
      </rPr>
      <t>Potomageton</t>
    </r>
    <r>
      <rPr>
        <sz val="10"/>
        <rFont val="Calibri"/>
        <family val="2"/>
        <scheme val="minor"/>
      </rPr>
      <t xml:space="preserve"> in pond</t>
    </r>
  </si>
  <si>
    <r>
      <t xml:space="preserve">Supposed former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locale (SCS survey 1986) but appears to be atypical habitat; small lower piedmont stream, sandy, silty pools, no SAV; 9 species taken but no </t>
    </r>
    <r>
      <rPr>
        <i/>
        <sz val="10"/>
        <rFont val="Calibri"/>
        <family val="2"/>
        <scheme val="minor"/>
      </rPr>
      <t>Notropis bifrenatus</t>
    </r>
  </si>
  <si>
    <r>
      <t xml:space="preserve">Emergent </t>
    </r>
    <r>
      <rPr>
        <i/>
        <sz val="10"/>
        <rFont val="Calibri"/>
        <family val="2"/>
        <scheme val="minor"/>
      </rPr>
      <t>Nuphar</t>
    </r>
    <r>
      <rPr>
        <sz val="10"/>
        <rFont val="Calibri"/>
        <family val="2"/>
        <scheme val="minor"/>
      </rPr>
      <t xml:space="preserve"> patches</t>
    </r>
  </si>
  <si>
    <r>
      <t xml:space="preserve">Very tannic, sand/silt bottom, no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or similar SAV</t>
    </r>
  </si>
  <si>
    <r>
      <t>Floating (</t>
    </r>
    <r>
      <rPr>
        <i/>
        <sz val="10"/>
        <rFont val="Calibri"/>
        <family val="2"/>
        <scheme val="minor"/>
      </rPr>
      <t>Nymphaea</t>
    </r>
    <r>
      <rPr>
        <sz val="10"/>
        <rFont val="Calibri"/>
        <family val="2"/>
        <scheme val="minor"/>
      </rPr>
      <t>)</t>
    </r>
  </si>
  <si>
    <r>
      <t xml:space="preserve">Impounded swamp creek, tannic/turbid, low conductivity, no </t>
    </r>
    <r>
      <rPr>
        <i/>
        <sz val="10"/>
        <rFont val="Calibri"/>
        <family val="2"/>
        <scheme val="minor"/>
      </rPr>
      <t>Ceratophyllum</t>
    </r>
  </si>
  <si>
    <r>
      <t xml:space="preserve">Some emergent </t>
    </r>
    <r>
      <rPr>
        <i/>
        <sz val="10"/>
        <rFont val="Calibri"/>
        <family val="2"/>
        <scheme val="minor"/>
      </rPr>
      <t>Nymphaea</t>
    </r>
  </si>
  <si>
    <r>
      <t xml:space="preserve">Some </t>
    </r>
    <r>
      <rPr>
        <i/>
        <sz val="10"/>
        <rFont val="Calibri"/>
        <family val="2"/>
        <scheme val="minor"/>
      </rPr>
      <t>Ceratophyllum</t>
    </r>
  </si>
  <si>
    <r>
      <t xml:space="preserve">Artificial ponds created by mill; all posted; landowner not cooperative but habitat description did not sound favorable for </t>
    </r>
    <r>
      <rPr>
        <i/>
        <sz val="10"/>
        <rFont val="Calibri"/>
        <family val="2"/>
        <scheme val="minor"/>
      </rPr>
      <t xml:space="preserve">Notropis bifrenatus </t>
    </r>
  </si>
  <si>
    <r>
      <t xml:space="preserve">No SAV, </t>
    </r>
    <r>
      <rPr>
        <i/>
        <sz val="10"/>
        <rFont val="Calibri"/>
        <family val="2"/>
        <scheme val="minor"/>
      </rPr>
      <t>Nuphar, Pontederia</t>
    </r>
    <r>
      <rPr>
        <sz val="10"/>
        <rFont val="Calibri"/>
        <family val="2"/>
        <scheme val="minor"/>
      </rPr>
      <t>, Smartweed</t>
    </r>
  </si>
  <si>
    <r>
      <rPr>
        <i/>
        <sz val="10"/>
        <rFont val="Calibri"/>
        <family val="2"/>
        <scheme val="minor"/>
      </rPr>
      <t>Utricularia, Pontederia, Nuphar</t>
    </r>
    <r>
      <rPr>
        <sz val="10"/>
        <rFont val="Calibri"/>
        <family val="2"/>
        <scheme val="minor"/>
      </rPr>
      <t>, smartweed</t>
    </r>
  </si>
  <si>
    <r>
      <t xml:space="preserve">No SAV, mostly shallow, sluggish, some backwater; large population introduced </t>
    </r>
    <r>
      <rPr>
        <i/>
        <sz val="10"/>
        <rFont val="Calibri"/>
        <family val="2"/>
        <scheme val="minor"/>
      </rPr>
      <t>Notropis altipinnis</t>
    </r>
  </si>
  <si>
    <r>
      <t xml:space="preserve">Large sand/gravel piedmont creek; habitat appears atypical for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despite prior records &lt; 1.0 mi downstream</t>
    </r>
  </si>
  <si>
    <r>
      <t xml:space="preserve">Abundant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, </t>
    </r>
    <r>
      <rPr>
        <i/>
        <sz val="10"/>
        <rFont val="Calibri"/>
        <family val="2"/>
        <scheme val="minor"/>
      </rPr>
      <t>Nitella</t>
    </r>
  </si>
  <si>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formerly known from this creek location &amp; currently known further downstream in tidal portion.  Effort is combined.</t>
    </r>
  </si>
  <si>
    <r>
      <t xml:space="preserve">Small, sandy, silty; introduced </t>
    </r>
    <r>
      <rPr>
        <i/>
        <sz val="10"/>
        <rFont val="Calibri"/>
        <family val="2"/>
        <scheme val="minor"/>
      </rPr>
      <t>Notropis altipinnis</t>
    </r>
    <r>
      <rPr>
        <sz val="10"/>
        <rFont val="Calibri"/>
        <family val="2"/>
        <scheme val="minor"/>
      </rPr>
      <t xml:space="preserve"> present</t>
    </r>
  </si>
  <si>
    <r>
      <rPr>
        <i/>
        <sz val="10"/>
        <rFont val="Calibri"/>
        <family val="2"/>
        <scheme val="minor"/>
      </rPr>
      <t>Nelumbo, Nuphar, Pontederia, Utricularia</t>
    </r>
    <r>
      <rPr>
        <sz val="10"/>
        <rFont val="Calibri"/>
        <family val="2"/>
        <scheme val="minor"/>
      </rPr>
      <t>, + ??</t>
    </r>
  </si>
  <si>
    <r>
      <t xml:space="preserve">Beaver impounded, lower piedmont creek in open marsh; well vegetated but no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 xml:space="preserve"> seen</t>
    </r>
  </si>
  <si>
    <r>
      <t xml:space="preserve">Former Blackbanded Sunfish locale, thought possibly suitable for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but none present; probably to warm, low DO in summer</t>
    </r>
  </si>
  <si>
    <r>
      <t xml:space="preserve">Former Blackbanded Sunfish locale, though possibly suitable for </t>
    </r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>; probably too acidic</t>
    </r>
  </si>
  <si>
    <r>
      <t xml:space="preserve">Some </t>
    </r>
    <r>
      <rPr>
        <i/>
        <sz val="10"/>
        <rFont val="Calibri"/>
        <family val="2"/>
        <scheme val="minor"/>
      </rPr>
      <t>Vallisneria</t>
    </r>
  </si>
  <si>
    <r>
      <t xml:space="preserve">Abundant </t>
    </r>
    <r>
      <rPr>
        <i/>
        <sz val="10"/>
        <rFont val="Calibri"/>
        <family val="2"/>
        <scheme val="minor"/>
      </rPr>
      <t>Ceratophyllum, Hydrilla, Myriophylum</t>
    </r>
  </si>
  <si>
    <r>
      <rPr>
        <i/>
        <sz val="10"/>
        <rFont val="Calibri"/>
        <family val="2"/>
        <scheme val="minor"/>
      </rPr>
      <t>Utricularia</t>
    </r>
    <r>
      <rPr>
        <sz val="10"/>
        <rFont val="Calibri"/>
        <family val="2"/>
        <scheme val="minor"/>
      </rPr>
      <t>, Smartweed</t>
    </r>
  </si>
  <si>
    <r>
      <t xml:space="preserve">Abundant </t>
    </r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 xml:space="preserve">, some </t>
    </r>
    <r>
      <rPr>
        <i/>
        <sz val="10"/>
        <rFont val="Calibri"/>
        <family val="2"/>
        <scheme val="minor"/>
      </rPr>
      <t>Ceratophyllum</t>
    </r>
  </si>
  <si>
    <r>
      <t xml:space="preserve">Heavy SAV; </t>
    </r>
    <r>
      <rPr>
        <i/>
        <sz val="10"/>
        <rFont val="Calibri"/>
        <family val="2"/>
        <scheme val="minor"/>
      </rPr>
      <t>Hydrilla</t>
    </r>
    <r>
      <rPr>
        <sz val="10"/>
        <rFont val="Calibri"/>
        <family val="2"/>
        <scheme val="minor"/>
      </rPr>
      <t>, Milfoil</t>
    </r>
  </si>
  <si>
    <r>
      <rPr>
        <i/>
        <sz val="10"/>
        <rFont val="Calibri"/>
        <family val="2"/>
        <scheme val="minor"/>
      </rPr>
      <t>Spartina</t>
    </r>
    <r>
      <rPr>
        <sz val="10"/>
        <rFont val="Calibri"/>
        <family val="2"/>
        <scheme val="minor"/>
      </rPr>
      <t xml:space="preserve"> environs, probably too saline</t>
    </r>
  </si>
  <si>
    <r>
      <rPr>
        <i/>
        <sz val="10"/>
        <rFont val="Calibri"/>
        <family val="2"/>
        <scheme val="minor"/>
      </rPr>
      <t>Nuphar</t>
    </r>
    <r>
      <rPr>
        <sz val="10"/>
        <rFont val="Calibri"/>
        <family val="2"/>
        <scheme val="minor"/>
      </rPr>
      <t>, etc.</t>
    </r>
  </si>
  <si>
    <r>
      <t xml:space="preserve">Abundant SAV; no </t>
    </r>
    <r>
      <rPr>
        <i/>
        <sz val="10"/>
        <rFont val="Calibri"/>
        <family val="2"/>
        <scheme val="minor"/>
      </rPr>
      <t>Ceratophyllum</t>
    </r>
  </si>
  <si>
    <r>
      <t xml:space="preserve">Minimal SAV; no </t>
    </r>
    <r>
      <rPr>
        <i/>
        <sz val="10"/>
        <rFont val="Calibri"/>
        <family val="2"/>
        <scheme val="minor"/>
      </rPr>
      <t>Ceratophyllum</t>
    </r>
  </si>
  <si>
    <r>
      <t>Vegetation sample (from WCS-2924) identified by NCDWQ plant expert Mark VanderBorgh as Brasilian Elodia (</t>
    </r>
    <r>
      <rPr>
        <i/>
        <sz val="10"/>
        <rFont val="Calibri"/>
        <family val="2"/>
        <scheme val="minor"/>
      </rPr>
      <t>Egeria densa</t>
    </r>
    <r>
      <rPr>
        <sz val="10"/>
        <rFont val="Calibri"/>
        <family val="2"/>
        <scheme val="minor"/>
      </rPr>
      <t xml:space="preserve">) &amp; </t>
    </r>
    <r>
      <rPr>
        <i/>
        <sz val="10"/>
        <rFont val="Calibri"/>
        <family val="2"/>
        <scheme val="minor"/>
      </rPr>
      <t>Potamogeton pusillus</t>
    </r>
  </si>
  <si>
    <r>
      <rPr>
        <i/>
        <sz val="10"/>
        <rFont val="Calibri"/>
        <family val="2"/>
        <scheme val="minor"/>
      </rPr>
      <t>Notropis bifrenatus</t>
    </r>
    <r>
      <rPr>
        <sz val="10"/>
        <rFont val="Calibri"/>
        <family val="2"/>
        <scheme val="minor"/>
      </rPr>
      <t xml:space="preserve"> taken in sidewater, below bridge, in SAV</t>
    </r>
  </si>
  <si>
    <r>
      <t xml:space="preserve">Minimal SAV; no </t>
    </r>
    <r>
      <rPr>
        <i/>
        <sz val="10"/>
        <rFont val="Calibri"/>
        <family val="2"/>
        <scheme val="minor"/>
      </rPr>
      <t>Ceratophyllum</t>
    </r>
    <r>
      <rPr>
        <sz val="10"/>
        <rFont val="Calibri"/>
        <family val="2"/>
        <scheme val="minor"/>
      </rPr>
      <t>; water lilies</t>
    </r>
  </si>
  <si>
    <r>
      <rPr>
        <i/>
        <sz val="10"/>
        <rFont val="Calibri"/>
        <family val="2"/>
        <scheme val="minor"/>
      </rPr>
      <t>Egeria</t>
    </r>
    <r>
      <rPr>
        <sz val="10"/>
        <rFont val="Calibri"/>
        <family val="2"/>
        <scheme val="minor"/>
      </rPr>
      <t xml:space="preserve"> (saved)</t>
    </r>
  </si>
  <si>
    <r>
      <rPr>
        <i/>
        <sz val="10"/>
        <rFont val="Calibri"/>
        <family val="2"/>
        <scheme val="minor"/>
      </rPr>
      <t>Nuphar</t>
    </r>
    <r>
      <rPr>
        <sz val="10"/>
        <rFont val="Calibri"/>
        <family val="2"/>
        <scheme val="minor"/>
      </rPr>
      <t>, heart shaped lily pads, very deep</t>
    </r>
  </si>
  <si>
    <t>Sites sampled prior to the project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</si>
</sst>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d\ mmm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>
      <alignment horizontal="left" vertical="top" wrapText="1"/>
    </xf>
    <xf numFmtId="164" fontId="4" fillId="0" borderId="0" xfId="1" applyNumberFormat="1" applyFont="1" applyAlignment="1">
      <alignment horizontal="left" vertical="top" wrapText="1"/>
    </xf>
    <xf numFmtId="165" fontId="4" fillId="0" borderId="0" xfId="1" applyNumberFormat="1" applyFont="1" applyAlignment="1">
      <alignment horizontal="left" vertical="top" wrapText="1"/>
    </xf>
    <xf numFmtId="0" fontId="4" fillId="0" borderId="0" xfId="1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2" fontId="7" fillId="3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2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164" fontId="10" fillId="0" borderId="1" xfId="1" applyNumberFormat="1" applyFont="1" applyBorder="1" applyAlignment="1">
      <alignment horizontal="left" vertical="top" wrapText="1"/>
    </xf>
    <xf numFmtId="165" fontId="10" fillId="0" borderId="1" xfId="1" applyNumberFormat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/>
    </xf>
    <xf numFmtId="0" fontId="10" fillId="4" borderId="1" xfId="1" applyFont="1" applyFill="1" applyBorder="1" applyAlignment="1">
      <alignment horizontal="left" vertical="top" wrapText="1"/>
    </xf>
    <xf numFmtId="164" fontId="10" fillId="4" borderId="1" xfId="1" applyNumberFormat="1" applyFont="1" applyFill="1" applyBorder="1" applyAlignment="1">
      <alignment horizontal="left" vertical="top" wrapText="1"/>
    </xf>
    <xf numFmtId="165" fontId="10" fillId="4" borderId="1" xfId="1" applyNumberFormat="1" applyFont="1" applyFill="1" applyBorder="1" applyAlignment="1">
      <alignment horizontal="left" vertical="top" wrapText="1"/>
    </xf>
    <xf numFmtId="0" fontId="10" fillId="4" borderId="1" xfId="1" applyFont="1" applyFill="1" applyBorder="1" applyAlignment="1">
      <alignment horizontal="center" vertical="top" wrapText="1"/>
    </xf>
    <xf numFmtId="0" fontId="11" fillId="4" borderId="1" xfId="1" applyFont="1" applyFill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165" fontId="10" fillId="0" borderId="1" xfId="0" applyNumberFormat="1" applyFont="1" applyBorder="1" applyAlignment="1">
      <alignment horizontal="left" vertical="top" wrapText="1"/>
    </xf>
    <xf numFmtId="0" fontId="10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1" fillId="0" borderId="1" xfId="1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/>
    </xf>
    <xf numFmtId="0" fontId="9" fillId="0" borderId="1" xfId="0" applyFont="1" applyBorder="1"/>
    <xf numFmtId="164" fontId="10" fillId="0" borderId="1" xfId="1" applyNumberFormat="1" applyFont="1" applyBorder="1" applyAlignment="1">
      <alignment horizontal="left" vertical="top"/>
    </xf>
    <xf numFmtId="165" fontId="10" fillId="0" borderId="1" xfId="1" applyNumberFormat="1" applyFont="1" applyBorder="1" applyAlignment="1">
      <alignment horizontal="left" vertical="top"/>
    </xf>
    <xf numFmtId="0" fontId="10" fillId="0" borderId="1" xfId="1" applyFont="1" applyBorder="1" applyAlignment="1">
      <alignment horizontal="center" vertical="top"/>
    </xf>
    <xf numFmtId="0" fontId="10" fillId="0" borderId="0" xfId="1" applyFont="1" applyAlignment="1">
      <alignment horizontal="left" vertical="top" wrapText="1"/>
    </xf>
    <xf numFmtId="164" fontId="10" fillId="0" borderId="0" xfId="1" applyNumberFormat="1" applyFont="1" applyAlignment="1">
      <alignment horizontal="left" vertical="top" wrapText="1"/>
    </xf>
    <xf numFmtId="165" fontId="10" fillId="0" borderId="0" xfId="1" applyNumberFormat="1" applyFont="1" applyAlignment="1">
      <alignment horizontal="left" vertical="top" wrapText="1"/>
    </xf>
    <xf numFmtId="0" fontId="10" fillId="0" borderId="0" xfId="1" applyFont="1" applyAlignment="1">
      <alignment horizontal="center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3" fillId="3" borderId="1" xfId="0" applyFont="1" applyFill="1" applyBorder="1" applyAlignment="1">
      <alignment vertical="center"/>
    </xf>
    <xf numFmtId="0" fontId="9" fillId="0" borderId="1" xfId="0" applyFont="1" applyBorder="1"/>
    <xf numFmtId="0" fontId="14" fillId="0" borderId="1" xfId="2" applyFont="1" applyBorder="1" applyAlignment="1">
      <alignment wrapText="1"/>
    </xf>
    <xf numFmtId="0" fontId="9" fillId="0" borderId="1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0"/>
  <sheetViews>
    <sheetView tabSelected="1" workbookViewId="0">
      <selection activeCell="F322" sqref="F322"/>
    </sheetView>
  </sheetViews>
  <sheetFormatPr defaultRowHeight="12.75" x14ac:dyDescent="0.2"/>
  <cols>
    <col min="1" max="1" width="15.28515625" style="1" customWidth="1"/>
    <col min="2" max="2" width="20" style="1" customWidth="1"/>
    <col min="3" max="3" width="50.7109375" style="1" customWidth="1"/>
    <col min="4" max="4" width="16.7109375" style="1" bestFit="1" customWidth="1"/>
    <col min="5" max="5" width="18.28515625" style="1" customWidth="1"/>
    <col min="6" max="6" width="14.5703125" style="1" bestFit="1" customWidth="1"/>
    <col min="7" max="7" width="11.42578125" style="1" customWidth="1"/>
    <col min="8" max="8" width="14.7109375" style="1" bestFit="1" customWidth="1"/>
    <col min="9" max="9" width="10.140625" style="1" bestFit="1" customWidth="1"/>
    <col min="10" max="10" width="11.28515625" style="1" bestFit="1" customWidth="1"/>
    <col min="11" max="11" width="5.42578125" style="1" bestFit="1" customWidth="1"/>
    <col min="12" max="12" width="10.140625" style="7" bestFit="1" customWidth="1"/>
    <col min="13" max="13" width="12.140625" style="1" bestFit="1" customWidth="1"/>
    <col min="14" max="14" width="33.7109375" style="8" customWidth="1"/>
    <col min="15" max="16384" width="9.140625" style="1"/>
  </cols>
  <sheetData>
    <row r="1" spans="1:14" s="2" customFormat="1" ht="38.25" x14ac:dyDescent="0.2">
      <c r="A1" s="9" t="s">
        <v>0</v>
      </c>
      <c r="B1" s="9" t="s">
        <v>1</v>
      </c>
      <c r="C1" s="10" t="s">
        <v>2</v>
      </c>
      <c r="D1" s="9" t="s">
        <v>3</v>
      </c>
      <c r="E1" s="11" t="s">
        <v>4</v>
      </c>
      <c r="F1" s="12" t="s">
        <v>5</v>
      </c>
      <c r="G1" s="9" t="s">
        <v>6</v>
      </c>
      <c r="H1" s="9" t="s">
        <v>7</v>
      </c>
      <c r="I1" s="13" t="s">
        <v>8</v>
      </c>
      <c r="J1" s="14" t="s">
        <v>9</v>
      </c>
      <c r="K1" s="15" t="s">
        <v>10</v>
      </c>
      <c r="L1" s="14" t="s">
        <v>11</v>
      </c>
      <c r="M1" s="9" t="s">
        <v>12</v>
      </c>
      <c r="N1" s="10" t="s">
        <v>13</v>
      </c>
    </row>
    <row r="2" spans="1:14" ht="38.25" x14ac:dyDescent="0.2">
      <c r="A2" s="16" t="s">
        <v>781</v>
      </c>
      <c r="B2" s="16" t="s">
        <v>819</v>
      </c>
      <c r="C2" s="16" t="s">
        <v>835</v>
      </c>
      <c r="D2" s="16" t="s">
        <v>836</v>
      </c>
      <c r="E2" s="17" t="s">
        <v>837</v>
      </c>
      <c r="F2" s="17" t="s">
        <v>837</v>
      </c>
      <c r="G2" s="16" t="s">
        <v>838</v>
      </c>
      <c r="H2" s="16" t="s">
        <v>839</v>
      </c>
      <c r="I2" s="18">
        <v>1.92</v>
      </c>
      <c r="J2" s="16"/>
      <c r="K2" s="18" t="str">
        <f t="shared" ref="K2:K27" si="0">IF(J2=0, "", J2/I2)</f>
        <v/>
      </c>
      <c r="L2" s="19"/>
      <c r="M2" s="16"/>
      <c r="N2" s="20"/>
    </row>
    <row r="3" spans="1:14" ht="38.25" x14ac:dyDescent="0.2">
      <c r="A3" s="16" t="s">
        <v>781</v>
      </c>
      <c r="B3" s="16" t="s">
        <v>819</v>
      </c>
      <c r="C3" s="16" t="s">
        <v>857</v>
      </c>
      <c r="D3" s="16" t="s">
        <v>858</v>
      </c>
      <c r="E3" s="17" t="s">
        <v>837</v>
      </c>
      <c r="F3" s="17" t="s">
        <v>837</v>
      </c>
      <c r="G3" s="16" t="s">
        <v>859</v>
      </c>
      <c r="H3" s="16" t="s">
        <v>839</v>
      </c>
      <c r="I3" s="18">
        <v>0.25</v>
      </c>
      <c r="J3" s="16"/>
      <c r="K3" s="18" t="str">
        <f t="shared" si="0"/>
        <v/>
      </c>
      <c r="L3" s="19"/>
      <c r="M3" s="16"/>
      <c r="N3" s="20"/>
    </row>
    <row r="4" spans="1:14" ht="38.25" x14ac:dyDescent="0.2">
      <c r="A4" s="16" t="s">
        <v>781</v>
      </c>
      <c r="B4" s="16" t="s">
        <v>819</v>
      </c>
      <c r="C4" s="16" t="s">
        <v>860</v>
      </c>
      <c r="D4" s="16" t="s">
        <v>861</v>
      </c>
      <c r="E4" s="17" t="s">
        <v>837</v>
      </c>
      <c r="F4" s="17" t="s">
        <v>837</v>
      </c>
      <c r="G4" s="16" t="s">
        <v>862</v>
      </c>
      <c r="H4" s="16" t="s">
        <v>839</v>
      </c>
      <c r="I4" s="18">
        <v>1</v>
      </c>
      <c r="J4" s="16"/>
      <c r="K4" s="18" t="str">
        <f t="shared" si="0"/>
        <v/>
      </c>
      <c r="L4" s="19"/>
      <c r="M4" s="16"/>
      <c r="N4" s="20"/>
    </row>
    <row r="5" spans="1:14" ht="38.25" x14ac:dyDescent="0.2">
      <c r="A5" s="16" t="s">
        <v>781</v>
      </c>
      <c r="B5" s="16" t="s">
        <v>801</v>
      </c>
      <c r="C5" s="16" t="s">
        <v>806</v>
      </c>
      <c r="D5" s="16" t="s">
        <v>807</v>
      </c>
      <c r="E5" s="17" t="s">
        <v>804</v>
      </c>
      <c r="F5" s="17" t="s">
        <v>804</v>
      </c>
      <c r="G5" s="16" t="s">
        <v>808</v>
      </c>
      <c r="H5" s="16" t="s">
        <v>787</v>
      </c>
      <c r="I5" s="18">
        <v>1.25</v>
      </c>
      <c r="J5" s="16"/>
      <c r="K5" s="18" t="str">
        <f t="shared" si="0"/>
        <v/>
      </c>
      <c r="L5" s="21" t="s">
        <v>143</v>
      </c>
      <c r="M5" s="22" t="s">
        <v>38</v>
      </c>
      <c r="N5" s="22"/>
    </row>
    <row r="6" spans="1:14" ht="25.5" x14ac:dyDescent="0.2">
      <c r="A6" s="16" t="s">
        <v>781</v>
      </c>
      <c r="B6" s="16" t="s">
        <v>801</v>
      </c>
      <c r="C6" s="16" t="s">
        <v>802</v>
      </c>
      <c r="D6" s="16" t="s">
        <v>803</v>
      </c>
      <c r="E6" s="17" t="s">
        <v>804</v>
      </c>
      <c r="F6" s="17" t="s">
        <v>804</v>
      </c>
      <c r="G6" s="16" t="s">
        <v>805</v>
      </c>
      <c r="H6" s="16" t="s">
        <v>554</v>
      </c>
      <c r="I6" s="18">
        <v>0.25</v>
      </c>
      <c r="J6" s="16"/>
      <c r="K6" s="18" t="str">
        <f t="shared" si="0"/>
        <v/>
      </c>
      <c r="L6" s="21" t="s">
        <v>143</v>
      </c>
      <c r="M6" s="22" t="s">
        <v>38</v>
      </c>
      <c r="N6" s="22"/>
    </row>
    <row r="7" spans="1:14" ht="38.25" x14ac:dyDescent="0.2">
      <c r="A7" s="16" t="s">
        <v>781</v>
      </c>
      <c r="B7" s="16" t="s">
        <v>801</v>
      </c>
      <c r="C7" s="16" t="s">
        <v>816</v>
      </c>
      <c r="D7" s="16" t="s">
        <v>817</v>
      </c>
      <c r="E7" s="17" t="s">
        <v>804</v>
      </c>
      <c r="F7" s="17" t="s">
        <v>804</v>
      </c>
      <c r="G7" s="16" t="s">
        <v>818</v>
      </c>
      <c r="H7" s="16" t="s">
        <v>554</v>
      </c>
      <c r="I7" s="18">
        <v>1.17</v>
      </c>
      <c r="J7" s="16"/>
      <c r="K7" s="18" t="str">
        <f t="shared" si="0"/>
        <v/>
      </c>
      <c r="L7" s="21" t="s">
        <v>143</v>
      </c>
      <c r="M7" s="22" t="s">
        <v>38</v>
      </c>
      <c r="N7" s="22"/>
    </row>
    <row r="8" spans="1:14" ht="38.25" x14ac:dyDescent="0.2">
      <c r="A8" s="16" t="s">
        <v>781</v>
      </c>
      <c r="B8" s="16" t="s">
        <v>801</v>
      </c>
      <c r="C8" s="16" t="s">
        <v>809</v>
      </c>
      <c r="D8" s="16" t="s">
        <v>810</v>
      </c>
      <c r="E8" s="17" t="s">
        <v>804</v>
      </c>
      <c r="F8" s="17" t="s">
        <v>804</v>
      </c>
      <c r="G8" s="16" t="s">
        <v>811</v>
      </c>
      <c r="H8" s="16" t="s">
        <v>812</v>
      </c>
      <c r="I8" s="18">
        <v>0.5</v>
      </c>
      <c r="J8" s="16"/>
      <c r="K8" s="18" t="str">
        <f t="shared" si="0"/>
        <v/>
      </c>
      <c r="L8" s="19" t="s">
        <v>143</v>
      </c>
      <c r="M8" s="22" t="s">
        <v>1306</v>
      </c>
      <c r="N8" s="20"/>
    </row>
    <row r="9" spans="1:14" ht="38.25" x14ac:dyDescent="0.2">
      <c r="A9" s="16" t="s">
        <v>781</v>
      </c>
      <c r="B9" s="16" t="s">
        <v>801</v>
      </c>
      <c r="C9" s="16" t="s">
        <v>813</v>
      </c>
      <c r="D9" s="16" t="s">
        <v>814</v>
      </c>
      <c r="E9" s="17" t="s">
        <v>804</v>
      </c>
      <c r="F9" s="17" t="s">
        <v>804</v>
      </c>
      <c r="G9" s="16" t="s">
        <v>815</v>
      </c>
      <c r="H9" s="16" t="s">
        <v>66</v>
      </c>
      <c r="I9" s="18">
        <v>0.1</v>
      </c>
      <c r="J9" s="16"/>
      <c r="K9" s="18" t="str">
        <f t="shared" si="0"/>
        <v/>
      </c>
      <c r="L9" s="21" t="s">
        <v>143</v>
      </c>
      <c r="M9" s="22" t="s">
        <v>132</v>
      </c>
      <c r="N9" s="22"/>
    </row>
    <row r="10" spans="1:14" ht="51" x14ac:dyDescent="0.2">
      <c r="A10" s="16" t="s">
        <v>781</v>
      </c>
      <c r="B10" s="16" t="s">
        <v>882</v>
      </c>
      <c r="C10" s="16" t="s">
        <v>890</v>
      </c>
      <c r="D10" s="16" t="s">
        <v>891</v>
      </c>
      <c r="E10" s="17" t="s">
        <v>892</v>
      </c>
      <c r="F10" s="17" t="s">
        <v>892</v>
      </c>
      <c r="G10" s="16" t="s">
        <v>893</v>
      </c>
      <c r="H10" s="16" t="s">
        <v>824</v>
      </c>
      <c r="I10" s="18">
        <v>3.75</v>
      </c>
      <c r="J10" s="16"/>
      <c r="K10" s="18" t="str">
        <f t="shared" si="0"/>
        <v/>
      </c>
      <c r="L10" s="19"/>
      <c r="M10" s="16"/>
      <c r="N10" s="20"/>
    </row>
    <row r="11" spans="1:14" ht="38.25" x14ac:dyDescent="0.2">
      <c r="A11" s="16" t="s">
        <v>781</v>
      </c>
      <c r="B11" s="16" t="s">
        <v>819</v>
      </c>
      <c r="C11" s="16" t="s">
        <v>820</v>
      </c>
      <c r="D11" s="16" t="s">
        <v>821</v>
      </c>
      <c r="E11" s="17" t="s">
        <v>822</v>
      </c>
      <c r="F11" s="17" t="s">
        <v>822</v>
      </c>
      <c r="G11" s="16" t="s">
        <v>823</v>
      </c>
      <c r="H11" s="16" t="s">
        <v>824</v>
      </c>
      <c r="I11" s="18">
        <v>0.75</v>
      </c>
      <c r="J11" s="16"/>
      <c r="K11" s="18" t="str">
        <f t="shared" si="0"/>
        <v/>
      </c>
      <c r="L11" s="19"/>
      <c r="M11" s="16"/>
      <c r="N11" s="20"/>
    </row>
    <row r="12" spans="1:14" ht="51" x14ac:dyDescent="0.2">
      <c r="A12" s="16" t="s">
        <v>1067</v>
      </c>
      <c r="B12" s="16" t="s">
        <v>950</v>
      </c>
      <c r="C12" s="16" t="s">
        <v>1068</v>
      </c>
      <c r="D12" s="16" t="s">
        <v>1069</v>
      </c>
      <c r="E12" s="17" t="s">
        <v>822</v>
      </c>
      <c r="F12" s="17" t="s">
        <v>822</v>
      </c>
      <c r="G12" s="16" t="s">
        <v>1070</v>
      </c>
      <c r="H12" s="16" t="s">
        <v>20</v>
      </c>
      <c r="I12" s="18">
        <v>0.83</v>
      </c>
      <c r="J12" s="16"/>
      <c r="K12" s="18" t="str">
        <f t="shared" si="0"/>
        <v/>
      </c>
      <c r="L12" s="21" t="s">
        <v>21</v>
      </c>
      <c r="M12" s="22" t="s">
        <v>1307</v>
      </c>
      <c r="N12" s="22"/>
    </row>
    <row r="13" spans="1:14" ht="25.5" x14ac:dyDescent="0.2">
      <c r="A13" s="16" t="s">
        <v>1187</v>
      </c>
      <c r="B13" s="16" t="s">
        <v>950</v>
      </c>
      <c r="C13" s="16" t="s">
        <v>1188</v>
      </c>
      <c r="D13" s="16" t="s">
        <v>1189</v>
      </c>
      <c r="E13" s="17" t="s">
        <v>1086</v>
      </c>
      <c r="F13" s="17" t="s">
        <v>1086</v>
      </c>
      <c r="G13" s="16" t="s">
        <v>1190</v>
      </c>
      <c r="H13" s="16" t="s">
        <v>20</v>
      </c>
      <c r="I13" s="18">
        <v>0.75</v>
      </c>
      <c r="J13" s="16"/>
      <c r="K13" s="18" t="str">
        <f t="shared" si="0"/>
        <v/>
      </c>
      <c r="L13" s="21" t="s">
        <v>21</v>
      </c>
      <c r="M13" s="22" t="s">
        <v>1191</v>
      </c>
      <c r="N13" s="22"/>
    </row>
    <row r="14" spans="1:14" ht="38.25" x14ac:dyDescent="0.2">
      <c r="A14" s="16" t="s">
        <v>1083</v>
      </c>
      <c r="B14" s="16" t="s">
        <v>950</v>
      </c>
      <c r="C14" s="16" t="s">
        <v>1097</v>
      </c>
      <c r="D14" s="16" t="s">
        <v>1098</v>
      </c>
      <c r="E14" s="17" t="s">
        <v>1086</v>
      </c>
      <c r="F14" s="17" t="s">
        <v>1086</v>
      </c>
      <c r="G14" s="16" t="s">
        <v>1099</v>
      </c>
      <c r="H14" s="16" t="s">
        <v>20</v>
      </c>
      <c r="I14" s="18">
        <v>1</v>
      </c>
      <c r="J14" s="16"/>
      <c r="K14" s="18" t="str">
        <f t="shared" si="0"/>
        <v/>
      </c>
      <c r="L14" s="21" t="s">
        <v>21</v>
      </c>
      <c r="M14" s="22" t="s">
        <v>1308</v>
      </c>
      <c r="N14" s="22"/>
    </row>
    <row r="15" spans="1:14" ht="51" x14ac:dyDescent="0.2">
      <c r="A15" s="16" t="s">
        <v>1083</v>
      </c>
      <c r="B15" s="16" t="s">
        <v>950</v>
      </c>
      <c r="C15" s="16" t="s">
        <v>1100</v>
      </c>
      <c r="D15" s="16" t="s">
        <v>1101</v>
      </c>
      <c r="E15" s="17" t="s">
        <v>1086</v>
      </c>
      <c r="F15" s="17" t="s">
        <v>1086</v>
      </c>
      <c r="G15" s="16" t="s">
        <v>1102</v>
      </c>
      <c r="H15" s="16" t="s">
        <v>20</v>
      </c>
      <c r="I15" s="18">
        <v>0.25</v>
      </c>
      <c r="J15" s="16"/>
      <c r="K15" s="18" t="str">
        <f t="shared" si="0"/>
        <v/>
      </c>
      <c r="L15" s="21" t="s">
        <v>21</v>
      </c>
      <c r="M15" s="23" t="s">
        <v>1036</v>
      </c>
      <c r="N15" s="22"/>
    </row>
    <row r="16" spans="1:14" ht="51" x14ac:dyDescent="0.2">
      <c r="A16" s="16" t="s">
        <v>1083</v>
      </c>
      <c r="B16" s="16" t="s">
        <v>950</v>
      </c>
      <c r="C16" s="16" t="s">
        <v>1103</v>
      </c>
      <c r="D16" s="16" t="s">
        <v>1104</v>
      </c>
      <c r="E16" s="17" t="s">
        <v>1086</v>
      </c>
      <c r="F16" s="17" t="s">
        <v>1086</v>
      </c>
      <c r="G16" s="16" t="s">
        <v>1105</v>
      </c>
      <c r="H16" s="16" t="s">
        <v>20</v>
      </c>
      <c r="I16" s="18">
        <v>0.5</v>
      </c>
      <c r="J16" s="16"/>
      <c r="K16" s="18" t="str">
        <f t="shared" si="0"/>
        <v/>
      </c>
      <c r="L16" s="21" t="s">
        <v>21</v>
      </c>
      <c r="M16" s="22" t="s">
        <v>1309</v>
      </c>
      <c r="N16" s="22" t="s">
        <v>1106</v>
      </c>
    </row>
    <row r="17" spans="1:14" ht="38.25" x14ac:dyDescent="0.2">
      <c r="A17" s="16" t="s">
        <v>1083</v>
      </c>
      <c r="B17" s="16" t="s">
        <v>950</v>
      </c>
      <c r="C17" s="16" t="s">
        <v>1084</v>
      </c>
      <c r="D17" s="16" t="s">
        <v>1085</v>
      </c>
      <c r="E17" s="17" t="s">
        <v>1086</v>
      </c>
      <c r="F17" s="17" t="s">
        <v>1086</v>
      </c>
      <c r="G17" s="16" t="s">
        <v>1087</v>
      </c>
      <c r="H17" s="16" t="s">
        <v>20</v>
      </c>
      <c r="I17" s="18">
        <v>0.25</v>
      </c>
      <c r="J17" s="16"/>
      <c r="K17" s="18" t="str">
        <f t="shared" si="0"/>
        <v/>
      </c>
      <c r="L17" s="21" t="s">
        <v>21</v>
      </c>
      <c r="M17" s="22" t="s">
        <v>1088</v>
      </c>
      <c r="N17" s="22"/>
    </row>
    <row r="18" spans="1:14" ht="25.5" x14ac:dyDescent="0.2">
      <c r="A18" s="16" t="s">
        <v>1083</v>
      </c>
      <c r="B18" s="16" t="s">
        <v>950</v>
      </c>
      <c r="C18" s="16" t="s">
        <v>1094</v>
      </c>
      <c r="D18" s="16" t="s">
        <v>1095</v>
      </c>
      <c r="E18" s="17" t="s">
        <v>1086</v>
      </c>
      <c r="F18" s="17" t="s">
        <v>1086</v>
      </c>
      <c r="G18" s="16" t="s">
        <v>1096</v>
      </c>
      <c r="H18" s="16" t="s">
        <v>20</v>
      </c>
      <c r="I18" s="18">
        <v>0.33</v>
      </c>
      <c r="J18" s="16"/>
      <c r="K18" s="18" t="str">
        <f t="shared" si="0"/>
        <v/>
      </c>
      <c r="L18" s="21" t="s">
        <v>21</v>
      </c>
      <c r="M18" s="22" t="s">
        <v>1088</v>
      </c>
      <c r="N18" s="22"/>
    </row>
    <row r="19" spans="1:14" ht="51" x14ac:dyDescent="0.2">
      <c r="A19" s="16" t="s">
        <v>781</v>
      </c>
      <c r="B19" s="16" t="s">
        <v>882</v>
      </c>
      <c r="C19" s="16" t="s">
        <v>883</v>
      </c>
      <c r="D19" s="16" t="s">
        <v>884</v>
      </c>
      <c r="E19" s="17" t="s">
        <v>885</v>
      </c>
      <c r="F19" s="17" t="s">
        <v>885</v>
      </c>
      <c r="G19" s="16" t="s">
        <v>886</v>
      </c>
      <c r="H19" s="16" t="s">
        <v>66</v>
      </c>
      <c r="I19" s="18">
        <v>2.58</v>
      </c>
      <c r="J19" s="16"/>
      <c r="K19" s="18" t="str">
        <f t="shared" si="0"/>
        <v/>
      </c>
      <c r="L19" s="19"/>
      <c r="M19" s="16"/>
      <c r="N19" s="20"/>
    </row>
    <row r="20" spans="1:14" ht="38.25" x14ac:dyDescent="0.2">
      <c r="A20" s="16" t="s">
        <v>781</v>
      </c>
      <c r="B20" s="16" t="s">
        <v>882</v>
      </c>
      <c r="C20" s="16" t="s">
        <v>887</v>
      </c>
      <c r="D20" s="16" t="s">
        <v>888</v>
      </c>
      <c r="E20" s="17" t="s">
        <v>885</v>
      </c>
      <c r="F20" s="17" t="s">
        <v>885</v>
      </c>
      <c r="G20" s="16" t="s">
        <v>889</v>
      </c>
      <c r="H20" s="16" t="s">
        <v>824</v>
      </c>
      <c r="I20" s="18">
        <v>2</v>
      </c>
      <c r="J20" s="16"/>
      <c r="K20" s="18" t="str">
        <f t="shared" si="0"/>
        <v/>
      </c>
      <c r="L20" s="19"/>
      <c r="M20" s="16"/>
      <c r="N20" s="20"/>
    </row>
    <row r="21" spans="1:14" ht="38.25" x14ac:dyDescent="0.2">
      <c r="A21" s="16" t="s">
        <v>781</v>
      </c>
      <c r="B21" s="16" t="s">
        <v>910</v>
      </c>
      <c r="C21" s="16" t="s">
        <v>923</v>
      </c>
      <c r="D21" s="16" t="s">
        <v>924</v>
      </c>
      <c r="E21" s="17" t="s">
        <v>885</v>
      </c>
      <c r="F21" s="17" t="s">
        <v>885</v>
      </c>
      <c r="G21" s="16" t="s">
        <v>925</v>
      </c>
      <c r="H21" s="16" t="s">
        <v>20</v>
      </c>
      <c r="I21" s="18">
        <v>0.5</v>
      </c>
      <c r="J21" s="16"/>
      <c r="K21" s="18" t="str">
        <f t="shared" si="0"/>
        <v/>
      </c>
      <c r="L21" s="21" t="s">
        <v>21</v>
      </c>
      <c r="M21" s="22" t="s">
        <v>1310</v>
      </c>
      <c r="N21" s="22" t="s">
        <v>926</v>
      </c>
    </row>
    <row r="22" spans="1:14" ht="25.5" x14ac:dyDescent="0.2">
      <c r="A22" s="16" t="s">
        <v>1126</v>
      </c>
      <c r="B22" s="16" t="s">
        <v>979</v>
      </c>
      <c r="C22" s="16" t="s">
        <v>1127</v>
      </c>
      <c r="D22" s="16" t="s">
        <v>1128</v>
      </c>
      <c r="E22" s="17" t="s">
        <v>356</v>
      </c>
      <c r="F22" s="17" t="s">
        <v>356</v>
      </c>
      <c r="G22" s="16" t="s">
        <v>1129</v>
      </c>
      <c r="H22" s="16" t="s">
        <v>20</v>
      </c>
      <c r="I22" s="18">
        <v>0.57999999999999996</v>
      </c>
      <c r="J22" s="16"/>
      <c r="K22" s="18" t="str">
        <f t="shared" si="0"/>
        <v/>
      </c>
      <c r="L22" s="21" t="s">
        <v>21</v>
      </c>
      <c r="M22" s="22" t="s">
        <v>1088</v>
      </c>
      <c r="N22" s="22"/>
    </row>
    <row r="23" spans="1:14" ht="38.25" x14ac:dyDescent="0.2">
      <c r="A23" s="16" t="s">
        <v>1067</v>
      </c>
      <c r="B23" s="16" t="s">
        <v>979</v>
      </c>
      <c r="C23" s="16" t="s">
        <v>1071</v>
      </c>
      <c r="D23" s="16" t="s">
        <v>1072</v>
      </c>
      <c r="E23" s="17" t="s">
        <v>356</v>
      </c>
      <c r="F23" s="17" t="s">
        <v>356</v>
      </c>
      <c r="G23" s="16" t="s">
        <v>1073</v>
      </c>
      <c r="H23" s="16" t="s">
        <v>20</v>
      </c>
      <c r="I23" s="18">
        <v>0.92</v>
      </c>
      <c r="J23" s="16"/>
      <c r="K23" s="18" t="str">
        <f t="shared" si="0"/>
        <v/>
      </c>
      <c r="L23" s="21" t="s">
        <v>143</v>
      </c>
      <c r="M23" s="22" t="s">
        <v>1074</v>
      </c>
      <c r="N23" s="22"/>
    </row>
    <row r="24" spans="1:14" ht="25.5" x14ac:dyDescent="0.2">
      <c r="A24" s="16" t="s">
        <v>290</v>
      </c>
      <c r="B24" s="16" t="s">
        <v>172</v>
      </c>
      <c r="C24" s="16" t="s">
        <v>354</v>
      </c>
      <c r="D24" s="16" t="s">
        <v>355</v>
      </c>
      <c r="E24" s="17" t="s">
        <v>356</v>
      </c>
      <c r="F24" s="17" t="s">
        <v>356</v>
      </c>
      <c r="G24" s="16" t="s">
        <v>357</v>
      </c>
      <c r="H24" s="16" t="s">
        <v>20</v>
      </c>
      <c r="I24" s="18">
        <v>1.08</v>
      </c>
      <c r="J24" s="16"/>
      <c r="K24" s="18" t="str">
        <f t="shared" si="0"/>
        <v/>
      </c>
      <c r="L24" s="21" t="s">
        <v>138</v>
      </c>
      <c r="M24" s="22" t="s">
        <v>38</v>
      </c>
      <c r="N24" s="22"/>
    </row>
    <row r="25" spans="1:14" ht="51" x14ac:dyDescent="0.2">
      <c r="A25" s="16" t="s">
        <v>290</v>
      </c>
      <c r="B25" s="16" t="s">
        <v>172</v>
      </c>
      <c r="C25" s="16" t="s">
        <v>358</v>
      </c>
      <c r="D25" s="16" t="s">
        <v>359</v>
      </c>
      <c r="E25" s="17" t="s">
        <v>356</v>
      </c>
      <c r="F25" s="17" t="s">
        <v>356</v>
      </c>
      <c r="G25" s="16" t="s">
        <v>360</v>
      </c>
      <c r="H25" s="16" t="s">
        <v>20</v>
      </c>
      <c r="I25" s="18">
        <v>0.42</v>
      </c>
      <c r="J25" s="16">
        <v>3</v>
      </c>
      <c r="K25" s="18">
        <f t="shared" si="0"/>
        <v>7.1428571428571432</v>
      </c>
      <c r="L25" s="21" t="s">
        <v>21</v>
      </c>
      <c r="M25" s="22" t="s">
        <v>1311</v>
      </c>
      <c r="N25" s="24"/>
    </row>
    <row r="26" spans="1:14" ht="51" x14ac:dyDescent="0.2">
      <c r="A26" s="16" t="s">
        <v>290</v>
      </c>
      <c r="B26" s="16" t="s">
        <v>172</v>
      </c>
      <c r="C26" s="16" t="s">
        <v>387</v>
      </c>
      <c r="D26" s="16" t="s">
        <v>388</v>
      </c>
      <c r="E26" s="17" t="s">
        <v>356</v>
      </c>
      <c r="F26" s="17" t="s">
        <v>356</v>
      </c>
      <c r="G26" s="16" t="s">
        <v>389</v>
      </c>
      <c r="H26" s="16" t="s">
        <v>390</v>
      </c>
      <c r="I26" s="18">
        <v>0.33</v>
      </c>
      <c r="J26" s="16"/>
      <c r="K26" s="18" t="str">
        <f t="shared" si="0"/>
        <v/>
      </c>
      <c r="L26" s="21" t="s">
        <v>21</v>
      </c>
      <c r="M26" s="22" t="s">
        <v>1312</v>
      </c>
      <c r="N26" s="22" t="s">
        <v>1313</v>
      </c>
    </row>
    <row r="27" spans="1:14" ht="38.25" x14ac:dyDescent="0.2">
      <c r="A27" s="16" t="s">
        <v>290</v>
      </c>
      <c r="B27" s="16" t="s">
        <v>309</v>
      </c>
      <c r="C27" s="16" t="s">
        <v>310</v>
      </c>
      <c r="D27" s="16" t="s">
        <v>311</v>
      </c>
      <c r="E27" s="17" t="s">
        <v>298</v>
      </c>
      <c r="F27" s="17" t="s">
        <v>298</v>
      </c>
      <c r="G27" s="16" t="s">
        <v>312</v>
      </c>
      <c r="H27" s="16" t="s">
        <v>313</v>
      </c>
      <c r="I27" s="18">
        <v>0.83</v>
      </c>
      <c r="J27" s="16"/>
      <c r="K27" s="18" t="str">
        <f t="shared" si="0"/>
        <v/>
      </c>
      <c r="L27" s="21" t="s">
        <v>138</v>
      </c>
      <c r="M27" s="22" t="s">
        <v>38</v>
      </c>
      <c r="N27" s="22"/>
    </row>
    <row r="28" spans="1:14" ht="25.5" x14ac:dyDescent="0.2">
      <c r="A28" s="25" t="s">
        <v>149</v>
      </c>
      <c r="B28" s="25" t="s">
        <v>150</v>
      </c>
      <c r="C28" s="25" t="s">
        <v>151</v>
      </c>
      <c r="D28" s="25" t="s">
        <v>152</v>
      </c>
      <c r="E28" s="26">
        <v>40688</v>
      </c>
      <c r="F28" s="27"/>
      <c r="G28" s="25"/>
      <c r="H28" s="25"/>
      <c r="I28" s="25"/>
      <c r="J28" s="25"/>
      <c r="K28" s="25" t="str">
        <f>IF(I28=0,"",J28/I28)</f>
        <v/>
      </c>
      <c r="L28" s="28" t="s">
        <v>21</v>
      </c>
      <c r="M28" s="25" t="s">
        <v>38</v>
      </c>
      <c r="N28" s="25" t="s">
        <v>1314</v>
      </c>
    </row>
    <row r="29" spans="1:14" ht="25.5" x14ac:dyDescent="0.2">
      <c r="A29" s="25" t="s">
        <v>149</v>
      </c>
      <c r="B29" s="25" t="s">
        <v>150</v>
      </c>
      <c r="C29" s="25" t="s">
        <v>153</v>
      </c>
      <c r="D29" s="29" t="s">
        <v>154</v>
      </c>
      <c r="E29" s="26">
        <v>40688</v>
      </c>
      <c r="F29" s="27"/>
      <c r="G29" s="25"/>
      <c r="H29" s="25"/>
      <c r="I29" s="25"/>
      <c r="J29" s="25"/>
      <c r="K29" s="25" t="str">
        <f>IF(I29=0,"",J29/I29)</f>
        <v/>
      </c>
      <c r="L29" s="28" t="s">
        <v>21</v>
      </c>
      <c r="M29" s="25" t="s">
        <v>38</v>
      </c>
      <c r="N29" s="25" t="s">
        <v>1314</v>
      </c>
    </row>
    <row r="30" spans="1:14" ht="38.25" x14ac:dyDescent="0.2">
      <c r="A30" s="25" t="s">
        <v>149</v>
      </c>
      <c r="B30" s="25" t="s">
        <v>150</v>
      </c>
      <c r="C30" s="25" t="s">
        <v>155</v>
      </c>
      <c r="D30" s="25" t="s">
        <v>156</v>
      </c>
      <c r="E30" s="26">
        <v>40688</v>
      </c>
      <c r="F30" s="27"/>
      <c r="G30" s="25"/>
      <c r="H30" s="25"/>
      <c r="I30" s="25"/>
      <c r="J30" s="25"/>
      <c r="K30" s="25" t="str">
        <f>IF(I30=0,"",J30/I30)</f>
        <v/>
      </c>
      <c r="L30" s="28" t="s">
        <v>21</v>
      </c>
      <c r="M30" s="25" t="s">
        <v>38</v>
      </c>
      <c r="N30" s="25" t="s">
        <v>1315</v>
      </c>
    </row>
    <row r="31" spans="1:14" ht="25.5" x14ac:dyDescent="0.2">
      <c r="A31" s="25" t="s">
        <v>149</v>
      </c>
      <c r="B31" s="25" t="s">
        <v>78</v>
      </c>
      <c r="C31" s="25" t="s">
        <v>157</v>
      </c>
      <c r="D31" s="25" t="s">
        <v>158</v>
      </c>
      <c r="E31" s="26">
        <v>41536</v>
      </c>
      <c r="F31" s="27"/>
      <c r="G31" s="25"/>
      <c r="H31" s="25"/>
      <c r="I31" s="25"/>
      <c r="J31" s="25"/>
      <c r="K31" s="25" t="str">
        <f>IF(I31=0,"",J31/I31)</f>
        <v/>
      </c>
      <c r="L31" s="28" t="s">
        <v>21</v>
      </c>
      <c r="M31" s="25" t="s">
        <v>38</v>
      </c>
      <c r="N31" s="25" t="s">
        <v>159</v>
      </c>
    </row>
    <row r="32" spans="1:14" ht="25.5" x14ac:dyDescent="0.2">
      <c r="A32" s="25" t="s">
        <v>149</v>
      </c>
      <c r="B32" s="25" t="s">
        <v>78</v>
      </c>
      <c r="C32" s="25" t="s">
        <v>160</v>
      </c>
      <c r="D32" s="25" t="s">
        <v>161</v>
      </c>
      <c r="E32" s="26">
        <v>41536</v>
      </c>
      <c r="F32" s="27"/>
      <c r="G32" s="25"/>
      <c r="H32" s="25"/>
      <c r="I32" s="25"/>
      <c r="J32" s="25"/>
      <c r="K32" s="25"/>
      <c r="L32" s="28" t="s">
        <v>21</v>
      </c>
      <c r="M32" s="25" t="s">
        <v>38</v>
      </c>
      <c r="N32" s="25" t="s">
        <v>162</v>
      </c>
    </row>
    <row r="33" spans="1:14" ht="25.5" x14ac:dyDescent="0.2">
      <c r="A33" s="25" t="s">
        <v>149</v>
      </c>
      <c r="B33" s="25" t="s">
        <v>78</v>
      </c>
      <c r="C33" s="25" t="s">
        <v>163</v>
      </c>
      <c r="D33" s="25" t="s">
        <v>164</v>
      </c>
      <c r="E33" s="26">
        <v>41536</v>
      </c>
      <c r="F33" s="27"/>
      <c r="G33" s="25"/>
      <c r="H33" s="25"/>
      <c r="I33" s="25"/>
      <c r="J33" s="25"/>
      <c r="K33" s="25"/>
      <c r="L33" s="28" t="s">
        <v>21</v>
      </c>
      <c r="M33" s="25" t="s">
        <v>38</v>
      </c>
      <c r="N33" s="25" t="s">
        <v>165</v>
      </c>
    </row>
    <row r="34" spans="1:14" ht="25.5" x14ac:dyDescent="0.2">
      <c r="A34" s="25" t="s">
        <v>149</v>
      </c>
      <c r="B34" s="25" t="s">
        <v>78</v>
      </c>
      <c r="C34" s="25" t="s">
        <v>166</v>
      </c>
      <c r="D34" s="25" t="s">
        <v>167</v>
      </c>
      <c r="E34" s="26">
        <v>41536</v>
      </c>
      <c r="F34" s="27"/>
      <c r="G34" s="25"/>
      <c r="H34" s="25"/>
      <c r="I34" s="25"/>
      <c r="J34" s="25"/>
      <c r="K34" s="25"/>
      <c r="L34" s="28" t="s">
        <v>21</v>
      </c>
      <c r="M34" s="25" t="s">
        <v>38</v>
      </c>
      <c r="N34" s="25" t="s">
        <v>168</v>
      </c>
    </row>
    <row r="35" spans="1:14" ht="25.5" x14ac:dyDescent="0.2">
      <c r="A35" s="25" t="s">
        <v>149</v>
      </c>
      <c r="B35" s="25" t="s">
        <v>15</v>
      </c>
      <c r="C35" s="25" t="s">
        <v>169</v>
      </c>
      <c r="D35" s="25" t="s">
        <v>170</v>
      </c>
      <c r="E35" s="26">
        <v>40688</v>
      </c>
      <c r="F35" s="27"/>
      <c r="G35" s="25"/>
      <c r="H35" s="25"/>
      <c r="I35" s="25"/>
      <c r="J35" s="25"/>
      <c r="K35" s="25" t="str">
        <f>IF(I35=0,"",J35/I35)</f>
        <v/>
      </c>
      <c r="L35" s="28" t="s">
        <v>21</v>
      </c>
      <c r="M35" s="25" t="s">
        <v>38</v>
      </c>
      <c r="N35" s="25" t="s">
        <v>171</v>
      </c>
    </row>
    <row r="36" spans="1:14" ht="25.5" x14ac:dyDescent="0.2">
      <c r="A36" s="25" t="s">
        <v>149</v>
      </c>
      <c r="B36" s="25" t="s">
        <v>172</v>
      </c>
      <c r="C36" s="25" t="s">
        <v>173</v>
      </c>
      <c r="D36" s="25" t="s">
        <v>174</v>
      </c>
      <c r="E36" s="26">
        <v>41536</v>
      </c>
      <c r="F36" s="27"/>
      <c r="G36" s="25"/>
      <c r="H36" s="25"/>
      <c r="I36" s="25"/>
      <c r="J36" s="25"/>
      <c r="K36" s="25"/>
      <c r="L36" s="28" t="s">
        <v>21</v>
      </c>
      <c r="M36" s="25" t="s">
        <v>38</v>
      </c>
      <c r="N36" s="25" t="s">
        <v>175</v>
      </c>
    </row>
    <row r="37" spans="1:14" ht="25.5" x14ac:dyDescent="0.2">
      <c r="A37" s="25" t="s">
        <v>149</v>
      </c>
      <c r="B37" s="25" t="s">
        <v>176</v>
      </c>
      <c r="C37" s="25" t="s">
        <v>177</v>
      </c>
      <c r="D37" s="25" t="s">
        <v>178</v>
      </c>
      <c r="E37" s="26">
        <v>41536</v>
      </c>
      <c r="F37" s="27"/>
      <c r="G37" s="25"/>
      <c r="H37" s="25"/>
      <c r="I37" s="25"/>
      <c r="J37" s="25"/>
      <c r="K37" s="25" t="str">
        <f>IF(I37=0,"",J37/I37)</f>
        <v/>
      </c>
      <c r="L37" s="28" t="s">
        <v>21</v>
      </c>
      <c r="M37" s="25" t="s">
        <v>38</v>
      </c>
      <c r="N37" s="25" t="s">
        <v>179</v>
      </c>
    </row>
    <row r="38" spans="1:14" ht="25.5" x14ac:dyDescent="0.2">
      <c r="A38" s="25" t="s">
        <v>149</v>
      </c>
      <c r="B38" s="25" t="s">
        <v>108</v>
      </c>
      <c r="C38" s="25" t="s">
        <v>180</v>
      </c>
      <c r="D38" s="29" t="s">
        <v>181</v>
      </c>
      <c r="E38" s="26">
        <v>40764</v>
      </c>
      <c r="F38" s="27"/>
      <c r="G38" s="25"/>
      <c r="H38" s="25"/>
      <c r="I38" s="25"/>
      <c r="J38" s="25"/>
      <c r="K38" s="25"/>
      <c r="L38" s="28" t="s">
        <v>21</v>
      </c>
      <c r="M38" s="25" t="s">
        <v>38</v>
      </c>
      <c r="N38" s="25" t="s">
        <v>182</v>
      </c>
    </row>
    <row r="39" spans="1:14" ht="25.5" x14ac:dyDescent="0.2">
      <c r="A39" s="25" t="s">
        <v>149</v>
      </c>
      <c r="B39" s="25" t="s">
        <v>108</v>
      </c>
      <c r="C39" s="25" t="s">
        <v>183</v>
      </c>
      <c r="D39" s="25" t="s">
        <v>184</v>
      </c>
      <c r="E39" s="26">
        <v>41536</v>
      </c>
      <c r="F39" s="27"/>
      <c r="G39" s="25"/>
      <c r="H39" s="25"/>
      <c r="I39" s="25"/>
      <c r="J39" s="25"/>
      <c r="K39" s="25" t="str">
        <f>IF(I39=0,"",J39/I39)</f>
        <v/>
      </c>
      <c r="L39" s="28" t="s">
        <v>21</v>
      </c>
      <c r="M39" s="25" t="s">
        <v>38</v>
      </c>
      <c r="N39" s="25" t="s">
        <v>185</v>
      </c>
    </row>
    <row r="40" spans="1:14" ht="25.5" x14ac:dyDescent="0.2">
      <c r="A40" s="25" t="s">
        <v>186</v>
      </c>
      <c r="B40" s="25" t="s">
        <v>24</v>
      </c>
      <c r="C40" s="25" t="s">
        <v>187</v>
      </c>
      <c r="D40" s="25" t="s">
        <v>188</v>
      </c>
      <c r="E40" s="26">
        <v>41537</v>
      </c>
      <c r="F40" s="27"/>
      <c r="G40" s="25"/>
      <c r="H40" s="25"/>
      <c r="I40" s="25"/>
      <c r="J40" s="25"/>
      <c r="K40" s="25" t="str">
        <f>IF(I40=0,"",J40/I40)</f>
        <v/>
      </c>
      <c r="L40" s="28" t="s">
        <v>21</v>
      </c>
      <c r="M40" s="25" t="s">
        <v>38</v>
      </c>
      <c r="N40" s="25" t="s">
        <v>189</v>
      </c>
    </row>
    <row r="41" spans="1:14" ht="25.5" x14ac:dyDescent="0.2">
      <c r="A41" s="25" t="s">
        <v>186</v>
      </c>
      <c r="B41" s="25" t="s">
        <v>190</v>
      </c>
      <c r="C41" s="25" t="s">
        <v>191</v>
      </c>
      <c r="D41" s="25" t="s">
        <v>192</v>
      </c>
      <c r="E41" s="26">
        <v>41537</v>
      </c>
      <c r="F41" s="27"/>
      <c r="G41" s="25"/>
      <c r="H41" s="25"/>
      <c r="I41" s="25"/>
      <c r="J41" s="25"/>
      <c r="K41" s="25" t="str">
        <f>IF(I41=0,"",J41/I41)</f>
        <v/>
      </c>
      <c r="L41" s="28" t="s">
        <v>21</v>
      </c>
      <c r="M41" s="25" t="s">
        <v>38</v>
      </c>
      <c r="N41" s="25" t="s">
        <v>193</v>
      </c>
    </row>
    <row r="42" spans="1:14" ht="25.5" x14ac:dyDescent="0.2">
      <c r="A42" s="25" t="s">
        <v>186</v>
      </c>
      <c r="B42" s="25" t="s">
        <v>190</v>
      </c>
      <c r="C42" s="25" t="s">
        <v>194</v>
      </c>
      <c r="D42" s="25" t="s">
        <v>195</v>
      </c>
      <c r="E42" s="26">
        <v>41537</v>
      </c>
      <c r="F42" s="27"/>
      <c r="G42" s="25"/>
      <c r="H42" s="25"/>
      <c r="I42" s="25"/>
      <c r="J42" s="25"/>
      <c r="K42" s="25"/>
      <c r="L42" s="28" t="s">
        <v>21</v>
      </c>
      <c r="M42" s="25"/>
      <c r="N42" s="25" t="s">
        <v>196</v>
      </c>
    </row>
    <row r="43" spans="1:14" ht="25.5" x14ac:dyDescent="0.2">
      <c r="A43" s="25" t="s">
        <v>186</v>
      </c>
      <c r="B43" s="25" t="s">
        <v>15</v>
      </c>
      <c r="C43" s="25" t="s">
        <v>197</v>
      </c>
      <c r="D43" s="25" t="s">
        <v>198</v>
      </c>
      <c r="E43" s="26">
        <v>41537</v>
      </c>
      <c r="F43" s="27"/>
      <c r="G43" s="25"/>
      <c r="H43" s="25"/>
      <c r="I43" s="25"/>
      <c r="J43" s="25"/>
      <c r="K43" s="25"/>
      <c r="L43" s="28" t="s">
        <v>21</v>
      </c>
      <c r="M43" s="25" t="s">
        <v>38</v>
      </c>
      <c r="N43" s="25"/>
    </row>
    <row r="44" spans="1:14" ht="38.25" x14ac:dyDescent="0.2">
      <c r="A44" s="30" t="s">
        <v>199</v>
      </c>
      <c r="B44" s="30" t="s">
        <v>39</v>
      </c>
      <c r="C44" s="30" t="s">
        <v>200</v>
      </c>
      <c r="D44" s="30" t="s">
        <v>201</v>
      </c>
      <c r="E44" s="31">
        <v>41523</v>
      </c>
      <c r="F44" s="32"/>
      <c r="G44" s="30"/>
      <c r="H44" s="30"/>
      <c r="I44" s="30"/>
      <c r="J44" s="30"/>
      <c r="K44" s="30"/>
      <c r="L44" s="33"/>
      <c r="M44" s="34" t="s">
        <v>202</v>
      </c>
      <c r="N44" s="30" t="s">
        <v>203</v>
      </c>
    </row>
    <row r="45" spans="1:14" ht="25.5" x14ac:dyDescent="0.2">
      <c r="A45" s="25" t="s">
        <v>199</v>
      </c>
      <c r="B45" s="25" t="s">
        <v>39</v>
      </c>
      <c r="C45" s="25" t="s">
        <v>204</v>
      </c>
      <c r="D45" s="25" t="s">
        <v>205</v>
      </c>
      <c r="E45" s="26">
        <v>40479</v>
      </c>
      <c r="F45" s="27"/>
      <c r="G45" s="25"/>
      <c r="H45" s="25"/>
      <c r="I45" s="25"/>
      <c r="J45" s="25"/>
      <c r="K45" s="25" t="str">
        <f>IF(I45=0,"",J45/I45)</f>
        <v/>
      </c>
      <c r="L45" s="28" t="s">
        <v>21</v>
      </c>
      <c r="M45" s="25" t="s">
        <v>38</v>
      </c>
      <c r="N45" s="25" t="s">
        <v>206</v>
      </c>
    </row>
    <row r="46" spans="1:14" ht="25.5" x14ac:dyDescent="0.2">
      <c r="A46" s="25" t="s">
        <v>199</v>
      </c>
      <c r="B46" s="25" t="s">
        <v>24</v>
      </c>
      <c r="C46" s="25" t="s">
        <v>207</v>
      </c>
      <c r="D46" s="25" t="s">
        <v>208</v>
      </c>
      <c r="E46" s="26">
        <v>41535</v>
      </c>
      <c r="F46" s="27"/>
      <c r="G46" s="25"/>
      <c r="H46" s="25"/>
      <c r="I46" s="25"/>
      <c r="J46" s="25"/>
      <c r="K46" s="25" t="str">
        <f>IF(I46=0,"",J46/I46)</f>
        <v/>
      </c>
      <c r="L46" s="28" t="s">
        <v>21</v>
      </c>
      <c r="M46" s="25" t="s">
        <v>38</v>
      </c>
      <c r="N46" s="25" t="s">
        <v>209</v>
      </c>
    </row>
    <row r="47" spans="1:14" ht="25.5" x14ac:dyDescent="0.2">
      <c r="A47" s="25" t="s">
        <v>199</v>
      </c>
      <c r="B47" s="25" t="s">
        <v>15</v>
      </c>
      <c r="C47" s="25" t="s">
        <v>210</v>
      </c>
      <c r="D47" s="25" t="s">
        <v>211</v>
      </c>
      <c r="E47" s="26">
        <v>41536</v>
      </c>
      <c r="F47" s="27"/>
      <c r="G47" s="25"/>
      <c r="H47" s="25"/>
      <c r="I47" s="25"/>
      <c r="J47" s="25"/>
      <c r="K47" s="25" t="str">
        <f>IF(I47=0,"",J47/I47)</f>
        <v/>
      </c>
      <c r="L47" s="28" t="s">
        <v>21</v>
      </c>
      <c r="M47" s="25" t="s">
        <v>38</v>
      </c>
      <c r="N47" s="25" t="s">
        <v>212</v>
      </c>
    </row>
    <row r="48" spans="1:14" ht="25.5" x14ac:dyDescent="0.2">
      <c r="A48" s="25" t="s">
        <v>199</v>
      </c>
      <c r="B48" s="25" t="s">
        <v>15</v>
      </c>
      <c r="C48" s="25" t="s">
        <v>213</v>
      </c>
      <c r="D48" s="25" t="s">
        <v>214</v>
      </c>
      <c r="E48" s="26">
        <v>41198</v>
      </c>
      <c r="F48" s="27"/>
      <c r="G48" s="25"/>
      <c r="H48" s="25"/>
      <c r="I48" s="25"/>
      <c r="J48" s="25"/>
      <c r="K48" s="25"/>
      <c r="L48" s="28" t="s">
        <v>21</v>
      </c>
      <c r="M48" s="25" t="s">
        <v>38</v>
      </c>
      <c r="N48" s="25" t="s">
        <v>215</v>
      </c>
    </row>
    <row r="49" spans="1:14" ht="25.5" x14ac:dyDescent="0.2">
      <c r="A49" s="25" t="s">
        <v>199</v>
      </c>
      <c r="B49" s="25" t="s">
        <v>15</v>
      </c>
      <c r="C49" s="25" t="s">
        <v>216</v>
      </c>
      <c r="D49" s="25" t="s">
        <v>217</v>
      </c>
      <c r="E49" s="26">
        <v>41536</v>
      </c>
      <c r="F49" s="27"/>
      <c r="G49" s="25"/>
      <c r="H49" s="25"/>
      <c r="I49" s="25"/>
      <c r="J49" s="25"/>
      <c r="K49" s="25" t="str">
        <f t="shared" ref="K49:K58" si="1">IF(I49=0,"",J49/I49)</f>
        <v/>
      </c>
      <c r="L49" s="28" t="s">
        <v>21</v>
      </c>
      <c r="M49" s="25" t="s">
        <v>38</v>
      </c>
      <c r="N49" s="25" t="s">
        <v>218</v>
      </c>
    </row>
    <row r="50" spans="1:14" ht="25.5" x14ac:dyDescent="0.2">
      <c r="A50" s="25" t="s">
        <v>199</v>
      </c>
      <c r="B50" s="25" t="s">
        <v>15</v>
      </c>
      <c r="C50" s="25" t="s">
        <v>219</v>
      </c>
      <c r="D50" s="25" t="s">
        <v>220</v>
      </c>
      <c r="E50" s="26">
        <v>41536</v>
      </c>
      <c r="F50" s="27"/>
      <c r="G50" s="25"/>
      <c r="H50" s="25"/>
      <c r="I50" s="25"/>
      <c r="J50" s="25"/>
      <c r="K50" s="25" t="str">
        <f t="shared" si="1"/>
        <v/>
      </c>
      <c r="L50" s="28" t="s">
        <v>21</v>
      </c>
      <c r="M50" s="25"/>
      <c r="N50" s="25" t="s">
        <v>196</v>
      </c>
    </row>
    <row r="51" spans="1:14" ht="25.5" x14ac:dyDescent="0.2">
      <c r="A51" s="25" t="s">
        <v>199</v>
      </c>
      <c r="B51" s="25" t="s">
        <v>108</v>
      </c>
      <c r="C51" s="25" t="s">
        <v>221</v>
      </c>
      <c r="D51" s="29" t="s">
        <v>222</v>
      </c>
      <c r="E51" s="26">
        <v>40764</v>
      </c>
      <c r="F51" s="27"/>
      <c r="G51" s="25"/>
      <c r="H51" s="25"/>
      <c r="I51" s="25"/>
      <c r="J51" s="25"/>
      <c r="K51" s="25" t="str">
        <f t="shared" si="1"/>
        <v/>
      </c>
      <c r="L51" s="28" t="s">
        <v>21</v>
      </c>
      <c r="M51" s="25" t="s">
        <v>38</v>
      </c>
      <c r="N51" s="25" t="s">
        <v>223</v>
      </c>
    </row>
    <row r="52" spans="1:14" ht="63.75" x14ac:dyDescent="0.2">
      <c r="A52" s="25" t="s">
        <v>199</v>
      </c>
      <c r="B52" s="25" t="s">
        <v>108</v>
      </c>
      <c r="C52" s="25" t="s">
        <v>224</v>
      </c>
      <c r="D52" s="25" t="s">
        <v>225</v>
      </c>
      <c r="E52" s="26">
        <v>41536</v>
      </c>
      <c r="F52" s="27"/>
      <c r="G52" s="25"/>
      <c r="H52" s="25"/>
      <c r="I52" s="25"/>
      <c r="J52" s="25"/>
      <c r="K52" s="25" t="str">
        <f t="shared" si="1"/>
        <v/>
      </c>
      <c r="L52" s="28" t="s">
        <v>21</v>
      </c>
      <c r="M52" s="25" t="s">
        <v>226</v>
      </c>
      <c r="N52" s="25" t="s">
        <v>227</v>
      </c>
    </row>
    <row r="53" spans="1:14" ht="38.25" x14ac:dyDescent="0.2">
      <c r="A53" s="25" t="s">
        <v>199</v>
      </c>
      <c r="B53" s="25" t="s">
        <v>108</v>
      </c>
      <c r="C53" s="25" t="s">
        <v>228</v>
      </c>
      <c r="D53" s="25" t="s">
        <v>229</v>
      </c>
      <c r="E53" s="26">
        <v>40722</v>
      </c>
      <c r="F53" s="27"/>
      <c r="G53" s="25"/>
      <c r="H53" s="25"/>
      <c r="I53" s="25"/>
      <c r="J53" s="25"/>
      <c r="K53" s="25" t="str">
        <f t="shared" si="1"/>
        <v/>
      </c>
      <c r="L53" s="28" t="s">
        <v>21</v>
      </c>
      <c r="M53" s="25" t="s">
        <v>38</v>
      </c>
      <c r="N53" s="25" t="s">
        <v>230</v>
      </c>
    </row>
    <row r="54" spans="1:14" ht="38.25" x14ac:dyDescent="0.2">
      <c r="A54" s="25" t="s">
        <v>199</v>
      </c>
      <c r="B54" s="25" t="s">
        <v>108</v>
      </c>
      <c r="C54" s="25" t="s">
        <v>231</v>
      </c>
      <c r="D54" s="25" t="s">
        <v>232</v>
      </c>
      <c r="E54" s="26">
        <v>40764</v>
      </c>
      <c r="F54" s="27"/>
      <c r="G54" s="25"/>
      <c r="H54" s="25"/>
      <c r="I54" s="25"/>
      <c r="J54" s="25"/>
      <c r="K54" s="25" t="str">
        <f t="shared" si="1"/>
        <v/>
      </c>
      <c r="L54" s="28" t="s">
        <v>21</v>
      </c>
      <c r="M54" s="25" t="s">
        <v>1316</v>
      </c>
      <c r="N54" s="25" t="s">
        <v>1317</v>
      </c>
    </row>
    <row r="55" spans="1:14" ht="25.5" x14ac:dyDescent="0.2">
      <c r="A55" s="25" t="s">
        <v>199</v>
      </c>
      <c r="B55" s="25" t="s">
        <v>108</v>
      </c>
      <c r="C55" s="25" t="s">
        <v>233</v>
      </c>
      <c r="D55" s="25" t="s">
        <v>234</v>
      </c>
      <c r="E55" s="26">
        <v>40763</v>
      </c>
      <c r="F55" s="27"/>
      <c r="G55" s="25"/>
      <c r="H55" s="25"/>
      <c r="I55" s="25"/>
      <c r="J55" s="25"/>
      <c r="K55" s="25" t="str">
        <f t="shared" si="1"/>
        <v/>
      </c>
      <c r="L55" s="28" t="s">
        <v>132</v>
      </c>
      <c r="M55" s="25" t="s">
        <v>38</v>
      </c>
      <c r="N55" s="25" t="s">
        <v>235</v>
      </c>
    </row>
    <row r="56" spans="1:14" ht="25.5" x14ac:dyDescent="0.2">
      <c r="A56" s="25" t="s">
        <v>199</v>
      </c>
      <c r="B56" s="25" t="s">
        <v>108</v>
      </c>
      <c r="C56" s="25" t="s">
        <v>236</v>
      </c>
      <c r="D56" s="29" t="s">
        <v>237</v>
      </c>
      <c r="E56" s="26">
        <v>40763</v>
      </c>
      <c r="F56" s="27"/>
      <c r="G56" s="25"/>
      <c r="H56" s="25"/>
      <c r="I56" s="25"/>
      <c r="J56" s="25"/>
      <c r="K56" s="25" t="str">
        <f t="shared" si="1"/>
        <v/>
      </c>
      <c r="L56" s="28" t="s">
        <v>21</v>
      </c>
      <c r="M56" s="25" t="s">
        <v>238</v>
      </c>
      <c r="N56" s="25" t="s">
        <v>239</v>
      </c>
    </row>
    <row r="57" spans="1:14" ht="25.5" x14ac:dyDescent="0.2">
      <c r="A57" s="25" t="s">
        <v>199</v>
      </c>
      <c r="B57" s="25" t="s">
        <v>108</v>
      </c>
      <c r="C57" s="25" t="s">
        <v>240</v>
      </c>
      <c r="D57" s="29" t="s">
        <v>241</v>
      </c>
      <c r="E57" s="26">
        <v>41535</v>
      </c>
      <c r="F57" s="27"/>
      <c r="G57" s="25"/>
      <c r="H57" s="25"/>
      <c r="I57" s="25"/>
      <c r="J57" s="25"/>
      <c r="K57" s="25" t="str">
        <f t="shared" si="1"/>
        <v/>
      </c>
      <c r="L57" s="28" t="s">
        <v>21</v>
      </c>
      <c r="M57" s="25"/>
      <c r="N57" s="25" t="s">
        <v>242</v>
      </c>
    </row>
    <row r="58" spans="1:14" ht="38.25" x14ac:dyDescent="0.2">
      <c r="A58" s="25" t="s">
        <v>199</v>
      </c>
      <c r="B58" s="25" t="s">
        <v>108</v>
      </c>
      <c r="C58" s="25" t="s">
        <v>243</v>
      </c>
      <c r="D58" s="29" t="s">
        <v>244</v>
      </c>
      <c r="E58" s="26">
        <v>40764</v>
      </c>
      <c r="F58" s="27"/>
      <c r="G58" s="25"/>
      <c r="H58" s="25"/>
      <c r="I58" s="25"/>
      <c r="J58" s="25"/>
      <c r="K58" s="25" t="str">
        <f t="shared" si="1"/>
        <v/>
      </c>
      <c r="L58" s="28" t="s">
        <v>21</v>
      </c>
      <c r="M58" s="25" t="s">
        <v>38</v>
      </c>
      <c r="N58" s="25" t="s">
        <v>245</v>
      </c>
    </row>
    <row r="59" spans="1:14" ht="38.25" x14ac:dyDescent="0.2">
      <c r="A59" s="16" t="s">
        <v>290</v>
      </c>
      <c r="B59" s="16" t="s">
        <v>291</v>
      </c>
      <c r="C59" s="16" t="s">
        <v>296</v>
      </c>
      <c r="D59" s="16" t="s">
        <v>297</v>
      </c>
      <c r="E59" s="17" t="s">
        <v>298</v>
      </c>
      <c r="F59" s="17" t="s">
        <v>298</v>
      </c>
      <c r="G59" s="16" t="s">
        <v>299</v>
      </c>
      <c r="H59" s="16" t="s">
        <v>20</v>
      </c>
      <c r="I59" s="18">
        <v>0.67</v>
      </c>
      <c r="J59" s="16"/>
      <c r="K59" s="18" t="str">
        <f>IF(J59=0, "", J59/I59)</f>
        <v/>
      </c>
      <c r="L59" s="21" t="s">
        <v>143</v>
      </c>
      <c r="M59" s="23" t="s">
        <v>300</v>
      </c>
      <c r="N59" s="22"/>
    </row>
    <row r="60" spans="1:14" x14ac:dyDescent="0.2">
      <c r="A60" s="25" t="s">
        <v>246</v>
      </c>
      <c r="B60" s="25" t="s">
        <v>247</v>
      </c>
      <c r="C60" s="25" t="s">
        <v>254</v>
      </c>
      <c r="D60" s="29" t="s">
        <v>255</v>
      </c>
      <c r="E60" s="26">
        <v>41561</v>
      </c>
      <c r="F60" s="27"/>
      <c r="G60" s="25"/>
      <c r="H60" s="25"/>
      <c r="I60" s="25"/>
      <c r="J60" s="25"/>
      <c r="K60" s="25"/>
      <c r="L60" s="28" t="s">
        <v>21</v>
      </c>
      <c r="M60" s="25" t="s">
        <v>38</v>
      </c>
      <c r="N60" s="25" t="s">
        <v>256</v>
      </c>
    </row>
    <row r="61" spans="1:14" ht="38.25" x14ac:dyDescent="0.2">
      <c r="A61" s="16" t="s">
        <v>290</v>
      </c>
      <c r="B61" s="16" t="s">
        <v>291</v>
      </c>
      <c r="C61" s="16" t="s">
        <v>301</v>
      </c>
      <c r="D61" s="16" t="s">
        <v>302</v>
      </c>
      <c r="E61" s="17" t="s">
        <v>298</v>
      </c>
      <c r="F61" s="17" t="s">
        <v>298</v>
      </c>
      <c r="G61" s="16" t="s">
        <v>303</v>
      </c>
      <c r="H61" s="16" t="s">
        <v>20</v>
      </c>
      <c r="I61" s="18">
        <v>0.33</v>
      </c>
      <c r="J61" s="16"/>
      <c r="K61" s="18" t="str">
        <f>IF(J61=0, "", J61/I61)</f>
        <v/>
      </c>
      <c r="L61" s="21" t="s">
        <v>143</v>
      </c>
      <c r="M61" s="22" t="s">
        <v>1318</v>
      </c>
      <c r="N61" s="22"/>
    </row>
    <row r="62" spans="1:14" ht="51" x14ac:dyDescent="0.2">
      <c r="A62" s="16" t="s">
        <v>544</v>
      </c>
      <c r="B62" s="16" t="s">
        <v>550</v>
      </c>
      <c r="C62" s="16" t="s">
        <v>551</v>
      </c>
      <c r="D62" s="16" t="s">
        <v>552</v>
      </c>
      <c r="E62" s="17" t="s">
        <v>298</v>
      </c>
      <c r="F62" s="17" t="s">
        <v>298</v>
      </c>
      <c r="G62" s="16" t="s">
        <v>553</v>
      </c>
      <c r="H62" s="16" t="s">
        <v>554</v>
      </c>
      <c r="I62" s="18">
        <v>0.33</v>
      </c>
      <c r="J62" s="16"/>
      <c r="K62" s="18" t="str">
        <f>IF(J62=0, "", J62/I62)</f>
        <v/>
      </c>
      <c r="L62" s="21" t="s">
        <v>138</v>
      </c>
      <c r="M62" s="22" t="s">
        <v>38</v>
      </c>
      <c r="N62" s="22"/>
    </row>
    <row r="63" spans="1:14" ht="25.5" x14ac:dyDescent="0.2">
      <c r="A63" s="25" t="s">
        <v>265</v>
      </c>
      <c r="B63" s="25" t="s">
        <v>266</v>
      </c>
      <c r="C63" s="25" t="s">
        <v>267</v>
      </c>
      <c r="D63" s="25" t="s">
        <v>268</v>
      </c>
      <c r="E63" s="26">
        <v>40392</v>
      </c>
      <c r="F63" s="27"/>
      <c r="G63" s="25"/>
      <c r="H63" s="25"/>
      <c r="I63" s="25"/>
      <c r="J63" s="25"/>
      <c r="K63" s="25" t="str">
        <f>IF(I63=0,"",J63/I63)</f>
        <v/>
      </c>
      <c r="L63" s="28" t="s">
        <v>138</v>
      </c>
      <c r="M63" s="25" t="s">
        <v>132</v>
      </c>
      <c r="N63" s="25" t="s">
        <v>269</v>
      </c>
    </row>
    <row r="64" spans="1:14" ht="25.5" x14ac:dyDescent="0.2">
      <c r="A64" s="25" t="s">
        <v>265</v>
      </c>
      <c r="B64" s="25" t="s">
        <v>270</v>
      </c>
      <c r="C64" s="25" t="s">
        <v>271</v>
      </c>
      <c r="D64" s="25" t="s">
        <v>272</v>
      </c>
      <c r="E64" s="26">
        <v>41558</v>
      </c>
      <c r="F64" s="27"/>
      <c r="G64" s="25"/>
      <c r="H64" s="25"/>
      <c r="I64" s="25"/>
      <c r="J64" s="25"/>
      <c r="K64" s="25"/>
      <c r="L64" s="28" t="s">
        <v>21</v>
      </c>
      <c r="M64" s="25" t="s">
        <v>38</v>
      </c>
      <c r="N64" s="25" t="s">
        <v>273</v>
      </c>
    </row>
    <row r="65" spans="1:14" ht="38.25" x14ac:dyDescent="0.2">
      <c r="A65" s="25" t="s">
        <v>265</v>
      </c>
      <c r="B65" s="25" t="s">
        <v>270</v>
      </c>
      <c r="C65" s="25" t="s">
        <v>274</v>
      </c>
      <c r="D65" s="29" t="s">
        <v>275</v>
      </c>
      <c r="E65" s="26">
        <v>40688</v>
      </c>
      <c r="F65" s="27"/>
      <c r="G65" s="25"/>
      <c r="H65" s="25"/>
      <c r="I65" s="25"/>
      <c r="J65" s="25"/>
      <c r="K65" s="25"/>
      <c r="L65" s="28" t="s">
        <v>21</v>
      </c>
      <c r="M65" s="25" t="s">
        <v>1319</v>
      </c>
      <c r="N65" s="25" t="s">
        <v>1320</v>
      </c>
    </row>
    <row r="66" spans="1:14" ht="38.25" x14ac:dyDescent="0.2">
      <c r="A66" s="25" t="s">
        <v>265</v>
      </c>
      <c r="B66" s="25" t="s">
        <v>276</v>
      </c>
      <c r="C66" s="25" t="s">
        <v>277</v>
      </c>
      <c r="D66" s="25" t="s">
        <v>278</v>
      </c>
      <c r="E66" s="26">
        <v>40688</v>
      </c>
      <c r="F66" s="27"/>
      <c r="G66" s="25"/>
      <c r="H66" s="25"/>
      <c r="I66" s="25"/>
      <c r="J66" s="25"/>
      <c r="K66" s="25"/>
      <c r="L66" s="28" t="s">
        <v>132</v>
      </c>
      <c r="M66" s="25" t="s">
        <v>132</v>
      </c>
      <c r="N66" s="25" t="s">
        <v>279</v>
      </c>
    </row>
    <row r="67" spans="1:14" ht="51" x14ac:dyDescent="0.2">
      <c r="A67" s="25" t="s">
        <v>265</v>
      </c>
      <c r="B67" s="25" t="s">
        <v>280</v>
      </c>
      <c r="C67" s="25" t="s">
        <v>281</v>
      </c>
      <c r="D67" s="25" t="s">
        <v>282</v>
      </c>
      <c r="E67" s="26">
        <v>40421</v>
      </c>
      <c r="F67" s="27"/>
      <c r="G67" s="25"/>
      <c r="H67" s="25"/>
      <c r="I67" s="25"/>
      <c r="J67" s="25"/>
      <c r="K67" s="25"/>
      <c r="L67" s="28" t="s">
        <v>21</v>
      </c>
      <c r="M67" s="25" t="s">
        <v>1321</v>
      </c>
      <c r="N67" s="35"/>
    </row>
    <row r="68" spans="1:14" x14ac:dyDescent="0.2">
      <c r="A68" s="25" t="s">
        <v>265</v>
      </c>
      <c r="B68" s="25" t="s">
        <v>78</v>
      </c>
      <c r="C68" s="25" t="s">
        <v>283</v>
      </c>
      <c r="D68" s="25" t="s">
        <v>284</v>
      </c>
      <c r="E68" s="26">
        <v>40375</v>
      </c>
      <c r="F68" s="27"/>
      <c r="G68" s="25"/>
      <c r="H68" s="25"/>
      <c r="I68" s="25"/>
      <c r="J68" s="25"/>
      <c r="K68" s="25" t="str">
        <f>IF(I68=0,"",J68/I68)</f>
        <v/>
      </c>
      <c r="L68" s="28" t="s">
        <v>132</v>
      </c>
      <c r="M68" s="25" t="s">
        <v>285</v>
      </c>
      <c r="N68" s="25" t="s">
        <v>286</v>
      </c>
    </row>
    <row r="69" spans="1:14" x14ac:dyDescent="0.2">
      <c r="A69" s="25" t="s">
        <v>265</v>
      </c>
      <c r="B69" s="25" t="s">
        <v>172</v>
      </c>
      <c r="C69" s="25" t="s">
        <v>287</v>
      </c>
      <c r="D69" s="25" t="s">
        <v>288</v>
      </c>
      <c r="E69" s="26">
        <v>40375</v>
      </c>
      <c r="F69" s="27"/>
      <c r="G69" s="25"/>
      <c r="H69" s="25"/>
      <c r="I69" s="25"/>
      <c r="J69" s="25"/>
      <c r="K69" s="25" t="str">
        <f>IF(I69=0,"",J69/I69)</f>
        <v/>
      </c>
      <c r="L69" s="28" t="s">
        <v>132</v>
      </c>
      <c r="M69" s="25" t="s">
        <v>38</v>
      </c>
      <c r="N69" s="25" t="s">
        <v>289</v>
      </c>
    </row>
    <row r="70" spans="1:14" ht="63.75" x14ac:dyDescent="0.2">
      <c r="A70" s="16" t="s">
        <v>1139</v>
      </c>
      <c r="B70" s="16" t="s">
        <v>1063</v>
      </c>
      <c r="C70" s="16" t="s">
        <v>1155</v>
      </c>
      <c r="D70" s="16" t="s">
        <v>1156</v>
      </c>
      <c r="E70" s="17" t="s">
        <v>298</v>
      </c>
      <c r="F70" s="17" t="s">
        <v>298</v>
      </c>
      <c r="G70" s="16" t="s">
        <v>1157</v>
      </c>
      <c r="H70" s="16" t="s">
        <v>1158</v>
      </c>
      <c r="I70" s="18">
        <v>0.67</v>
      </c>
      <c r="J70" s="16"/>
      <c r="K70" s="18" t="str">
        <f t="shared" ref="K70:K101" si="2">IF(J70=0, "", J70/I70)</f>
        <v/>
      </c>
      <c r="L70" s="21" t="s">
        <v>21</v>
      </c>
      <c r="M70" s="22" t="s">
        <v>1322</v>
      </c>
      <c r="N70" s="24"/>
    </row>
    <row r="71" spans="1:14" ht="38.25" x14ac:dyDescent="0.2">
      <c r="A71" s="16" t="s">
        <v>1139</v>
      </c>
      <c r="B71" s="16" t="s">
        <v>1140</v>
      </c>
      <c r="C71" s="16" t="s">
        <v>1144</v>
      </c>
      <c r="D71" s="16" t="s">
        <v>1145</v>
      </c>
      <c r="E71" s="17" t="s">
        <v>298</v>
      </c>
      <c r="F71" s="17" t="s">
        <v>298</v>
      </c>
      <c r="G71" s="16" t="s">
        <v>1146</v>
      </c>
      <c r="H71" s="16" t="s">
        <v>20</v>
      </c>
      <c r="I71" s="18">
        <v>0.25</v>
      </c>
      <c r="J71" s="16"/>
      <c r="K71" s="18" t="str">
        <f t="shared" si="2"/>
        <v/>
      </c>
      <c r="L71" s="21" t="s">
        <v>21</v>
      </c>
      <c r="M71" s="22" t="s">
        <v>1147</v>
      </c>
      <c r="N71" s="22"/>
    </row>
    <row r="72" spans="1:14" ht="51" x14ac:dyDescent="0.2">
      <c r="A72" s="16" t="s">
        <v>1139</v>
      </c>
      <c r="B72" s="16" t="s">
        <v>1140</v>
      </c>
      <c r="C72" s="16" t="s">
        <v>1148</v>
      </c>
      <c r="D72" s="16" t="s">
        <v>1149</v>
      </c>
      <c r="E72" s="17" t="s">
        <v>298</v>
      </c>
      <c r="F72" s="17" t="s">
        <v>298</v>
      </c>
      <c r="G72" s="16" t="s">
        <v>1150</v>
      </c>
      <c r="H72" s="16" t="s">
        <v>20</v>
      </c>
      <c r="I72" s="18">
        <v>0.25</v>
      </c>
      <c r="J72" s="16"/>
      <c r="K72" s="18" t="str">
        <f t="shared" si="2"/>
        <v/>
      </c>
      <c r="L72" s="21" t="s">
        <v>21</v>
      </c>
      <c r="M72" s="22" t="s">
        <v>1323</v>
      </c>
      <c r="N72" s="22"/>
    </row>
    <row r="73" spans="1:14" ht="38.25" x14ac:dyDescent="0.2">
      <c r="A73" s="16" t="s">
        <v>767</v>
      </c>
      <c r="B73" s="16" t="s">
        <v>768</v>
      </c>
      <c r="C73" s="16" t="s">
        <v>769</v>
      </c>
      <c r="D73" s="16" t="s">
        <v>770</v>
      </c>
      <c r="E73" s="17" t="s">
        <v>771</v>
      </c>
      <c r="F73" s="17" t="s">
        <v>771</v>
      </c>
      <c r="G73" s="16" t="s">
        <v>772</v>
      </c>
      <c r="H73" s="16" t="s">
        <v>773</v>
      </c>
      <c r="I73" s="18">
        <v>1.25</v>
      </c>
      <c r="J73" s="16"/>
      <c r="K73" s="18" t="str">
        <f t="shared" si="2"/>
        <v/>
      </c>
      <c r="L73" s="21" t="s">
        <v>21</v>
      </c>
      <c r="M73" s="22" t="s">
        <v>1324</v>
      </c>
      <c r="N73" s="22" t="s">
        <v>774</v>
      </c>
    </row>
    <row r="74" spans="1:14" ht="38.25" x14ac:dyDescent="0.2">
      <c r="A74" s="16" t="s">
        <v>988</v>
      </c>
      <c r="B74" s="16" t="s">
        <v>955</v>
      </c>
      <c r="C74" s="16" t="s">
        <v>998</v>
      </c>
      <c r="D74" s="16" t="s">
        <v>999</v>
      </c>
      <c r="E74" s="17" t="s">
        <v>771</v>
      </c>
      <c r="F74" s="17" t="s">
        <v>771</v>
      </c>
      <c r="G74" s="16" t="s">
        <v>1000</v>
      </c>
      <c r="H74" s="16" t="s">
        <v>20</v>
      </c>
      <c r="I74" s="18">
        <v>0.42</v>
      </c>
      <c r="J74" s="16"/>
      <c r="K74" s="18" t="str">
        <f t="shared" si="2"/>
        <v/>
      </c>
      <c r="L74" s="21" t="s">
        <v>21</v>
      </c>
      <c r="M74" s="22" t="s">
        <v>1325</v>
      </c>
      <c r="N74" s="22"/>
    </row>
    <row r="75" spans="1:14" ht="38.25" x14ac:dyDescent="0.2">
      <c r="A75" s="16" t="s">
        <v>988</v>
      </c>
      <c r="B75" s="16" t="s">
        <v>955</v>
      </c>
      <c r="C75" s="16" t="s">
        <v>1012</v>
      </c>
      <c r="D75" s="16" t="s">
        <v>1013</v>
      </c>
      <c r="E75" s="17" t="s">
        <v>771</v>
      </c>
      <c r="F75" s="17" t="s">
        <v>771</v>
      </c>
      <c r="G75" s="16" t="s">
        <v>1014</v>
      </c>
      <c r="H75" s="16" t="s">
        <v>20</v>
      </c>
      <c r="I75" s="18">
        <v>0.25</v>
      </c>
      <c r="J75" s="16"/>
      <c r="K75" s="18" t="str">
        <f t="shared" si="2"/>
        <v/>
      </c>
      <c r="L75" s="21" t="s">
        <v>21</v>
      </c>
      <c r="M75" s="22" t="s">
        <v>38</v>
      </c>
      <c r="N75" s="22" t="s">
        <v>1015</v>
      </c>
    </row>
    <row r="76" spans="1:14" ht="38.25" x14ac:dyDescent="0.2">
      <c r="A76" s="16" t="s">
        <v>988</v>
      </c>
      <c r="B76" s="16" t="s">
        <v>955</v>
      </c>
      <c r="C76" s="16" t="s">
        <v>1016</v>
      </c>
      <c r="D76" s="16" t="s">
        <v>1017</v>
      </c>
      <c r="E76" s="17" t="s">
        <v>771</v>
      </c>
      <c r="F76" s="17" t="s">
        <v>771</v>
      </c>
      <c r="G76" s="16" t="s">
        <v>1018</v>
      </c>
      <c r="H76" s="16" t="s">
        <v>20</v>
      </c>
      <c r="I76" s="18">
        <v>1</v>
      </c>
      <c r="J76" s="16"/>
      <c r="K76" s="18" t="str">
        <f t="shared" si="2"/>
        <v/>
      </c>
      <c r="L76" s="21" t="s">
        <v>21</v>
      </c>
      <c r="M76" s="23" t="s">
        <v>1019</v>
      </c>
      <c r="N76" s="22"/>
    </row>
    <row r="77" spans="1:14" ht="38.25" x14ac:dyDescent="0.2">
      <c r="A77" s="16" t="s">
        <v>988</v>
      </c>
      <c r="B77" s="16" t="s">
        <v>969</v>
      </c>
      <c r="C77" s="16" t="s">
        <v>1025</v>
      </c>
      <c r="D77" s="16" t="s">
        <v>1026</v>
      </c>
      <c r="E77" s="17" t="s">
        <v>771</v>
      </c>
      <c r="F77" s="17" t="s">
        <v>771</v>
      </c>
      <c r="G77" s="16" t="s">
        <v>1027</v>
      </c>
      <c r="H77" s="16" t="s">
        <v>20</v>
      </c>
      <c r="I77" s="18">
        <v>0.25</v>
      </c>
      <c r="J77" s="16"/>
      <c r="K77" s="18" t="str">
        <f t="shared" si="2"/>
        <v/>
      </c>
      <c r="L77" s="21" t="s">
        <v>21</v>
      </c>
      <c r="M77" s="22" t="s">
        <v>38</v>
      </c>
      <c r="N77" s="24"/>
    </row>
    <row r="78" spans="1:14" ht="51" x14ac:dyDescent="0.2">
      <c r="A78" s="16" t="s">
        <v>1031</v>
      </c>
      <c r="B78" s="16" t="s">
        <v>1032</v>
      </c>
      <c r="C78" s="16" t="s">
        <v>1033</v>
      </c>
      <c r="D78" s="16" t="s">
        <v>1034</v>
      </c>
      <c r="E78" s="17" t="s">
        <v>771</v>
      </c>
      <c r="F78" s="17" t="s">
        <v>771</v>
      </c>
      <c r="G78" s="16" t="s">
        <v>1035</v>
      </c>
      <c r="H78" s="16" t="s">
        <v>20</v>
      </c>
      <c r="I78" s="18">
        <v>0.57999999999999996</v>
      </c>
      <c r="J78" s="16"/>
      <c r="K78" s="18" t="str">
        <f t="shared" si="2"/>
        <v/>
      </c>
      <c r="L78" s="21" t="s">
        <v>21</v>
      </c>
      <c r="M78" s="23" t="s">
        <v>1036</v>
      </c>
      <c r="N78" s="22"/>
    </row>
    <row r="79" spans="1:14" ht="38.25" x14ac:dyDescent="0.2">
      <c r="A79" s="16" t="s">
        <v>544</v>
      </c>
      <c r="B79" s="16" t="s">
        <v>280</v>
      </c>
      <c r="C79" s="16" t="s">
        <v>608</v>
      </c>
      <c r="D79" s="16" t="s">
        <v>609</v>
      </c>
      <c r="E79" s="17" t="s">
        <v>597</v>
      </c>
      <c r="F79" s="17" t="s">
        <v>597</v>
      </c>
      <c r="G79" s="16" t="s">
        <v>610</v>
      </c>
      <c r="H79" s="16" t="s">
        <v>20</v>
      </c>
      <c r="I79" s="18">
        <v>0.42</v>
      </c>
      <c r="J79" s="16"/>
      <c r="K79" s="18" t="str">
        <f t="shared" si="2"/>
        <v/>
      </c>
      <c r="L79" s="21" t="s">
        <v>138</v>
      </c>
      <c r="M79" s="22" t="s">
        <v>611</v>
      </c>
      <c r="N79" s="22" t="s">
        <v>612</v>
      </c>
    </row>
    <row r="80" spans="1:14" ht="51" x14ac:dyDescent="0.2">
      <c r="A80" s="16" t="s">
        <v>544</v>
      </c>
      <c r="B80" s="16" t="s">
        <v>280</v>
      </c>
      <c r="C80" s="16" t="s">
        <v>595</v>
      </c>
      <c r="D80" s="16" t="s">
        <v>596</v>
      </c>
      <c r="E80" s="17" t="s">
        <v>597</v>
      </c>
      <c r="F80" s="17" t="s">
        <v>597</v>
      </c>
      <c r="G80" s="16" t="s">
        <v>598</v>
      </c>
      <c r="H80" s="16" t="s">
        <v>20</v>
      </c>
      <c r="I80" s="18">
        <v>0.92</v>
      </c>
      <c r="J80" s="16"/>
      <c r="K80" s="18" t="str">
        <f t="shared" si="2"/>
        <v/>
      </c>
      <c r="L80" s="21" t="s">
        <v>143</v>
      </c>
      <c r="M80" s="22" t="s">
        <v>1326</v>
      </c>
      <c r="N80" s="22" t="s">
        <v>599</v>
      </c>
    </row>
    <row r="81" spans="1:14" ht="38.25" x14ac:dyDescent="0.2">
      <c r="A81" s="16" t="s">
        <v>544</v>
      </c>
      <c r="B81" s="16" t="s">
        <v>613</v>
      </c>
      <c r="C81" s="16" t="s">
        <v>618</v>
      </c>
      <c r="D81" s="16" t="s">
        <v>619</v>
      </c>
      <c r="E81" s="17" t="s">
        <v>328</v>
      </c>
      <c r="F81" s="17" t="s">
        <v>328</v>
      </c>
      <c r="G81" s="16" t="s">
        <v>620</v>
      </c>
      <c r="H81" s="16" t="s">
        <v>66</v>
      </c>
      <c r="I81" s="18">
        <v>0.08</v>
      </c>
      <c r="J81" s="16"/>
      <c r="K81" s="18" t="str">
        <f t="shared" si="2"/>
        <v/>
      </c>
      <c r="L81" s="21" t="s">
        <v>143</v>
      </c>
      <c r="M81" s="23" t="s">
        <v>621</v>
      </c>
      <c r="N81" s="22" t="s">
        <v>622</v>
      </c>
    </row>
    <row r="82" spans="1:14" ht="25.5" x14ac:dyDescent="0.2">
      <c r="A82" s="16" t="s">
        <v>290</v>
      </c>
      <c r="B82" s="16" t="s">
        <v>280</v>
      </c>
      <c r="C82" s="16" t="s">
        <v>326</v>
      </c>
      <c r="D82" s="16" t="s">
        <v>327</v>
      </c>
      <c r="E82" s="17" t="s">
        <v>328</v>
      </c>
      <c r="F82" s="17" t="s">
        <v>328</v>
      </c>
      <c r="G82" s="16" t="s">
        <v>329</v>
      </c>
      <c r="H82" s="16" t="s">
        <v>44</v>
      </c>
      <c r="I82" s="18">
        <v>0.75</v>
      </c>
      <c r="J82" s="16"/>
      <c r="K82" s="18" t="str">
        <f t="shared" si="2"/>
        <v/>
      </c>
      <c r="L82" s="21" t="s">
        <v>138</v>
      </c>
      <c r="M82" s="22" t="s">
        <v>1327</v>
      </c>
      <c r="N82" s="24"/>
    </row>
    <row r="83" spans="1:14" ht="25.5" x14ac:dyDescent="0.2">
      <c r="A83" s="16" t="s">
        <v>290</v>
      </c>
      <c r="B83" s="16" t="s">
        <v>172</v>
      </c>
      <c r="C83" s="16" t="s">
        <v>365</v>
      </c>
      <c r="D83" s="16" t="s">
        <v>366</v>
      </c>
      <c r="E83" s="17" t="s">
        <v>141</v>
      </c>
      <c r="F83" s="17" t="s">
        <v>141</v>
      </c>
      <c r="G83" s="16" t="s">
        <v>367</v>
      </c>
      <c r="H83" s="16" t="s">
        <v>368</v>
      </c>
      <c r="I83" s="18">
        <v>1.17</v>
      </c>
      <c r="J83" s="16">
        <v>2</v>
      </c>
      <c r="K83" s="18">
        <f t="shared" si="2"/>
        <v>1.7094017094017095</v>
      </c>
      <c r="L83" s="21" t="s">
        <v>132</v>
      </c>
      <c r="M83" s="22" t="s">
        <v>1312</v>
      </c>
      <c r="N83" s="22" t="s">
        <v>369</v>
      </c>
    </row>
    <row r="84" spans="1:14" ht="25.5" x14ac:dyDescent="0.2">
      <c r="A84" s="16" t="s">
        <v>623</v>
      </c>
      <c r="B84" s="16" t="s">
        <v>270</v>
      </c>
      <c r="C84" s="16" t="s">
        <v>624</v>
      </c>
      <c r="D84" s="16" t="s">
        <v>625</v>
      </c>
      <c r="E84" s="17" t="s">
        <v>141</v>
      </c>
      <c r="F84" s="17" t="s">
        <v>141</v>
      </c>
      <c r="G84" s="16" t="s">
        <v>626</v>
      </c>
      <c r="H84" s="16" t="s">
        <v>20</v>
      </c>
      <c r="I84" s="18">
        <v>0.5</v>
      </c>
      <c r="J84" s="16"/>
      <c r="K84" s="18" t="str">
        <f t="shared" si="2"/>
        <v/>
      </c>
      <c r="L84" s="21" t="s">
        <v>21</v>
      </c>
      <c r="M84" s="22" t="s">
        <v>1328</v>
      </c>
      <c r="N84" s="24"/>
    </row>
    <row r="85" spans="1:14" ht="25.5" x14ac:dyDescent="0.2">
      <c r="A85" s="16" t="s">
        <v>32</v>
      </c>
      <c r="B85" s="16" t="s">
        <v>108</v>
      </c>
      <c r="C85" s="16" t="s">
        <v>139</v>
      </c>
      <c r="D85" s="16" t="s">
        <v>140</v>
      </c>
      <c r="E85" s="17" t="s">
        <v>141</v>
      </c>
      <c r="F85" s="17" t="s">
        <v>141</v>
      </c>
      <c r="G85" s="16" t="s">
        <v>142</v>
      </c>
      <c r="H85" s="16" t="s">
        <v>20</v>
      </c>
      <c r="I85" s="18">
        <v>0.25</v>
      </c>
      <c r="J85" s="16"/>
      <c r="K85" s="18" t="str">
        <f t="shared" si="2"/>
        <v/>
      </c>
      <c r="L85" s="21" t="s">
        <v>143</v>
      </c>
      <c r="M85" s="22" t="s">
        <v>38</v>
      </c>
      <c r="N85" s="22" t="s">
        <v>144</v>
      </c>
    </row>
    <row r="86" spans="1:14" ht="51" x14ac:dyDescent="0.2">
      <c r="A86" s="16" t="s">
        <v>290</v>
      </c>
      <c r="B86" s="16" t="s">
        <v>172</v>
      </c>
      <c r="C86" s="16" t="s">
        <v>375</v>
      </c>
      <c r="D86" s="16" t="s">
        <v>376</v>
      </c>
      <c r="E86" s="17" t="s">
        <v>351</v>
      </c>
      <c r="F86" s="17" t="s">
        <v>351</v>
      </c>
      <c r="G86" s="16" t="s">
        <v>377</v>
      </c>
      <c r="H86" s="16" t="s">
        <v>66</v>
      </c>
      <c r="I86" s="18">
        <v>0.92</v>
      </c>
      <c r="J86" s="16"/>
      <c r="K86" s="18" t="str">
        <f t="shared" si="2"/>
        <v/>
      </c>
      <c r="L86" s="21"/>
      <c r="M86" s="22" t="s">
        <v>378</v>
      </c>
      <c r="N86" s="22"/>
    </row>
    <row r="87" spans="1:14" ht="38.25" x14ac:dyDescent="0.2">
      <c r="A87" s="16" t="s">
        <v>290</v>
      </c>
      <c r="B87" s="16" t="s">
        <v>348</v>
      </c>
      <c r="C87" s="16" t="s">
        <v>349</v>
      </c>
      <c r="D87" s="16" t="s">
        <v>350</v>
      </c>
      <c r="E87" s="17" t="s">
        <v>351</v>
      </c>
      <c r="F87" s="17" t="s">
        <v>351</v>
      </c>
      <c r="G87" s="16" t="s">
        <v>352</v>
      </c>
      <c r="H87" s="16" t="s">
        <v>66</v>
      </c>
      <c r="I87" s="18">
        <v>0.67</v>
      </c>
      <c r="J87" s="16">
        <v>57</v>
      </c>
      <c r="K87" s="18">
        <f t="shared" si="2"/>
        <v>85.074626865671632</v>
      </c>
      <c r="L87" s="21" t="s">
        <v>21</v>
      </c>
      <c r="M87" s="22" t="s">
        <v>1329</v>
      </c>
      <c r="N87" s="22" t="s">
        <v>353</v>
      </c>
    </row>
    <row r="88" spans="1:14" ht="38.25" x14ac:dyDescent="0.2">
      <c r="A88" s="16" t="s">
        <v>290</v>
      </c>
      <c r="B88" s="16" t="s">
        <v>78</v>
      </c>
      <c r="C88" s="16" t="s">
        <v>345</v>
      </c>
      <c r="D88" s="16" t="s">
        <v>346</v>
      </c>
      <c r="E88" s="17" t="s">
        <v>306</v>
      </c>
      <c r="F88" s="17" t="s">
        <v>306</v>
      </c>
      <c r="G88" s="16" t="s">
        <v>347</v>
      </c>
      <c r="H88" s="16" t="s">
        <v>66</v>
      </c>
      <c r="I88" s="18">
        <v>1.25</v>
      </c>
      <c r="J88" s="16"/>
      <c r="K88" s="18" t="str">
        <f t="shared" si="2"/>
        <v/>
      </c>
      <c r="L88" s="21" t="s">
        <v>138</v>
      </c>
      <c r="M88" s="22" t="s">
        <v>1330</v>
      </c>
      <c r="N88" s="22"/>
    </row>
    <row r="89" spans="1:14" ht="51" x14ac:dyDescent="0.2">
      <c r="A89" s="16" t="s">
        <v>290</v>
      </c>
      <c r="B89" s="16" t="s">
        <v>78</v>
      </c>
      <c r="C89" s="16" t="s">
        <v>335</v>
      </c>
      <c r="D89" s="16" t="s">
        <v>336</v>
      </c>
      <c r="E89" s="17" t="s">
        <v>306</v>
      </c>
      <c r="F89" s="17" t="s">
        <v>306</v>
      </c>
      <c r="G89" s="16" t="s">
        <v>337</v>
      </c>
      <c r="H89" s="16" t="s">
        <v>66</v>
      </c>
      <c r="I89" s="18">
        <v>1</v>
      </c>
      <c r="J89" s="16">
        <v>5</v>
      </c>
      <c r="K89" s="18">
        <f t="shared" si="2"/>
        <v>5</v>
      </c>
      <c r="L89" s="21" t="s">
        <v>138</v>
      </c>
      <c r="M89" s="22" t="s">
        <v>1319</v>
      </c>
      <c r="N89" s="22"/>
    </row>
    <row r="90" spans="1:14" ht="38.25" x14ac:dyDescent="0.2">
      <c r="A90" s="16" t="s">
        <v>290</v>
      </c>
      <c r="B90" s="16" t="s">
        <v>291</v>
      </c>
      <c r="C90" s="16" t="s">
        <v>304</v>
      </c>
      <c r="D90" s="16" t="s">
        <v>305</v>
      </c>
      <c r="E90" s="17" t="s">
        <v>306</v>
      </c>
      <c r="F90" s="17" t="s">
        <v>306</v>
      </c>
      <c r="G90" s="16" t="s">
        <v>307</v>
      </c>
      <c r="H90" s="16" t="s">
        <v>66</v>
      </c>
      <c r="I90" s="18">
        <v>0.67</v>
      </c>
      <c r="J90" s="16">
        <v>1</v>
      </c>
      <c r="K90" s="18">
        <f t="shared" si="2"/>
        <v>1.4925373134328357</v>
      </c>
      <c r="L90" s="21" t="s">
        <v>143</v>
      </c>
      <c r="M90" s="22" t="s">
        <v>1331</v>
      </c>
      <c r="N90" s="22" t="s">
        <v>308</v>
      </c>
    </row>
    <row r="91" spans="1:14" ht="38.25" x14ac:dyDescent="0.2">
      <c r="A91" s="16" t="s">
        <v>290</v>
      </c>
      <c r="B91" s="16" t="s">
        <v>78</v>
      </c>
      <c r="C91" s="16" t="s">
        <v>342</v>
      </c>
      <c r="D91" s="16" t="s">
        <v>343</v>
      </c>
      <c r="E91" s="17" t="s">
        <v>306</v>
      </c>
      <c r="F91" s="17" t="s">
        <v>306</v>
      </c>
      <c r="G91" s="16" t="s">
        <v>344</v>
      </c>
      <c r="H91" s="16" t="s">
        <v>66</v>
      </c>
      <c r="I91" s="18">
        <v>0.5</v>
      </c>
      <c r="J91" s="16"/>
      <c r="K91" s="18" t="str">
        <f t="shared" si="2"/>
        <v/>
      </c>
      <c r="L91" s="21" t="s">
        <v>143</v>
      </c>
      <c r="M91" s="22" t="s">
        <v>1332</v>
      </c>
      <c r="N91" s="22"/>
    </row>
    <row r="92" spans="1:14" ht="38.25" x14ac:dyDescent="0.2">
      <c r="A92" s="16" t="s">
        <v>290</v>
      </c>
      <c r="B92" s="16" t="s">
        <v>78</v>
      </c>
      <c r="C92" s="16" t="s">
        <v>338</v>
      </c>
      <c r="D92" s="16" t="s">
        <v>339</v>
      </c>
      <c r="E92" s="17" t="s">
        <v>306</v>
      </c>
      <c r="F92" s="17" t="s">
        <v>306</v>
      </c>
      <c r="G92" s="16" t="s">
        <v>340</v>
      </c>
      <c r="H92" s="16" t="s">
        <v>66</v>
      </c>
      <c r="I92" s="18">
        <v>0.17</v>
      </c>
      <c r="J92" s="16"/>
      <c r="K92" s="18" t="str">
        <f t="shared" si="2"/>
        <v/>
      </c>
      <c r="L92" s="21" t="s">
        <v>143</v>
      </c>
      <c r="M92" s="22"/>
      <c r="N92" s="22" t="s">
        <v>341</v>
      </c>
    </row>
    <row r="93" spans="1:14" ht="38.25" x14ac:dyDescent="0.2">
      <c r="A93" s="16" t="s">
        <v>290</v>
      </c>
      <c r="B93" s="16" t="s">
        <v>172</v>
      </c>
      <c r="C93" s="16" t="s">
        <v>370</v>
      </c>
      <c r="D93" s="16" t="s">
        <v>371</v>
      </c>
      <c r="E93" s="17" t="s">
        <v>306</v>
      </c>
      <c r="F93" s="17" t="s">
        <v>306</v>
      </c>
      <c r="G93" s="16" t="s">
        <v>372</v>
      </c>
      <c r="H93" s="16" t="s">
        <v>373</v>
      </c>
      <c r="I93" s="18">
        <v>0.57999999999999996</v>
      </c>
      <c r="J93" s="16"/>
      <c r="K93" s="18" t="str">
        <f t="shared" si="2"/>
        <v/>
      </c>
      <c r="L93" s="21" t="s">
        <v>132</v>
      </c>
      <c r="M93" s="22" t="s">
        <v>1333</v>
      </c>
      <c r="N93" s="22" t="s">
        <v>374</v>
      </c>
    </row>
    <row r="94" spans="1:14" ht="51" x14ac:dyDescent="0.2">
      <c r="A94" s="16" t="s">
        <v>290</v>
      </c>
      <c r="B94" s="16" t="s">
        <v>291</v>
      </c>
      <c r="C94" s="16" t="s">
        <v>292</v>
      </c>
      <c r="D94" s="16" t="s">
        <v>293</v>
      </c>
      <c r="E94" s="17" t="s">
        <v>294</v>
      </c>
      <c r="F94" s="17" t="s">
        <v>294</v>
      </c>
      <c r="G94" s="16" t="s">
        <v>295</v>
      </c>
      <c r="H94" s="16" t="s">
        <v>20</v>
      </c>
      <c r="I94" s="18">
        <v>0.5</v>
      </c>
      <c r="J94" s="16"/>
      <c r="K94" s="18" t="str">
        <f t="shared" si="2"/>
        <v/>
      </c>
      <c r="L94" s="21" t="s">
        <v>21</v>
      </c>
      <c r="M94" s="22" t="s">
        <v>1334</v>
      </c>
      <c r="N94" s="22"/>
    </row>
    <row r="95" spans="1:14" ht="51" x14ac:dyDescent="0.2">
      <c r="A95" s="16" t="s">
        <v>391</v>
      </c>
      <c r="B95" s="16" t="s">
        <v>455</v>
      </c>
      <c r="C95" s="16" t="s">
        <v>461</v>
      </c>
      <c r="D95" s="16" t="s">
        <v>462</v>
      </c>
      <c r="E95" s="17" t="s">
        <v>458</v>
      </c>
      <c r="F95" s="17" t="s">
        <v>458</v>
      </c>
      <c r="G95" s="16" t="s">
        <v>463</v>
      </c>
      <c r="H95" s="16" t="s">
        <v>20</v>
      </c>
      <c r="I95" s="18">
        <v>0.92</v>
      </c>
      <c r="J95" s="16"/>
      <c r="K95" s="18" t="str">
        <f t="shared" si="2"/>
        <v/>
      </c>
      <c r="L95" s="21" t="s">
        <v>143</v>
      </c>
      <c r="M95" s="22" t="s">
        <v>38</v>
      </c>
      <c r="N95" s="22" t="s">
        <v>464</v>
      </c>
    </row>
    <row r="96" spans="1:14" ht="38.25" x14ac:dyDescent="0.2">
      <c r="A96" s="16" t="s">
        <v>391</v>
      </c>
      <c r="B96" s="16" t="s">
        <v>455</v>
      </c>
      <c r="C96" s="16" t="s">
        <v>456</v>
      </c>
      <c r="D96" s="16" t="s">
        <v>457</v>
      </c>
      <c r="E96" s="17" t="s">
        <v>458</v>
      </c>
      <c r="F96" s="17" t="s">
        <v>458</v>
      </c>
      <c r="G96" s="16" t="s">
        <v>459</v>
      </c>
      <c r="H96" s="16" t="s">
        <v>20</v>
      </c>
      <c r="I96" s="18">
        <v>0.5</v>
      </c>
      <c r="J96" s="16"/>
      <c r="K96" s="18" t="str">
        <f t="shared" si="2"/>
        <v/>
      </c>
      <c r="L96" s="21" t="s">
        <v>143</v>
      </c>
      <c r="M96" s="22" t="s">
        <v>38</v>
      </c>
      <c r="N96" s="22" t="s">
        <v>460</v>
      </c>
    </row>
    <row r="97" spans="1:14" ht="25.5" x14ac:dyDescent="0.2">
      <c r="A97" s="16" t="s">
        <v>1134</v>
      </c>
      <c r="B97" s="16" t="s">
        <v>1135</v>
      </c>
      <c r="C97" s="16" t="s">
        <v>1136</v>
      </c>
      <c r="D97" s="16" t="s">
        <v>1137</v>
      </c>
      <c r="E97" s="17" t="s">
        <v>458</v>
      </c>
      <c r="F97" s="17" t="s">
        <v>458</v>
      </c>
      <c r="G97" s="16" t="s">
        <v>1138</v>
      </c>
      <c r="H97" s="16" t="s">
        <v>20</v>
      </c>
      <c r="I97" s="18">
        <v>0.57999999999999996</v>
      </c>
      <c r="J97" s="16"/>
      <c r="K97" s="18" t="str">
        <f t="shared" si="2"/>
        <v/>
      </c>
      <c r="L97" s="21" t="s">
        <v>21</v>
      </c>
      <c r="M97" s="22" t="s">
        <v>1335</v>
      </c>
      <c r="N97" s="22"/>
    </row>
    <row r="98" spans="1:14" ht="25.5" x14ac:dyDescent="0.2">
      <c r="A98" s="16" t="s">
        <v>1067</v>
      </c>
      <c r="B98" s="16" t="s">
        <v>979</v>
      </c>
      <c r="C98" s="16" t="s">
        <v>1080</v>
      </c>
      <c r="D98" s="16" t="s">
        <v>1081</v>
      </c>
      <c r="E98" s="17" t="s">
        <v>458</v>
      </c>
      <c r="F98" s="17" t="s">
        <v>458</v>
      </c>
      <c r="G98" s="16" t="s">
        <v>1082</v>
      </c>
      <c r="H98" s="16" t="s">
        <v>20</v>
      </c>
      <c r="I98" s="18">
        <v>0.57999999999999996</v>
      </c>
      <c r="J98" s="16"/>
      <c r="K98" s="18" t="str">
        <f t="shared" si="2"/>
        <v/>
      </c>
      <c r="L98" s="21" t="s">
        <v>143</v>
      </c>
      <c r="M98" s="22" t="s">
        <v>1336</v>
      </c>
      <c r="N98" s="22"/>
    </row>
    <row r="99" spans="1:14" ht="38.25" x14ac:dyDescent="0.2">
      <c r="A99" s="16" t="s">
        <v>781</v>
      </c>
      <c r="B99" s="16" t="s">
        <v>819</v>
      </c>
      <c r="C99" s="16" t="s">
        <v>840</v>
      </c>
      <c r="D99" s="16" t="s">
        <v>841</v>
      </c>
      <c r="E99" s="17" t="s">
        <v>842</v>
      </c>
      <c r="F99" s="17" t="s">
        <v>842</v>
      </c>
      <c r="G99" s="16" t="s">
        <v>843</v>
      </c>
      <c r="H99" s="16" t="s">
        <v>66</v>
      </c>
      <c r="I99" s="18">
        <v>0.83</v>
      </c>
      <c r="J99" s="16"/>
      <c r="K99" s="18" t="str">
        <f t="shared" si="2"/>
        <v/>
      </c>
      <c r="L99" s="21" t="s">
        <v>143</v>
      </c>
      <c r="M99" s="22" t="s">
        <v>1337</v>
      </c>
      <c r="N99" s="22" t="s">
        <v>844</v>
      </c>
    </row>
    <row r="100" spans="1:14" ht="38.25" x14ac:dyDescent="0.2">
      <c r="A100" s="16" t="s">
        <v>781</v>
      </c>
      <c r="B100" s="16" t="s">
        <v>819</v>
      </c>
      <c r="C100" s="16" t="s">
        <v>853</v>
      </c>
      <c r="D100" s="16" t="s">
        <v>854</v>
      </c>
      <c r="E100" s="17" t="s">
        <v>842</v>
      </c>
      <c r="F100" s="17" t="s">
        <v>842</v>
      </c>
      <c r="G100" s="16" t="s">
        <v>855</v>
      </c>
      <c r="H100" s="16" t="s">
        <v>66</v>
      </c>
      <c r="I100" s="18">
        <v>0.33</v>
      </c>
      <c r="J100" s="16"/>
      <c r="K100" s="18" t="str">
        <f t="shared" si="2"/>
        <v/>
      </c>
      <c r="L100" s="21" t="s">
        <v>143</v>
      </c>
      <c r="M100" s="22" t="s">
        <v>1338</v>
      </c>
      <c r="N100" s="22" t="s">
        <v>856</v>
      </c>
    </row>
    <row r="101" spans="1:14" ht="51" x14ac:dyDescent="0.2">
      <c r="A101" s="16" t="s">
        <v>781</v>
      </c>
      <c r="B101" s="16" t="s">
        <v>902</v>
      </c>
      <c r="C101" s="16" t="s">
        <v>903</v>
      </c>
      <c r="D101" s="16" t="s">
        <v>904</v>
      </c>
      <c r="E101" s="17" t="s">
        <v>832</v>
      </c>
      <c r="F101" s="17" t="s">
        <v>832</v>
      </c>
      <c r="G101" s="16" t="s">
        <v>905</v>
      </c>
      <c r="H101" s="16" t="s">
        <v>66</v>
      </c>
      <c r="I101" s="18">
        <v>0.33</v>
      </c>
      <c r="J101" s="16"/>
      <c r="K101" s="18" t="str">
        <f t="shared" si="2"/>
        <v/>
      </c>
      <c r="L101" s="21" t="s">
        <v>143</v>
      </c>
      <c r="M101" s="22" t="s">
        <v>794</v>
      </c>
      <c r="N101" s="22" t="s">
        <v>906</v>
      </c>
    </row>
    <row r="102" spans="1:14" ht="51" x14ac:dyDescent="0.2">
      <c r="A102" s="16" t="s">
        <v>781</v>
      </c>
      <c r="B102" s="16" t="s">
        <v>819</v>
      </c>
      <c r="C102" s="16" t="s">
        <v>830</v>
      </c>
      <c r="D102" s="16" t="s">
        <v>831</v>
      </c>
      <c r="E102" s="17" t="s">
        <v>832</v>
      </c>
      <c r="F102" s="17" t="s">
        <v>832</v>
      </c>
      <c r="G102" s="16" t="s">
        <v>833</v>
      </c>
      <c r="H102" s="16" t="s">
        <v>66</v>
      </c>
      <c r="I102" s="18">
        <v>0.92</v>
      </c>
      <c r="J102" s="16"/>
      <c r="K102" s="18" t="str">
        <f t="shared" ref="K102:K133" si="3">IF(J102=0, "", J102/I102)</f>
        <v/>
      </c>
      <c r="L102" s="21" t="s">
        <v>143</v>
      </c>
      <c r="M102" s="22" t="s">
        <v>1339</v>
      </c>
      <c r="N102" s="22" t="s">
        <v>834</v>
      </c>
    </row>
    <row r="103" spans="1:14" ht="63.75" x14ac:dyDescent="0.2">
      <c r="A103" s="16" t="s">
        <v>544</v>
      </c>
      <c r="B103" s="16" t="s">
        <v>280</v>
      </c>
      <c r="C103" s="16" t="s">
        <v>600</v>
      </c>
      <c r="D103" s="16" t="s">
        <v>601</v>
      </c>
      <c r="E103" s="36" t="s">
        <v>602</v>
      </c>
      <c r="F103" s="17" t="s">
        <v>603</v>
      </c>
      <c r="G103" s="16" t="s">
        <v>604</v>
      </c>
      <c r="H103" s="16" t="s">
        <v>66</v>
      </c>
      <c r="I103" s="18">
        <v>1</v>
      </c>
      <c r="J103" s="16"/>
      <c r="K103" s="18" t="str">
        <f t="shared" si="3"/>
        <v/>
      </c>
      <c r="L103" s="21" t="s">
        <v>21</v>
      </c>
      <c r="M103" s="22" t="s">
        <v>579</v>
      </c>
      <c r="N103" s="22" t="s">
        <v>1340</v>
      </c>
    </row>
    <row r="104" spans="1:14" ht="38.25" x14ac:dyDescent="0.2">
      <c r="A104" s="16" t="s">
        <v>290</v>
      </c>
      <c r="B104" s="16" t="s">
        <v>172</v>
      </c>
      <c r="C104" s="16" t="s">
        <v>379</v>
      </c>
      <c r="D104" s="16" t="s">
        <v>380</v>
      </c>
      <c r="E104" s="17" t="s">
        <v>381</v>
      </c>
      <c r="F104" s="17" t="s">
        <v>381</v>
      </c>
      <c r="G104" s="16" t="s">
        <v>382</v>
      </c>
      <c r="H104" s="16" t="s">
        <v>66</v>
      </c>
      <c r="I104" s="18">
        <v>0.83</v>
      </c>
      <c r="J104" s="16"/>
      <c r="K104" s="18" t="str">
        <f t="shared" si="3"/>
        <v/>
      </c>
      <c r="L104" s="21" t="s">
        <v>21</v>
      </c>
      <c r="M104" s="22" t="s">
        <v>1341</v>
      </c>
      <c r="N104" s="22" t="s">
        <v>383</v>
      </c>
    </row>
    <row r="105" spans="1:14" ht="51" x14ac:dyDescent="0.2">
      <c r="A105" s="16" t="s">
        <v>290</v>
      </c>
      <c r="B105" s="16" t="s">
        <v>172</v>
      </c>
      <c r="C105" s="16" t="s">
        <v>384</v>
      </c>
      <c r="D105" s="16" t="s">
        <v>385</v>
      </c>
      <c r="E105" s="17" t="s">
        <v>381</v>
      </c>
      <c r="F105" s="17" t="s">
        <v>381</v>
      </c>
      <c r="G105" s="16" t="s">
        <v>386</v>
      </c>
      <c r="H105" s="16" t="s">
        <v>66</v>
      </c>
      <c r="I105" s="18">
        <v>0.83</v>
      </c>
      <c r="J105" s="16"/>
      <c r="K105" s="18" t="str">
        <f t="shared" si="3"/>
        <v/>
      </c>
      <c r="L105" s="21" t="s">
        <v>21</v>
      </c>
      <c r="M105" s="22" t="s">
        <v>1312</v>
      </c>
      <c r="N105" s="22" t="s">
        <v>1313</v>
      </c>
    </row>
    <row r="106" spans="1:14" ht="38.25" x14ac:dyDescent="0.2">
      <c r="A106" s="16" t="s">
        <v>781</v>
      </c>
      <c r="B106" s="16" t="s">
        <v>910</v>
      </c>
      <c r="C106" s="16" t="s">
        <v>916</v>
      </c>
      <c r="D106" s="16" t="s">
        <v>917</v>
      </c>
      <c r="E106" s="17" t="s">
        <v>792</v>
      </c>
      <c r="F106" s="17" t="s">
        <v>792</v>
      </c>
      <c r="G106" s="16" t="s">
        <v>918</v>
      </c>
      <c r="H106" s="16" t="s">
        <v>66</v>
      </c>
      <c r="I106" s="18">
        <v>0.92</v>
      </c>
      <c r="J106" s="16"/>
      <c r="K106" s="18" t="str">
        <f t="shared" si="3"/>
        <v/>
      </c>
      <c r="L106" s="21" t="s">
        <v>138</v>
      </c>
      <c r="M106" s="22" t="s">
        <v>1342</v>
      </c>
      <c r="N106" s="22" t="s">
        <v>1343</v>
      </c>
    </row>
    <row r="107" spans="1:14" ht="51" x14ac:dyDescent="0.2">
      <c r="A107" s="16" t="s">
        <v>781</v>
      </c>
      <c r="B107" s="16" t="s">
        <v>789</v>
      </c>
      <c r="C107" s="16" t="s">
        <v>790</v>
      </c>
      <c r="D107" s="16" t="s">
        <v>791</v>
      </c>
      <c r="E107" s="17" t="s">
        <v>792</v>
      </c>
      <c r="F107" s="17" t="s">
        <v>792</v>
      </c>
      <c r="G107" s="16" t="s">
        <v>793</v>
      </c>
      <c r="H107" s="16" t="s">
        <v>66</v>
      </c>
      <c r="I107" s="18">
        <v>0.75</v>
      </c>
      <c r="J107" s="16"/>
      <c r="K107" s="18" t="str">
        <f t="shared" si="3"/>
        <v/>
      </c>
      <c r="L107" s="21" t="s">
        <v>143</v>
      </c>
      <c r="M107" s="22" t="s">
        <v>794</v>
      </c>
      <c r="N107" s="22" t="s">
        <v>795</v>
      </c>
    </row>
    <row r="108" spans="1:14" ht="38.25" x14ac:dyDescent="0.2">
      <c r="A108" s="16" t="s">
        <v>781</v>
      </c>
      <c r="B108" s="16" t="s">
        <v>910</v>
      </c>
      <c r="C108" s="16" t="s">
        <v>927</v>
      </c>
      <c r="D108" s="16" t="s">
        <v>928</v>
      </c>
      <c r="E108" s="17" t="s">
        <v>792</v>
      </c>
      <c r="F108" s="17" t="s">
        <v>792</v>
      </c>
      <c r="G108" s="16" t="s">
        <v>929</v>
      </c>
      <c r="H108" s="16" t="s">
        <v>930</v>
      </c>
      <c r="I108" s="18">
        <v>1.25</v>
      </c>
      <c r="J108" s="16"/>
      <c r="K108" s="18" t="str">
        <f t="shared" si="3"/>
        <v/>
      </c>
      <c r="L108" s="21" t="s">
        <v>138</v>
      </c>
      <c r="M108" s="22" t="s">
        <v>1344</v>
      </c>
      <c r="N108" s="22" t="s">
        <v>1345</v>
      </c>
    </row>
    <row r="109" spans="1:14" ht="51" x14ac:dyDescent="0.2">
      <c r="A109" s="16" t="s">
        <v>781</v>
      </c>
      <c r="B109" s="16" t="s">
        <v>863</v>
      </c>
      <c r="C109" s="16" t="s">
        <v>864</v>
      </c>
      <c r="D109" s="16" t="s">
        <v>865</v>
      </c>
      <c r="E109" s="17" t="s">
        <v>792</v>
      </c>
      <c r="F109" s="17" t="s">
        <v>792</v>
      </c>
      <c r="G109" s="16" t="s">
        <v>866</v>
      </c>
      <c r="H109" s="16" t="s">
        <v>66</v>
      </c>
      <c r="I109" s="18">
        <v>0.75</v>
      </c>
      <c r="J109" s="16"/>
      <c r="K109" s="18" t="str">
        <f t="shared" si="3"/>
        <v/>
      </c>
      <c r="L109" s="21" t="s">
        <v>143</v>
      </c>
      <c r="M109" s="23" t="s">
        <v>621</v>
      </c>
      <c r="N109" s="22" t="s">
        <v>1346</v>
      </c>
    </row>
    <row r="110" spans="1:14" ht="38.25" x14ac:dyDescent="0.2">
      <c r="A110" s="16" t="s">
        <v>781</v>
      </c>
      <c r="B110" s="16" t="s">
        <v>894</v>
      </c>
      <c r="C110" s="16" t="s">
        <v>895</v>
      </c>
      <c r="D110" s="16" t="s">
        <v>896</v>
      </c>
      <c r="E110" s="17" t="s">
        <v>827</v>
      </c>
      <c r="F110" s="17" t="s">
        <v>827</v>
      </c>
      <c r="G110" s="16" t="s">
        <v>897</v>
      </c>
      <c r="H110" s="16" t="s">
        <v>66</v>
      </c>
      <c r="I110" s="18">
        <v>0.5</v>
      </c>
      <c r="J110" s="16"/>
      <c r="K110" s="18" t="str">
        <f t="shared" si="3"/>
        <v/>
      </c>
      <c r="L110" s="21" t="s">
        <v>143</v>
      </c>
      <c r="M110" s="22" t="s">
        <v>1347</v>
      </c>
      <c r="N110" s="22" t="s">
        <v>852</v>
      </c>
    </row>
    <row r="111" spans="1:14" ht="38.25" x14ac:dyDescent="0.2">
      <c r="A111" s="16" t="s">
        <v>781</v>
      </c>
      <c r="B111" s="16" t="s">
        <v>894</v>
      </c>
      <c r="C111" s="16" t="s">
        <v>898</v>
      </c>
      <c r="D111" s="16" t="s">
        <v>899</v>
      </c>
      <c r="E111" s="17" t="s">
        <v>827</v>
      </c>
      <c r="F111" s="17" t="s">
        <v>827</v>
      </c>
      <c r="G111" s="16" t="s">
        <v>900</v>
      </c>
      <c r="H111" s="16" t="s">
        <v>66</v>
      </c>
      <c r="I111" s="18">
        <v>0.75</v>
      </c>
      <c r="J111" s="16"/>
      <c r="K111" s="18" t="str">
        <f t="shared" si="3"/>
        <v/>
      </c>
      <c r="L111" s="21" t="s">
        <v>143</v>
      </c>
      <c r="M111" s="23" t="s">
        <v>621</v>
      </c>
      <c r="N111" s="22" t="s">
        <v>901</v>
      </c>
    </row>
    <row r="112" spans="1:14" ht="38.25" x14ac:dyDescent="0.2">
      <c r="A112" s="16" t="s">
        <v>781</v>
      </c>
      <c r="B112" s="16" t="s">
        <v>819</v>
      </c>
      <c r="C112" s="16" t="s">
        <v>849</v>
      </c>
      <c r="D112" s="16" t="s">
        <v>850</v>
      </c>
      <c r="E112" s="17" t="s">
        <v>827</v>
      </c>
      <c r="F112" s="17" t="s">
        <v>827</v>
      </c>
      <c r="G112" s="16" t="s">
        <v>851</v>
      </c>
      <c r="H112" s="16" t="s">
        <v>66</v>
      </c>
      <c r="I112" s="18">
        <v>0.5</v>
      </c>
      <c r="J112" s="16"/>
      <c r="K112" s="18" t="str">
        <f t="shared" si="3"/>
        <v/>
      </c>
      <c r="L112" s="21" t="s">
        <v>143</v>
      </c>
      <c r="M112" s="22" t="s">
        <v>1347</v>
      </c>
      <c r="N112" s="22" t="s">
        <v>852</v>
      </c>
    </row>
    <row r="113" spans="1:14" ht="38.25" x14ac:dyDescent="0.2">
      <c r="A113" s="16" t="s">
        <v>781</v>
      </c>
      <c r="B113" s="16" t="s">
        <v>819</v>
      </c>
      <c r="C113" s="16" t="s">
        <v>825</v>
      </c>
      <c r="D113" s="16" t="s">
        <v>826</v>
      </c>
      <c r="E113" s="17" t="s">
        <v>827</v>
      </c>
      <c r="F113" s="17" t="s">
        <v>827</v>
      </c>
      <c r="G113" s="16" t="s">
        <v>828</v>
      </c>
      <c r="H113" s="16" t="s">
        <v>66</v>
      </c>
      <c r="I113" s="18">
        <v>0.5</v>
      </c>
      <c r="J113" s="16"/>
      <c r="K113" s="18" t="str">
        <f t="shared" si="3"/>
        <v/>
      </c>
      <c r="L113" s="21" t="s">
        <v>143</v>
      </c>
      <c r="M113" s="23" t="s">
        <v>621</v>
      </c>
      <c r="N113" s="22" t="s">
        <v>829</v>
      </c>
    </row>
    <row r="114" spans="1:14" ht="38.25" x14ac:dyDescent="0.2">
      <c r="A114" s="16" t="s">
        <v>781</v>
      </c>
      <c r="B114" s="16" t="s">
        <v>819</v>
      </c>
      <c r="C114" s="16" t="s">
        <v>845</v>
      </c>
      <c r="D114" s="16" t="s">
        <v>846</v>
      </c>
      <c r="E114" s="17" t="s">
        <v>827</v>
      </c>
      <c r="F114" s="17" t="s">
        <v>827</v>
      </c>
      <c r="G114" s="16" t="s">
        <v>847</v>
      </c>
      <c r="H114" s="16" t="s">
        <v>66</v>
      </c>
      <c r="I114" s="18">
        <v>1</v>
      </c>
      <c r="J114" s="16"/>
      <c r="K114" s="18" t="str">
        <f t="shared" si="3"/>
        <v/>
      </c>
      <c r="L114" s="21" t="s">
        <v>143</v>
      </c>
      <c r="M114" s="22" t="s">
        <v>132</v>
      </c>
      <c r="N114" s="22" t="s">
        <v>848</v>
      </c>
    </row>
    <row r="115" spans="1:14" ht="38.25" x14ac:dyDescent="0.2">
      <c r="A115" s="16" t="s">
        <v>391</v>
      </c>
      <c r="B115" s="16" t="s">
        <v>473</v>
      </c>
      <c r="C115" s="16" t="s">
        <v>474</v>
      </c>
      <c r="D115" s="16" t="s">
        <v>475</v>
      </c>
      <c r="E115" s="17" t="s">
        <v>476</v>
      </c>
      <c r="F115" s="17" t="s">
        <v>476</v>
      </c>
      <c r="G115" s="16" t="s">
        <v>477</v>
      </c>
      <c r="H115" s="16" t="s">
        <v>478</v>
      </c>
      <c r="I115" s="18">
        <v>4.5</v>
      </c>
      <c r="J115" s="16"/>
      <c r="K115" s="18" t="str">
        <f t="shared" si="3"/>
        <v/>
      </c>
      <c r="L115" s="19"/>
      <c r="M115" s="16"/>
      <c r="N115" s="20"/>
    </row>
    <row r="116" spans="1:14" ht="51" x14ac:dyDescent="0.2">
      <c r="A116" s="16" t="s">
        <v>391</v>
      </c>
      <c r="B116" s="16" t="s">
        <v>511</v>
      </c>
      <c r="C116" s="16" t="s">
        <v>517</v>
      </c>
      <c r="D116" s="16" t="s">
        <v>518</v>
      </c>
      <c r="E116" s="17" t="s">
        <v>432</v>
      </c>
      <c r="F116" s="17" t="s">
        <v>432</v>
      </c>
      <c r="G116" s="16" t="s">
        <v>519</v>
      </c>
      <c r="H116" s="16" t="s">
        <v>20</v>
      </c>
      <c r="I116" s="18">
        <v>0.42</v>
      </c>
      <c r="J116" s="16"/>
      <c r="K116" s="18" t="str">
        <f t="shared" si="3"/>
        <v/>
      </c>
      <c r="L116" s="21" t="s">
        <v>138</v>
      </c>
      <c r="M116" s="22" t="s">
        <v>38</v>
      </c>
      <c r="N116" s="22" t="s">
        <v>520</v>
      </c>
    </row>
    <row r="117" spans="1:14" ht="38.25" x14ac:dyDescent="0.2">
      <c r="A117" s="16" t="s">
        <v>391</v>
      </c>
      <c r="B117" s="16" t="s">
        <v>511</v>
      </c>
      <c r="C117" s="16" t="s">
        <v>512</v>
      </c>
      <c r="D117" s="16" t="s">
        <v>513</v>
      </c>
      <c r="E117" s="17" t="s">
        <v>432</v>
      </c>
      <c r="F117" s="17" t="s">
        <v>432</v>
      </c>
      <c r="G117" s="16" t="s">
        <v>514</v>
      </c>
      <c r="H117" s="16" t="s">
        <v>20</v>
      </c>
      <c r="I117" s="18">
        <v>0.17</v>
      </c>
      <c r="J117" s="16"/>
      <c r="K117" s="18" t="str">
        <f t="shared" si="3"/>
        <v/>
      </c>
      <c r="L117" s="21" t="s">
        <v>21</v>
      </c>
      <c r="M117" s="23" t="s">
        <v>515</v>
      </c>
      <c r="N117" s="22" t="s">
        <v>516</v>
      </c>
    </row>
    <row r="118" spans="1:14" ht="25.5" x14ac:dyDescent="0.2">
      <c r="A118" s="16" t="s">
        <v>521</v>
      </c>
      <c r="B118" s="16" t="s">
        <v>511</v>
      </c>
      <c r="C118" s="16" t="s">
        <v>522</v>
      </c>
      <c r="D118" s="16" t="s">
        <v>523</v>
      </c>
      <c r="E118" s="17" t="s">
        <v>432</v>
      </c>
      <c r="F118" s="17" t="s">
        <v>432</v>
      </c>
      <c r="G118" s="16" t="s">
        <v>524</v>
      </c>
      <c r="H118" s="16" t="s">
        <v>20</v>
      </c>
      <c r="I118" s="18">
        <v>0.75</v>
      </c>
      <c r="J118" s="16"/>
      <c r="K118" s="18" t="str">
        <f t="shared" si="3"/>
        <v/>
      </c>
      <c r="L118" s="21" t="s">
        <v>138</v>
      </c>
      <c r="M118" s="22" t="s">
        <v>38</v>
      </c>
      <c r="N118" s="22" t="s">
        <v>525</v>
      </c>
    </row>
    <row r="119" spans="1:14" ht="38.25" x14ac:dyDescent="0.2">
      <c r="A119" s="16" t="s">
        <v>391</v>
      </c>
      <c r="B119" s="16" t="s">
        <v>392</v>
      </c>
      <c r="C119" s="16" t="s">
        <v>430</v>
      </c>
      <c r="D119" s="16" t="s">
        <v>431</v>
      </c>
      <c r="E119" s="17" t="s">
        <v>432</v>
      </c>
      <c r="F119" s="17" t="s">
        <v>432</v>
      </c>
      <c r="G119" s="16" t="s">
        <v>433</v>
      </c>
      <c r="H119" s="16" t="s">
        <v>20</v>
      </c>
      <c r="I119" s="18">
        <v>0.33</v>
      </c>
      <c r="J119" s="16"/>
      <c r="K119" s="18" t="str">
        <f t="shared" si="3"/>
        <v/>
      </c>
      <c r="L119" s="21" t="s">
        <v>138</v>
      </c>
      <c r="M119" s="22" t="s">
        <v>38</v>
      </c>
      <c r="N119" s="22" t="s">
        <v>434</v>
      </c>
    </row>
    <row r="120" spans="1:14" ht="38.25" x14ac:dyDescent="0.2">
      <c r="A120" s="16" t="s">
        <v>391</v>
      </c>
      <c r="B120" s="16" t="s">
        <v>392</v>
      </c>
      <c r="C120" s="16" t="s">
        <v>443</v>
      </c>
      <c r="D120" s="16" t="s">
        <v>444</v>
      </c>
      <c r="E120" s="17" t="s">
        <v>432</v>
      </c>
      <c r="F120" s="17" t="s">
        <v>432</v>
      </c>
      <c r="G120" s="16" t="s">
        <v>445</v>
      </c>
      <c r="H120" s="16" t="s">
        <v>44</v>
      </c>
      <c r="I120" s="18">
        <v>0.5</v>
      </c>
      <c r="J120" s="16"/>
      <c r="K120" s="18" t="str">
        <f t="shared" si="3"/>
        <v/>
      </c>
      <c r="L120" s="21" t="s">
        <v>143</v>
      </c>
      <c r="M120" s="22" t="s">
        <v>446</v>
      </c>
      <c r="N120" s="22" t="s">
        <v>447</v>
      </c>
    </row>
    <row r="121" spans="1:14" ht="25.5" x14ac:dyDescent="0.2">
      <c r="A121" s="16" t="s">
        <v>32</v>
      </c>
      <c r="B121" s="16" t="s">
        <v>72</v>
      </c>
      <c r="C121" s="16" t="s">
        <v>73</v>
      </c>
      <c r="D121" s="16" t="s">
        <v>74</v>
      </c>
      <c r="E121" s="17" t="s">
        <v>75</v>
      </c>
      <c r="F121" s="17" t="s">
        <v>75</v>
      </c>
      <c r="G121" s="16" t="s">
        <v>76</v>
      </c>
      <c r="H121" s="16" t="s">
        <v>20</v>
      </c>
      <c r="I121" s="18">
        <v>0.57999999999999996</v>
      </c>
      <c r="J121" s="16"/>
      <c r="K121" s="18" t="str">
        <f t="shared" si="3"/>
        <v/>
      </c>
      <c r="L121" s="21" t="s">
        <v>21</v>
      </c>
      <c r="M121" s="22" t="s">
        <v>38</v>
      </c>
      <c r="N121" s="22" t="s">
        <v>77</v>
      </c>
    </row>
    <row r="122" spans="1:14" ht="89.25" x14ac:dyDescent="0.2">
      <c r="A122" s="16" t="s">
        <v>290</v>
      </c>
      <c r="B122" s="16" t="s">
        <v>172</v>
      </c>
      <c r="C122" s="16" t="s">
        <v>361</v>
      </c>
      <c r="D122" s="16" t="s">
        <v>362</v>
      </c>
      <c r="E122" s="17" t="s">
        <v>75</v>
      </c>
      <c r="F122" s="17" t="s">
        <v>75</v>
      </c>
      <c r="G122" s="16" t="s">
        <v>363</v>
      </c>
      <c r="H122" s="16" t="s">
        <v>324</v>
      </c>
      <c r="I122" s="18">
        <v>1.75</v>
      </c>
      <c r="J122" s="16">
        <v>15</v>
      </c>
      <c r="K122" s="18">
        <f t="shared" si="3"/>
        <v>8.5714285714285712</v>
      </c>
      <c r="L122" s="21" t="s">
        <v>21</v>
      </c>
      <c r="M122" s="22" t="s">
        <v>1348</v>
      </c>
      <c r="N122" s="22" t="s">
        <v>364</v>
      </c>
    </row>
    <row r="123" spans="1:14" ht="63.75" x14ac:dyDescent="0.2">
      <c r="A123" s="16" t="s">
        <v>544</v>
      </c>
      <c r="B123" s="16" t="s">
        <v>280</v>
      </c>
      <c r="C123" s="16" t="s">
        <v>584</v>
      </c>
      <c r="D123" s="16" t="s">
        <v>585</v>
      </c>
      <c r="E123" s="17" t="s">
        <v>547</v>
      </c>
      <c r="F123" s="17" t="s">
        <v>547</v>
      </c>
      <c r="G123" s="16" t="s">
        <v>586</v>
      </c>
      <c r="H123" s="16" t="s">
        <v>66</v>
      </c>
      <c r="I123" s="18">
        <v>1.17</v>
      </c>
      <c r="J123" s="16">
        <v>1</v>
      </c>
      <c r="K123" s="18">
        <f t="shared" si="3"/>
        <v>0.85470085470085477</v>
      </c>
      <c r="L123" s="21" t="s">
        <v>143</v>
      </c>
      <c r="M123" s="22" t="s">
        <v>1349</v>
      </c>
      <c r="N123" s="22" t="s">
        <v>587</v>
      </c>
    </row>
    <row r="124" spans="1:14" ht="38.25" x14ac:dyDescent="0.2">
      <c r="A124" s="16" t="s">
        <v>544</v>
      </c>
      <c r="B124" s="16" t="s">
        <v>291</v>
      </c>
      <c r="C124" s="16" t="s">
        <v>545</v>
      </c>
      <c r="D124" s="16" t="s">
        <v>546</v>
      </c>
      <c r="E124" s="17" t="s">
        <v>547</v>
      </c>
      <c r="F124" s="17" t="s">
        <v>547</v>
      </c>
      <c r="G124" s="16" t="s">
        <v>548</v>
      </c>
      <c r="H124" s="16" t="s">
        <v>66</v>
      </c>
      <c r="I124" s="18">
        <v>0.57999999999999996</v>
      </c>
      <c r="J124" s="16"/>
      <c r="K124" s="18" t="str">
        <f t="shared" si="3"/>
        <v/>
      </c>
      <c r="L124" s="21" t="s">
        <v>138</v>
      </c>
      <c r="M124" s="22" t="s">
        <v>1350</v>
      </c>
      <c r="N124" s="22" t="s">
        <v>549</v>
      </c>
    </row>
    <row r="125" spans="1:14" ht="51" x14ac:dyDescent="0.2">
      <c r="A125" s="16" t="s">
        <v>544</v>
      </c>
      <c r="B125" s="16" t="s">
        <v>613</v>
      </c>
      <c r="C125" s="16" t="s">
        <v>614</v>
      </c>
      <c r="D125" s="16" t="s">
        <v>615</v>
      </c>
      <c r="E125" s="17" t="s">
        <v>547</v>
      </c>
      <c r="F125" s="17" t="s">
        <v>547</v>
      </c>
      <c r="G125" s="16" t="s">
        <v>616</v>
      </c>
      <c r="H125" s="16" t="s">
        <v>66</v>
      </c>
      <c r="I125" s="18">
        <v>0.42</v>
      </c>
      <c r="J125" s="16">
        <v>8</v>
      </c>
      <c r="K125" s="18">
        <f t="shared" si="3"/>
        <v>19.047619047619047</v>
      </c>
      <c r="L125" s="21" t="s">
        <v>143</v>
      </c>
      <c r="M125" s="22" t="s">
        <v>1351</v>
      </c>
      <c r="N125" s="22" t="s">
        <v>617</v>
      </c>
    </row>
    <row r="126" spans="1:14" ht="63.75" x14ac:dyDescent="0.2">
      <c r="A126" s="16" t="s">
        <v>544</v>
      </c>
      <c r="B126" s="16" t="s">
        <v>280</v>
      </c>
      <c r="C126" s="16" t="s">
        <v>605</v>
      </c>
      <c r="D126" s="16" t="s">
        <v>606</v>
      </c>
      <c r="E126" s="17" t="s">
        <v>557</v>
      </c>
      <c r="F126" s="17" t="s">
        <v>557</v>
      </c>
      <c r="G126" s="16" t="s">
        <v>607</v>
      </c>
      <c r="H126" s="16" t="s">
        <v>66</v>
      </c>
      <c r="I126" s="18">
        <v>0.75</v>
      </c>
      <c r="J126" s="16">
        <v>3</v>
      </c>
      <c r="K126" s="18">
        <f t="shared" si="3"/>
        <v>4</v>
      </c>
      <c r="L126" s="21" t="s">
        <v>138</v>
      </c>
      <c r="M126" s="22" t="s">
        <v>1352</v>
      </c>
      <c r="N126" s="22"/>
    </row>
    <row r="127" spans="1:14" ht="51" x14ac:dyDescent="0.2">
      <c r="A127" s="16" t="s">
        <v>544</v>
      </c>
      <c r="B127" s="16" t="s">
        <v>280</v>
      </c>
      <c r="C127" s="16" t="s">
        <v>581</v>
      </c>
      <c r="D127" s="16" t="s">
        <v>582</v>
      </c>
      <c r="E127" s="17" t="s">
        <v>557</v>
      </c>
      <c r="F127" s="17" t="s">
        <v>557</v>
      </c>
      <c r="G127" s="16" t="s">
        <v>583</v>
      </c>
      <c r="H127" s="16" t="s">
        <v>66</v>
      </c>
      <c r="I127" s="18">
        <v>0.67</v>
      </c>
      <c r="J127" s="16"/>
      <c r="K127" s="18" t="str">
        <f t="shared" si="3"/>
        <v/>
      </c>
      <c r="L127" s="21" t="s">
        <v>132</v>
      </c>
      <c r="M127" s="22" t="s">
        <v>1353</v>
      </c>
      <c r="N127" s="22" t="s">
        <v>1354</v>
      </c>
    </row>
    <row r="128" spans="1:14" ht="63.75" x14ac:dyDescent="0.2">
      <c r="A128" s="16" t="s">
        <v>544</v>
      </c>
      <c r="B128" s="16" t="s">
        <v>550</v>
      </c>
      <c r="C128" s="16" t="s">
        <v>555</v>
      </c>
      <c r="D128" s="16" t="s">
        <v>556</v>
      </c>
      <c r="E128" s="17" t="s">
        <v>557</v>
      </c>
      <c r="F128" s="17" t="s">
        <v>557</v>
      </c>
      <c r="G128" s="16" t="s">
        <v>558</v>
      </c>
      <c r="H128" s="16" t="s">
        <v>66</v>
      </c>
      <c r="I128" s="18">
        <v>0.5</v>
      </c>
      <c r="J128" s="16"/>
      <c r="K128" s="18" t="str">
        <f t="shared" si="3"/>
        <v/>
      </c>
      <c r="L128" s="21" t="s">
        <v>21</v>
      </c>
      <c r="M128" s="22" t="s">
        <v>1355</v>
      </c>
      <c r="N128" s="22" t="s">
        <v>559</v>
      </c>
    </row>
    <row r="129" spans="1:14" ht="25.5" x14ac:dyDescent="0.2">
      <c r="A129" s="16" t="s">
        <v>521</v>
      </c>
      <c r="B129" s="16" t="s">
        <v>511</v>
      </c>
      <c r="C129" s="16" t="s">
        <v>526</v>
      </c>
      <c r="D129" s="16" t="s">
        <v>527</v>
      </c>
      <c r="E129" s="17" t="s">
        <v>409</v>
      </c>
      <c r="F129" s="17" t="s">
        <v>409</v>
      </c>
      <c r="G129" s="16" t="s">
        <v>528</v>
      </c>
      <c r="H129" s="16" t="s">
        <v>20</v>
      </c>
      <c r="I129" s="18">
        <v>0.75</v>
      </c>
      <c r="J129" s="16"/>
      <c r="K129" s="18" t="str">
        <f t="shared" si="3"/>
        <v/>
      </c>
      <c r="L129" s="21" t="s">
        <v>21</v>
      </c>
      <c r="M129" s="22" t="s">
        <v>38</v>
      </c>
      <c r="N129" s="22" t="s">
        <v>529</v>
      </c>
    </row>
    <row r="130" spans="1:14" ht="38.25" x14ac:dyDescent="0.2">
      <c r="A130" s="16" t="s">
        <v>521</v>
      </c>
      <c r="B130" s="16" t="s">
        <v>511</v>
      </c>
      <c r="C130" s="16" t="s">
        <v>537</v>
      </c>
      <c r="D130" s="16" t="s">
        <v>538</v>
      </c>
      <c r="E130" s="17" t="s">
        <v>409</v>
      </c>
      <c r="F130" s="17" t="s">
        <v>409</v>
      </c>
      <c r="G130" s="16" t="s">
        <v>539</v>
      </c>
      <c r="H130" s="16" t="s">
        <v>20</v>
      </c>
      <c r="I130" s="18">
        <v>0.25</v>
      </c>
      <c r="J130" s="16"/>
      <c r="K130" s="18" t="str">
        <f t="shared" si="3"/>
        <v/>
      </c>
      <c r="L130" s="21" t="s">
        <v>143</v>
      </c>
      <c r="M130" s="22" t="s">
        <v>1356</v>
      </c>
      <c r="N130" s="22" t="s">
        <v>540</v>
      </c>
    </row>
    <row r="131" spans="1:14" ht="38.25" x14ac:dyDescent="0.2">
      <c r="A131" s="16" t="s">
        <v>521</v>
      </c>
      <c r="B131" s="16" t="s">
        <v>511</v>
      </c>
      <c r="C131" s="16" t="s">
        <v>533</v>
      </c>
      <c r="D131" s="16" t="s">
        <v>534</v>
      </c>
      <c r="E131" s="17" t="s">
        <v>409</v>
      </c>
      <c r="F131" s="17" t="s">
        <v>409</v>
      </c>
      <c r="G131" s="16" t="s">
        <v>535</v>
      </c>
      <c r="H131" s="16" t="s">
        <v>20</v>
      </c>
      <c r="I131" s="18">
        <v>0.33</v>
      </c>
      <c r="J131" s="16"/>
      <c r="K131" s="18" t="str">
        <f t="shared" si="3"/>
        <v/>
      </c>
      <c r="L131" s="21" t="s">
        <v>143</v>
      </c>
      <c r="M131" s="22" t="s">
        <v>1357</v>
      </c>
      <c r="N131" s="22" t="s">
        <v>536</v>
      </c>
    </row>
    <row r="132" spans="1:14" ht="51" x14ac:dyDescent="0.2">
      <c r="A132" s="16" t="s">
        <v>521</v>
      </c>
      <c r="B132" s="16" t="s">
        <v>511</v>
      </c>
      <c r="C132" s="16" t="s">
        <v>530</v>
      </c>
      <c r="D132" s="16" t="s">
        <v>531</v>
      </c>
      <c r="E132" s="17" t="s">
        <v>409</v>
      </c>
      <c r="F132" s="17" t="s">
        <v>409</v>
      </c>
      <c r="G132" s="16" t="s">
        <v>532</v>
      </c>
      <c r="H132" s="16" t="s">
        <v>20</v>
      </c>
      <c r="I132" s="18">
        <v>1</v>
      </c>
      <c r="J132" s="16"/>
      <c r="K132" s="18" t="str">
        <f t="shared" si="3"/>
        <v/>
      </c>
      <c r="L132" s="21" t="s">
        <v>143</v>
      </c>
      <c r="M132" s="22" t="s">
        <v>38</v>
      </c>
      <c r="N132" s="22" t="s">
        <v>1358</v>
      </c>
    </row>
    <row r="133" spans="1:14" ht="51" x14ac:dyDescent="0.2">
      <c r="A133" s="16" t="s">
        <v>521</v>
      </c>
      <c r="B133" s="16" t="s">
        <v>511</v>
      </c>
      <c r="C133" s="16" t="s">
        <v>541</v>
      </c>
      <c r="D133" s="16" t="s">
        <v>542</v>
      </c>
      <c r="E133" s="17" t="s">
        <v>409</v>
      </c>
      <c r="F133" s="17" t="s">
        <v>409</v>
      </c>
      <c r="G133" s="16" t="s">
        <v>543</v>
      </c>
      <c r="H133" s="16" t="s">
        <v>20</v>
      </c>
      <c r="I133" s="18">
        <v>0.5</v>
      </c>
      <c r="J133" s="16"/>
      <c r="K133" s="18" t="str">
        <f t="shared" si="3"/>
        <v/>
      </c>
      <c r="L133" s="21" t="s">
        <v>143</v>
      </c>
      <c r="M133" s="22" t="s">
        <v>1359</v>
      </c>
      <c r="N133" s="22" t="s">
        <v>1360</v>
      </c>
    </row>
    <row r="134" spans="1:14" ht="25.5" x14ac:dyDescent="0.2">
      <c r="A134" s="16" t="s">
        <v>391</v>
      </c>
      <c r="B134" s="16" t="s">
        <v>392</v>
      </c>
      <c r="C134" s="16" t="s">
        <v>407</v>
      </c>
      <c r="D134" s="16" t="s">
        <v>408</v>
      </c>
      <c r="E134" s="17" t="s">
        <v>409</v>
      </c>
      <c r="F134" s="17" t="s">
        <v>409</v>
      </c>
      <c r="G134" s="16" t="s">
        <v>410</v>
      </c>
      <c r="H134" s="16" t="s">
        <v>20</v>
      </c>
      <c r="I134" s="18">
        <v>0.57999999999999996</v>
      </c>
      <c r="J134" s="16"/>
      <c r="K134" s="18" t="str">
        <f t="shared" ref="K134:K147" si="4">IF(J134=0, "", J134/I134)</f>
        <v/>
      </c>
      <c r="L134" s="21" t="s">
        <v>138</v>
      </c>
      <c r="M134" s="22" t="s">
        <v>38</v>
      </c>
      <c r="N134" s="22" t="s">
        <v>411</v>
      </c>
    </row>
    <row r="135" spans="1:14" ht="140.25" x14ac:dyDescent="0.2">
      <c r="A135" s="16" t="s">
        <v>391</v>
      </c>
      <c r="B135" s="16" t="s">
        <v>392</v>
      </c>
      <c r="C135" s="16" t="s">
        <v>412</v>
      </c>
      <c r="D135" s="16" t="s">
        <v>413</v>
      </c>
      <c r="E135" s="17" t="s">
        <v>409</v>
      </c>
      <c r="F135" s="17" t="s">
        <v>409</v>
      </c>
      <c r="G135" s="16" t="s">
        <v>414</v>
      </c>
      <c r="H135" s="16" t="s">
        <v>20</v>
      </c>
      <c r="I135" s="18">
        <v>1.33</v>
      </c>
      <c r="J135" s="16">
        <v>2</v>
      </c>
      <c r="K135" s="18">
        <f t="shared" si="4"/>
        <v>1.5037593984962405</v>
      </c>
      <c r="L135" s="21" t="s">
        <v>143</v>
      </c>
      <c r="M135" s="22" t="s">
        <v>1361</v>
      </c>
      <c r="N135" s="22" t="s">
        <v>1362</v>
      </c>
    </row>
    <row r="136" spans="1:14" ht="76.5" x14ac:dyDescent="0.2">
      <c r="A136" s="16" t="s">
        <v>391</v>
      </c>
      <c r="B136" s="16" t="s">
        <v>392</v>
      </c>
      <c r="C136" s="16" t="s">
        <v>427</v>
      </c>
      <c r="D136" s="16" t="s">
        <v>428</v>
      </c>
      <c r="E136" s="17" t="s">
        <v>395</v>
      </c>
      <c r="F136" s="17" t="s">
        <v>395</v>
      </c>
      <c r="G136" s="16" t="s">
        <v>429</v>
      </c>
      <c r="H136" s="16" t="s">
        <v>20</v>
      </c>
      <c r="I136" s="18">
        <v>0.42</v>
      </c>
      <c r="J136" s="16"/>
      <c r="K136" s="18" t="str">
        <f t="shared" si="4"/>
        <v/>
      </c>
      <c r="L136" s="21" t="s">
        <v>138</v>
      </c>
      <c r="M136" s="22" t="s">
        <v>38</v>
      </c>
      <c r="N136" s="22" t="s">
        <v>1363</v>
      </c>
    </row>
    <row r="137" spans="1:14" ht="51" x14ac:dyDescent="0.2">
      <c r="A137" s="16" t="s">
        <v>391</v>
      </c>
      <c r="B137" s="16" t="s">
        <v>392</v>
      </c>
      <c r="C137" s="16" t="s">
        <v>404</v>
      </c>
      <c r="D137" s="16" t="s">
        <v>405</v>
      </c>
      <c r="E137" s="17" t="s">
        <v>395</v>
      </c>
      <c r="F137" s="17" t="s">
        <v>395</v>
      </c>
      <c r="G137" s="16" t="s">
        <v>406</v>
      </c>
      <c r="H137" s="16" t="s">
        <v>20</v>
      </c>
      <c r="I137" s="18">
        <v>1</v>
      </c>
      <c r="J137" s="16"/>
      <c r="K137" s="18" t="str">
        <f t="shared" si="4"/>
        <v/>
      </c>
      <c r="L137" s="21" t="s">
        <v>138</v>
      </c>
      <c r="M137" s="22" t="s">
        <v>1364</v>
      </c>
      <c r="N137" s="22" t="s">
        <v>1365</v>
      </c>
    </row>
    <row r="138" spans="1:14" ht="51" x14ac:dyDescent="0.2">
      <c r="A138" s="16" t="s">
        <v>391</v>
      </c>
      <c r="B138" s="16" t="s">
        <v>392</v>
      </c>
      <c r="C138" s="16" t="s">
        <v>393</v>
      </c>
      <c r="D138" s="16" t="s">
        <v>394</v>
      </c>
      <c r="E138" s="17" t="s">
        <v>395</v>
      </c>
      <c r="F138" s="17" t="s">
        <v>395</v>
      </c>
      <c r="G138" s="16" t="s">
        <v>396</v>
      </c>
      <c r="H138" s="16" t="s">
        <v>20</v>
      </c>
      <c r="I138" s="18">
        <v>0.5</v>
      </c>
      <c r="J138" s="16"/>
      <c r="K138" s="18" t="str">
        <f t="shared" si="4"/>
        <v/>
      </c>
      <c r="L138" s="21" t="s">
        <v>21</v>
      </c>
      <c r="M138" s="22" t="s">
        <v>1366</v>
      </c>
      <c r="N138" s="22" t="s">
        <v>397</v>
      </c>
    </row>
    <row r="139" spans="1:14" ht="38.25" x14ac:dyDescent="0.2">
      <c r="A139" s="16" t="s">
        <v>391</v>
      </c>
      <c r="B139" s="16" t="s">
        <v>392</v>
      </c>
      <c r="C139" s="16" t="s">
        <v>448</v>
      </c>
      <c r="D139" s="16" t="s">
        <v>449</v>
      </c>
      <c r="E139" s="17" t="s">
        <v>395</v>
      </c>
      <c r="F139" s="17" t="s">
        <v>395</v>
      </c>
      <c r="G139" s="16" t="s">
        <v>450</v>
      </c>
      <c r="H139" s="16" t="s">
        <v>20</v>
      </c>
      <c r="I139" s="18">
        <v>0.42</v>
      </c>
      <c r="J139" s="16"/>
      <c r="K139" s="18" t="str">
        <f t="shared" si="4"/>
        <v/>
      </c>
      <c r="L139" s="21" t="s">
        <v>143</v>
      </c>
      <c r="M139" s="22" t="s">
        <v>446</v>
      </c>
      <c r="N139" s="22" t="s">
        <v>447</v>
      </c>
    </row>
    <row r="140" spans="1:14" ht="76.5" x14ac:dyDescent="0.2">
      <c r="A140" s="16" t="s">
        <v>391</v>
      </c>
      <c r="B140" s="16" t="s">
        <v>392</v>
      </c>
      <c r="C140" s="16" t="s">
        <v>435</v>
      </c>
      <c r="D140" s="16" t="s">
        <v>436</v>
      </c>
      <c r="E140" s="17" t="s">
        <v>395</v>
      </c>
      <c r="F140" s="17" t="s">
        <v>395</v>
      </c>
      <c r="G140" s="16" t="s">
        <v>437</v>
      </c>
      <c r="H140" s="16" t="s">
        <v>44</v>
      </c>
      <c r="I140" s="18">
        <v>0.25</v>
      </c>
      <c r="J140" s="16"/>
      <c r="K140" s="18" t="str">
        <f t="shared" si="4"/>
        <v/>
      </c>
      <c r="L140" s="21" t="s">
        <v>138</v>
      </c>
      <c r="M140" s="22" t="s">
        <v>38</v>
      </c>
      <c r="N140" s="22" t="s">
        <v>1367</v>
      </c>
    </row>
    <row r="141" spans="1:14" ht="38.25" x14ac:dyDescent="0.2">
      <c r="A141" s="16" t="s">
        <v>32</v>
      </c>
      <c r="B141" s="16" t="s">
        <v>108</v>
      </c>
      <c r="C141" s="16" t="s">
        <v>125</v>
      </c>
      <c r="D141" s="16" t="s">
        <v>126</v>
      </c>
      <c r="E141" s="17" t="s">
        <v>103</v>
      </c>
      <c r="F141" s="17" t="s">
        <v>103</v>
      </c>
      <c r="G141" s="16" t="s">
        <v>127</v>
      </c>
      <c r="H141" s="16" t="s">
        <v>20</v>
      </c>
      <c r="I141" s="18">
        <v>0.25</v>
      </c>
      <c r="J141" s="16"/>
      <c r="K141" s="18" t="str">
        <f t="shared" si="4"/>
        <v/>
      </c>
      <c r="L141" s="21" t="s">
        <v>21</v>
      </c>
      <c r="M141" s="22" t="s">
        <v>38</v>
      </c>
      <c r="N141" s="22" t="s">
        <v>128</v>
      </c>
    </row>
    <row r="142" spans="1:14" ht="51" x14ac:dyDescent="0.2">
      <c r="A142" s="16" t="s">
        <v>32</v>
      </c>
      <c r="B142" s="16" t="s">
        <v>15</v>
      </c>
      <c r="C142" s="16" t="s">
        <v>101</v>
      </c>
      <c r="D142" s="16" t="s">
        <v>102</v>
      </c>
      <c r="E142" s="17" t="s">
        <v>103</v>
      </c>
      <c r="F142" s="17" t="s">
        <v>103</v>
      </c>
      <c r="G142" s="16" t="s">
        <v>104</v>
      </c>
      <c r="H142" s="16" t="s">
        <v>66</v>
      </c>
      <c r="I142" s="18">
        <v>1</v>
      </c>
      <c r="J142" s="16"/>
      <c r="K142" s="18" t="str">
        <f t="shared" si="4"/>
        <v/>
      </c>
      <c r="L142" s="21" t="s">
        <v>21</v>
      </c>
      <c r="M142" s="22" t="s">
        <v>1368</v>
      </c>
      <c r="N142" s="22" t="s">
        <v>1369</v>
      </c>
    </row>
    <row r="143" spans="1:14" ht="38.25" x14ac:dyDescent="0.2">
      <c r="A143" s="16" t="s">
        <v>32</v>
      </c>
      <c r="B143" s="16" t="s">
        <v>108</v>
      </c>
      <c r="C143" s="16" t="s">
        <v>109</v>
      </c>
      <c r="D143" s="16" t="s">
        <v>110</v>
      </c>
      <c r="E143" s="17" t="s">
        <v>64</v>
      </c>
      <c r="F143" s="17" t="s">
        <v>64</v>
      </c>
      <c r="G143" s="16" t="s">
        <v>111</v>
      </c>
      <c r="H143" s="16" t="s">
        <v>112</v>
      </c>
      <c r="I143" s="18">
        <v>1.25</v>
      </c>
      <c r="J143" s="16"/>
      <c r="K143" s="18" t="str">
        <f t="shared" si="4"/>
        <v/>
      </c>
      <c r="L143" s="21" t="s">
        <v>21</v>
      </c>
      <c r="M143" s="22" t="s">
        <v>1370</v>
      </c>
      <c r="N143" s="22" t="s">
        <v>1371</v>
      </c>
    </row>
    <row r="144" spans="1:14" ht="38.25" x14ac:dyDescent="0.2">
      <c r="A144" s="16" t="s">
        <v>32</v>
      </c>
      <c r="B144" s="16" t="s">
        <v>24</v>
      </c>
      <c r="C144" s="16" t="s">
        <v>62</v>
      </c>
      <c r="D144" s="16" t="s">
        <v>63</v>
      </c>
      <c r="E144" s="17" t="s">
        <v>64</v>
      </c>
      <c r="F144" s="17" t="s">
        <v>64</v>
      </c>
      <c r="G144" s="16" t="s">
        <v>65</v>
      </c>
      <c r="H144" s="16" t="s">
        <v>66</v>
      </c>
      <c r="I144" s="18">
        <v>0.75</v>
      </c>
      <c r="J144" s="16"/>
      <c r="K144" s="18" t="str">
        <f t="shared" si="4"/>
        <v/>
      </c>
      <c r="L144" s="21" t="s">
        <v>21</v>
      </c>
      <c r="M144" s="22" t="s">
        <v>1370</v>
      </c>
      <c r="N144" s="22" t="s">
        <v>67</v>
      </c>
    </row>
    <row r="145" spans="1:14" ht="38.25" x14ac:dyDescent="0.2">
      <c r="A145" s="16" t="s">
        <v>32</v>
      </c>
      <c r="B145" s="16" t="s">
        <v>108</v>
      </c>
      <c r="C145" s="16" t="s">
        <v>113</v>
      </c>
      <c r="D145" s="16" t="s">
        <v>114</v>
      </c>
      <c r="E145" s="17" t="s">
        <v>64</v>
      </c>
      <c r="F145" s="17" t="s">
        <v>64</v>
      </c>
      <c r="G145" s="16" t="s">
        <v>115</v>
      </c>
      <c r="H145" s="16" t="s">
        <v>66</v>
      </c>
      <c r="I145" s="18">
        <v>0.67</v>
      </c>
      <c r="J145" s="16"/>
      <c r="K145" s="18" t="str">
        <f t="shared" si="4"/>
        <v/>
      </c>
      <c r="L145" s="21" t="s">
        <v>21</v>
      </c>
      <c r="M145" s="22" t="s">
        <v>1372</v>
      </c>
      <c r="N145" s="22" t="s">
        <v>116</v>
      </c>
    </row>
    <row r="146" spans="1:14" ht="38.25" x14ac:dyDescent="0.2">
      <c r="A146" s="16" t="s">
        <v>391</v>
      </c>
      <c r="B146" s="16" t="s">
        <v>392</v>
      </c>
      <c r="C146" s="16" t="s">
        <v>438</v>
      </c>
      <c r="D146" s="16" t="s">
        <v>439</v>
      </c>
      <c r="E146" s="17" t="s">
        <v>400</v>
      </c>
      <c r="F146" s="17" t="s">
        <v>400</v>
      </c>
      <c r="G146" s="16" t="s">
        <v>440</v>
      </c>
      <c r="H146" s="16" t="s">
        <v>441</v>
      </c>
      <c r="I146" s="18">
        <v>1.17</v>
      </c>
      <c r="J146" s="16"/>
      <c r="K146" s="18" t="str">
        <f t="shared" si="4"/>
        <v/>
      </c>
      <c r="L146" s="21"/>
      <c r="M146" s="22" t="s">
        <v>1373</v>
      </c>
      <c r="N146" s="22" t="s">
        <v>442</v>
      </c>
    </row>
    <row r="147" spans="1:14" ht="25.5" x14ac:dyDescent="0.2">
      <c r="A147" s="16" t="s">
        <v>391</v>
      </c>
      <c r="B147" s="16" t="s">
        <v>392</v>
      </c>
      <c r="C147" s="16" t="s">
        <v>451</v>
      </c>
      <c r="D147" s="16" t="s">
        <v>452</v>
      </c>
      <c r="E147" s="17" t="s">
        <v>400</v>
      </c>
      <c r="F147" s="17" t="s">
        <v>400</v>
      </c>
      <c r="G147" s="16" t="s">
        <v>453</v>
      </c>
      <c r="H147" s="16" t="s">
        <v>20</v>
      </c>
      <c r="I147" s="18">
        <v>0.42</v>
      </c>
      <c r="J147" s="16"/>
      <c r="K147" s="18" t="str">
        <f t="shared" si="4"/>
        <v/>
      </c>
      <c r="L147" s="21" t="s">
        <v>143</v>
      </c>
      <c r="M147" s="22" t="s">
        <v>38</v>
      </c>
      <c r="N147" s="22" t="s">
        <v>454</v>
      </c>
    </row>
    <row r="148" spans="1:14" ht="25.5" x14ac:dyDescent="0.2">
      <c r="A148" s="30" t="s">
        <v>632</v>
      </c>
      <c r="B148" s="30" t="s">
        <v>392</v>
      </c>
      <c r="C148" s="30" t="s">
        <v>633</v>
      </c>
      <c r="D148" s="30" t="s">
        <v>634</v>
      </c>
      <c r="E148" s="31">
        <v>40807</v>
      </c>
      <c r="F148" s="32"/>
      <c r="G148" s="30"/>
      <c r="H148" s="30"/>
      <c r="I148" s="30"/>
      <c r="J148" s="30"/>
      <c r="K148" s="30" t="str">
        <f>IF(I148=0,"",J148/I148)</f>
        <v/>
      </c>
      <c r="L148" s="33" t="s">
        <v>138</v>
      </c>
      <c r="M148" s="25" t="s">
        <v>38</v>
      </c>
      <c r="N148" s="30" t="s">
        <v>635</v>
      </c>
    </row>
    <row r="149" spans="1:14" ht="25.5" x14ac:dyDescent="0.2">
      <c r="A149" s="25" t="s">
        <v>632</v>
      </c>
      <c r="B149" s="25" t="s">
        <v>392</v>
      </c>
      <c r="C149" s="25" t="s">
        <v>636</v>
      </c>
      <c r="D149" s="25" t="s">
        <v>637</v>
      </c>
      <c r="E149" s="26">
        <v>40744</v>
      </c>
      <c r="F149" s="27"/>
      <c r="G149" s="25"/>
      <c r="H149" s="25"/>
      <c r="I149" s="25"/>
      <c r="J149" s="25"/>
      <c r="K149" s="25" t="str">
        <f>IF(I149=0,"",J149/I149)</f>
        <v/>
      </c>
      <c r="L149" s="28" t="s">
        <v>138</v>
      </c>
      <c r="M149" s="25" t="s">
        <v>38</v>
      </c>
      <c r="N149" s="25" t="s">
        <v>638</v>
      </c>
    </row>
    <row r="150" spans="1:14" ht="25.5" x14ac:dyDescent="0.2">
      <c r="A150" s="25" t="s">
        <v>632</v>
      </c>
      <c r="B150" s="25" t="s">
        <v>392</v>
      </c>
      <c r="C150" s="25" t="s">
        <v>639</v>
      </c>
      <c r="D150" s="29" t="s">
        <v>640</v>
      </c>
      <c r="E150" s="26">
        <v>40744</v>
      </c>
      <c r="F150" s="27"/>
      <c r="G150" s="25"/>
      <c r="H150" s="25"/>
      <c r="I150" s="25"/>
      <c r="J150" s="25"/>
      <c r="K150" s="25"/>
      <c r="L150" s="28" t="s">
        <v>138</v>
      </c>
      <c r="M150" s="25" t="s">
        <v>38</v>
      </c>
      <c r="N150" s="25" t="s">
        <v>641</v>
      </c>
    </row>
    <row r="151" spans="1:14" ht="25.5" x14ac:dyDescent="0.2">
      <c r="A151" s="25" t="s">
        <v>632</v>
      </c>
      <c r="B151" s="25" t="s">
        <v>392</v>
      </c>
      <c r="C151" s="25" t="s">
        <v>642</v>
      </c>
      <c r="D151" s="29" t="s">
        <v>643</v>
      </c>
      <c r="E151" s="26">
        <v>40744</v>
      </c>
      <c r="F151" s="27"/>
      <c r="G151" s="25"/>
      <c r="H151" s="25"/>
      <c r="I151" s="25"/>
      <c r="J151" s="25"/>
      <c r="K151" s="25" t="str">
        <f>IF(I151=0,"",J151/I151)</f>
        <v/>
      </c>
      <c r="L151" s="28" t="s">
        <v>138</v>
      </c>
      <c r="M151" s="25" t="s">
        <v>38</v>
      </c>
      <c r="N151" s="25" t="s">
        <v>641</v>
      </c>
    </row>
    <row r="152" spans="1:14" ht="25.5" x14ac:dyDescent="0.2">
      <c r="A152" s="25" t="s">
        <v>632</v>
      </c>
      <c r="B152" s="25" t="s">
        <v>392</v>
      </c>
      <c r="C152" s="25" t="s">
        <v>644</v>
      </c>
      <c r="D152" s="29" t="s">
        <v>645</v>
      </c>
      <c r="E152" s="26">
        <v>44031</v>
      </c>
      <c r="F152" s="27"/>
      <c r="G152" s="25"/>
      <c r="H152" s="25"/>
      <c r="I152" s="25"/>
      <c r="J152" s="25"/>
      <c r="K152" s="25"/>
      <c r="L152" s="28" t="s">
        <v>138</v>
      </c>
      <c r="M152" s="25" t="s">
        <v>38</v>
      </c>
      <c r="N152" s="25" t="s">
        <v>646</v>
      </c>
    </row>
    <row r="153" spans="1:14" ht="25.5" x14ac:dyDescent="0.2">
      <c r="A153" s="25" t="s">
        <v>632</v>
      </c>
      <c r="B153" s="25" t="s">
        <v>392</v>
      </c>
      <c r="C153" s="25" t="s">
        <v>647</v>
      </c>
      <c r="D153" s="29" t="s">
        <v>648</v>
      </c>
      <c r="E153" s="26">
        <v>40743</v>
      </c>
      <c r="F153" s="27"/>
      <c r="G153" s="25"/>
      <c r="H153" s="25"/>
      <c r="I153" s="25"/>
      <c r="J153" s="25"/>
      <c r="K153" s="25"/>
      <c r="L153" s="28" t="s">
        <v>138</v>
      </c>
      <c r="M153" s="25" t="s">
        <v>38</v>
      </c>
      <c r="N153" s="25" t="s">
        <v>649</v>
      </c>
    </row>
    <row r="154" spans="1:14" ht="25.5" x14ac:dyDescent="0.2">
      <c r="A154" s="25" t="s">
        <v>632</v>
      </c>
      <c r="B154" s="25" t="s">
        <v>392</v>
      </c>
      <c r="C154" s="25" t="s">
        <v>650</v>
      </c>
      <c r="D154" s="29" t="s">
        <v>651</v>
      </c>
      <c r="E154" s="26">
        <v>40744</v>
      </c>
      <c r="F154" s="27"/>
      <c r="G154" s="25"/>
      <c r="H154" s="25"/>
      <c r="I154" s="25"/>
      <c r="J154" s="25"/>
      <c r="K154" s="25"/>
      <c r="L154" s="28" t="s">
        <v>138</v>
      </c>
      <c r="M154" s="25" t="s">
        <v>38</v>
      </c>
      <c r="N154" s="25" t="s">
        <v>649</v>
      </c>
    </row>
    <row r="155" spans="1:14" ht="25.5" x14ac:dyDescent="0.2">
      <c r="A155" s="25" t="s">
        <v>632</v>
      </c>
      <c r="B155" s="25" t="s">
        <v>392</v>
      </c>
      <c r="C155" s="25" t="s">
        <v>652</v>
      </c>
      <c r="D155" s="29" t="s">
        <v>653</v>
      </c>
      <c r="E155" s="26">
        <v>40744</v>
      </c>
      <c r="F155" s="27"/>
      <c r="G155" s="25"/>
      <c r="H155" s="25"/>
      <c r="I155" s="25"/>
      <c r="J155" s="25"/>
      <c r="K155" s="25" t="str">
        <f>IF(I155=0,"",J155/I155)</f>
        <v/>
      </c>
      <c r="L155" s="28" t="s">
        <v>138</v>
      </c>
      <c r="M155" s="25" t="s">
        <v>38</v>
      </c>
      <c r="N155" s="25" t="s">
        <v>654</v>
      </c>
    </row>
    <row r="156" spans="1:14" ht="25.5" x14ac:dyDescent="0.2">
      <c r="A156" s="25" t="s">
        <v>632</v>
      </c>
      <c r="B156" s="25" t="s">
        <v>392</v>
      </c>
      <c r="C156" s="25" t="s">
        <v>655</v>
      </c>
      <c r="D156" s="29" t="s">
        <v>656</v>
      </c>
      <c r="E156" s="26">
        <v>40744</v>
      </c>
      <c r="F156" s="27"/>
      <c r="G156" s="25"/>
      <c r="H156" s="25"/>
      <c r="I156" s="25"/>
      <c r="J156" s="25"/>
      <c r="K156" s="25"/>
      <c r="L156" s="28" t="s">
        <v>138</v>
      </c>
      <c r="M156" s="25" t="s">
        <v>38</v>
      </c>
      <c r="N156" s="25" t="s">
        <v>657</v>
      </c>
    </row>
    <row r="157" spans="1:14" ht="25.5" x14ac:dyDescent="0.2">
      <c r="A157" s="25" t="s">
        <v>632</v>
      </c>
      <c r="B157" s="25" t="s">
        <v>392</v>
      </c>
      <c r="C157" s="25" t="s">
        <v>658</v>
      </c>
      <c r="D157" s="29" t="s">
        <v>659</v>
      </c>
      <c r="E157" s="26">
        <v>40744</v>
      </c>
      <c r="F157" s="27"/>
      <c r="G157" s="25"/>
      <c r="H157" s="25"/>
      <c r="I157" s="25"/>
      <c r="J157" s="25"/>
      <c r="K157" s="25"/>
      <c r="L157" s="28" t="s">
        <v>138</v>
      </c>
      <c r="M157" s="25" t="s">
        <v>38</v>
      </c>
      <c r="N157" s="25" t="s">
        <v>660</v>
      </c>
    </row>
    <row r="158" spans="1:14" ht="25.5" x14ac:dyDescent="0.2">
      <c r="A158" s="25" t="s">
        <v>632</v>
      </c>
      <c r="B158" s="25" t="s">
        <v>392</v>
      </c>
      <c r="C158" s="25" t="s">
        <v>661</v>
      </c>
      <c r="D158" s="29" t="s">
        <v>662</v>
      </c>
      <c r="E158" s="26">
        <v>40744</v>
      </c>
      <c r="F158" s="27"/>
      <c r="G158" s="25"/>
      <c r="H158" s="25"/>
      <c r="I158" s="25"/>
      <c r="J158" s="25"/>
      <c r="K158" s="25" t="str">
        <f>IF(I158=0,"",J158/I158)</f>
        <v/>
      </c>
      <c r="L158" s="28" t="s">
        <v>21</v>
      </c>
      <c r="M158" s="25" t="s">
        <v>38</v>
      </c>
      <c r="N158" s="25" t="s">
        <v>649</v>
      </c>
    </row>
    <row r="159" spans="1:14" ht="25.5" x14ac:dyDescent="0.2">
      <c r="A159" s="25" t="s">
        <v>632</v>
      </c>
      <c r="B159" s="25" t="s">
        <v>392</v>
      </c>
      <c r="C159" s="25" t="s">
        <v>663</v>
      </c>
      <c r="D159" s="29" t="s">
        <v>664</v>
      </c>
      <c r="E159" s="26">
        <v>40744</v>
      </c>
      <c r="F159" s="27"/>
      <c r="G159" s="25"/>
      <c r="H159" s="25"/>
      <c r="I159" s="25"/>
      <c r="J159" s="25"/>
      <c r="K159" s="25"/>
      <c r="L159" s="28" t="s">
        <v>21</v>
      </c>
      <c r="M159" s="25" t="s">
        <v>38</v>
      </c>
      <c r="N159" s="25" t="s">
        <v>649</v>
      </c>
    </row>
    <row r="160" spans="1:14" ht="25.5" x14ac:dyDescent="0.2">
      <c r="A160" s="25" t="s">
        <v>632</v>
      </c>
      <c r="B160" s="25" t="s">
        <v>392</v>
      </c>
      <c r="C160" s="25" t="s">
        <v>665</v>
      </c>
      <c r="D160" s="29" t="s">
        <v>666</v>
      </c>
      <c r="E160" s="26">
        <v>40744</v>
      </c>
      <c r="F160" s="27"/>
      <c r="G160" s="25"/>
      <c r="H160" s="25"/>
      <c r="I160" s="25"/>
      <c r="J160" s="25"/>
      <c r="K160" s="25"/>
      <c r="L160" s="28" t="s">
        <v>21</v>
      </c>
      <c r="M160" s="25" t="s">
        <v>38</v>
      </c>
      <c r="N160" s="25" t="s">
        <v>667</v>
      </c>
    </row>
    <row r="161" spans="1:14" ht="25.5" x14ac:dyDescent="0.2">
      <c r="A161" s="25" t="s">
        <v>632</v>
      </c>
      <c r="B161" s="25" t="s">
        <v>392</v>
      </c>
      <c r="C161" s="25" t="s">
        <v>668</v>
      </c>
      <c r="D161" s="25" t="s">
        <v>669</v>
      </c>
      <c r="E161" s="26">
        <v>40710</v>
      </c>
      <c r="F161" s="27"/>
      <c r="G161" s="25"/>
      <c r="H161" s="25"/>
      <c r="I161" s="25"/>
      <c r="J161" s="25"/>
      <c r="K161" s="25" t="str">
        <f>IF(I161=0,"",J161/I161)</f>
        <v/>
      </c>
      <c r="L161" s="28" t="s">
        <v>21</v>
      </c>
      <c r="M161" s="25" t="s">
        <v>38</v>
      </c>
      <c r="N161" s="25" t="s">
        <v>670</v>
      </c>
    </row>
    <row r="162" spans="1:14" ht="25.5" x14ac:dyDescent="0.2">
      <c r="A162" s="30" t="s">
        <v>632</v>
      </c>
      <c r="B162" s="30" t="s">
        <v>392</v>
      </c>
      <c r="C162" s="30" t="s">
        <v>671</v>
      </c>
      <c r="D162" s="30" t="s">
        <v>672</v>
      </c>
      <c r="E162" s="31">
        <v>40808</v>
      </c>
      <c r="F162" s="32"/>
      <c r="G162" s="30"/>
      <c r="H162" s="30"/>
      <c r="I162" s="30"/>
      <c r="J162" s="30"/>
      <c r="K162" s="30" t="str">
        <f>IF(I162=0,"",J162/I162)</f>
        <v/>
      </c>
      <c r="L162" s="33" t="s">
        <v>21</v>
      </c>
      <c r="M162" s="25" t="s">
        <v>38</v>
      </c>
      <c r="N162" s="30" t="s">
        <v>673</v>
      </c>
    </row>
    <row r="163" spans="1:14" ht="25.5" x14ac:dyDescent="0.2">
      <c r="A163" s="30" t="s">
        <v>632</v>
      </c>
      <c r="B163" s="30" t="s">
        <v>392</v>
      </c>
      <c r="C163" s="30" t="s">
        <v>674</v>
      </c>
      <c r="D163" s="30" t="s">
        <v>675</v>
      </c>
      <c r="E163" s="31">
        <v>40808</v>
      </c>
      <c r="F163" s="32"/>
      <c r="G163" s="30"/>
      <c r="H163" s="30"/>
      <c r="I163" s="30"/>
      <c r="J163" s="30"/>
      <c r="K163" s="30"/>
      <c r="L163" s="33"/>
      <c r="M163" s="25" t="s">
        <v>38</v>
      </c>
      <c r="N163" s="30" t="s">
        <v>676</v>
      </c>
    </row>
    <row r="164" spans="1:14" ht="25.5" x14ac:dyDescent="0.2">
      <c r="A164" s="30" t="s">
        <v>632</v>
      </c>
      <c r="B164" s="30" t="s">
        <v>392</v>
      </c>
      <c r="C164" s="30" t="s">
        <v>677</v>
      </c>
      <c r="D164" s="30" t="s">
        <v>678</v>
      </c>
      <c r="E164" s="31">
        <v>40808</v>
      </c>
      <c r="F164" s="32"/>
      <c r="G164" s="30"/>
      <c r="H164" s="30"/>
      <c r="I164" s="30"/>
      <c r="J164" s="30"/>
      <c r="K164" s="30"/>
      <c r="L164" s="33"/>
      <c r="M164" s="25" t="s">
        <v>38</v>
      </c>
      <c r="N164" s="30" t="s">
        <v>679</v>
      </c>
    </row>
    <row r="165" spans="1:14" ht="25.5" x14ac:dyDescent="0.2">
      <c r="A165" s="25" t="s">
        <v>632</v>
      </c>
      <c r="B165" s="25" t="s">
        <v>680</v>
      </c>
      <c r="C165" s="25" t="s">
        <v>681</v>
      </c>
      <c r="D165" s="25" t="s">
        <v>682</v>
      </c>
      <c r="E165" s="26">
        <v>40710</v>
      </c>
      <c r="F165" s="27"/>
      <c r="G165" s="25"/>
      <c r="H165" s="25"/>
      <c r="I165" s="25"/>
      <c r="J165" s="25"/>
      <c r="K165" s="25" t="str">
        <f>IF(I165=0,"",J165/I165)</f>
        <v/>
      </c>
      <c r="L165" s="28" t="s">
        <v>21</v>
      </c>
      <c r="M165" s="25" t="s">
        <v>38</v>
      </c>
      <c r="N165" s="25" t="s">
        <v>683</v>
      </c>
    </row>
    <row r="166" spans="1:14" ht="25.5" x14ac:dyDescent="0.2">
      <c r="A166" s="25" t="s">
        <v>632</v>
      </c>
      <c r="B166" s="25" t="s">
        <v>680</v>
      </c>
      <c r="C166" s="25" t="s">
        <v>684</v>
      </c>
      <c r="D166" s="25" t="s">
        <v>685</v>
      </c>
      <c r="E166" s="26">
        <v>40710</v>
      </c>
      <c r="F166" s="27"/>
      <c r="G166" s="25"/>
      <c r="H166" s="25"/>
      <c r="I166" s="25"/>
      <c r="J166" s="25"/>
      <c r="K166" s="25" t="str">
        <f>IF(I166=0,"",J166/I166)</f>
        <v/>
      </c>
      <c r="L166" s="28" t="s">
        <v>21</v>
      </c>
      <c r="M166" s="25" t="s">
        <v>38</v>
      </c>
      <c r="N166" s="25" t="s">
        <v>683</v>
      </c>
    </row>
    <row r="167" spans="1:14" ht="25.5" x14ac:dyDescent="0.2">
      <c r="A167" s="25" t="s">
        <v>632</v>
      </c>
      <c r="B167" s="25" t="s">
        <v>686</v>
      </c>
      <c r="C167" s="25" t="s">
        <v>687</v>
      </c>
      <c r="D167" s="25" t="s">
        <v>688</v>
      </c>
      <c r="E167" s="26">
        <v>40710</v>
      </c>
      <c r="F167" s="27"/>
      <c r="G167" s="25"/>
      <c r="H167" s="25"/>
      <c r="I167" s="25"/>
      <c r="J167" s="25"/>
      <c r="K167" s="25" t="str">
        <f>IF(I167=0,"",J167/I167)</f>
        <v/>
      </c>
      <c r="L167" s="28" t="s">
        <v>21</v>
      </c>
      <c r="M167" s="25" t="s">
        <v>38</v>
      </c>
      <c r="N167" s="25" t="s">
        <v>689</v>
      </c>
    </row>
    <row r="168" spans="1:14" ht="51" x14ac:dyDescent="0.2">
      <c r="A168" s="30" t="s">
        <v>632</v>
      </c>
      <c r="B168" s="30" t="s">
        <v>686</v>
      </c>
      <c r="C168" s="30" t="s">
        <v>690</v>
      </c>
      <c r="D168" s="30" t="s">
        <v>691</v>
      </c>
      <c r="E168" s="31">
        <v>40808</v>
      </c>
      <c r="F168" s="32"/>
      <c r="G168" s="30"/>
      <c r="H168" s="30"/>
      <c r="I168" s="30"/>
      <c r="J168" s="30"/>
      <c r="K168" s="30" t="str">
        <f>IF(I168=0,"",J168/I168)</f>
        <v/>
      </c>
      <c r="L168" s="33" t="s">
        <v>21</v>
      </c>
      <c r="M168" s="30" t="s">
        <v>132</v>
      </c>
      <c r="N168" s="30" t="s">
        <v>1374</v>
      </c>
    </row>
    <row r="169" spans="1:14" ht="25.5" x14ac:dyDescent="0.2">
      <c r="A169" s="25" t="s">
        <v>632</v>
      </c>
      <c r="B169" s="25" t="s">
        <v>479</v>
      </c>
      <c r="C169" s="25" t="s">
        <v>692</v>
      </c>
      <c r="D169" s="29" t="s">
        <v>693</v>
      </c>
      <c r="E169" s="26">
        <v>40714</v>
      </c>
      <c r="F169" s="27"/>
      <c r="G169" s="25"/>
      <c r="H169" s="25"/>
      <c r="I169" s="25"/>
      <c r="J169" s="25"/>
      <c r="K169" s="25" t="str">
        <f>IF(I169=0,"",J169/I169)</f>
        <v/>
      </c>
      <c r="L169" s="28" t="s">
        <v>21</v>
      </c>
      <c r="M169" s="25" t="s">
        <v>132</v>
      </c>
      <c r="N169" s="25" t="s">
        <v>694</v>
      </c>
    </row>
    <row r="170" spans="1:14" ht="25.5" x14ac:dyDescent="0.2">
      <c r="A170" s="25" t="s">
        <v>632</v>
      </c>
      <c r="B170" s="25" t="s">
        <v>479</v>
      </c>
      <c r="C170" s="25" t="s">
        <v>695</v>
      </c>
      <c r="D170" s="29" t="s">
        <v>696</v>
      </c>
      <c r="E170" s="26" t="s">
        <v>697</v>
      </c>
      <c r="F170" s="27"/>
      <c r="G170" s="25"/>
      <c r="H170" s="25"/>
      <c r="I170" s="25"/>
      <c r="J170" s="25"/>
      <c r="K170" s="25"/>
      <c r="L170" s="28" t="s">
        <v>21</v>
      </c>
      <c r="M170" s="25" t="s">
        <v>698</v>
      </c>
      <c r="N170" s="25" t="s">
        <v>699</v>
      </c>
    </row>
    <row r="171" spans="1:14" ht="38.25" x14ac:dyDescent="0.2">
      <c r="A171" s="25" t="s">
        <v>632</v>
      </c>
      <c r="B171" s="25" t="s">
        <v>700</v>
      </c>
      <c r="C171" s="25" t="s">
        <v>701</v>
      </c>
      <c r="D171" s="25" t="s">
        <v>702</v>
      </c>
      <c r="E171" s="26">
        <v>40710</v>
      </c>
      <c r="F171" s="27"/>
      <c r="G171" s="25"/>
      <c r="H171" s="25"/>
      <c r="I171" s="25"/>
      <c r="J171" s="25"/>
      <c r="K171" s="25" t="str">
        <f>IF(I171=0,"",J171/I171)</f>
        <v/>
      </c>
      <c r="L171" s="28" t="s">
        <v>21</v>
      </c>
      <c r="M171" s="25" t="s">
        <v>38</v>
      </c>
      <c r="N171" s="25" t="s">
        <v>703</v>
      </c>
    </row>
    <row r="172" spans="1:14" ht="25.5" x14ac:dyDescent="0.2">
      <c r="A172" s="30" t="s">
        <v>632</v>
      </c>
      <c r="B172" s="30" t="s">
        <v>492</v>
      </c>
      <c r="C172" s="30" t="s">
        <v>704</v>
      </c>
      <c r="D172" s="30" t="s">
        <v>705</v>
      </c>
      <c r="E172" s="31">
        <v>40807</v>
      </c>
      <c r="F172" s="32"/>
      <c r="G172" s="30"/>
      <c r="H172" s="30"/>
      <c r="I172" s="30"/>
      <c r="J172" s="30"/>
      <c r="K172" s="30"/>
      <c r="L172" s="33" t="s">
        <v>21</v>
      </c>
      <c r="M172" s="25" t="s">
        <v>38</v>
      </c>
      <c r="N172" s="30" t="s">
        <v>706</v>
      </c>
    </row>
    <row r="173" spans="1:14" ht="25.5" x14ac:dyDescent="0.2">
      <c r="A173" s="30" t="s">
        <v>632</v>
      </c>
      <c r="B173" s="30" t="s">
        <v>492</v>
      </c>
      <c r="C173" s="30" t="s">
        <v>707</v>
      </c>
      <c r="D173" s="30" t="s">
        <v>708</v>
      </c>
      <c r="E173" s="31">
        <v>40808</v>
      </c>
      <c r="F173" s="32"/>
      <c r="G173" s="30"/>
      <c r="H173" s="30"/>
      <c r="I173" s="30"/>
      <c r="J173" s="30"/>
      <c r="K173" s="30"/>
      <c r="L173" s="33"/>
      <c r="M173" s="25" t="s">
        <v>38</v>
      </c>
      <c r="N173" s="30" t="s">
        <v>709</v>
      </c>
    </row>
    <row r="174" spans="1:14" ht="25.5" x14ac:dyDescent="0.2">
      <c r="A174" s="25" t="s">
        <v>632</v>
      </c>
      <c r="B174" s="25" t="s">
        <v>511</v>
      </c>
      <c r="C174" s="25" t="s">
        <v>710</v>
      </c>
      <c r="D174" s="25" t="s">
        <v>711</v>
      </c>
      <c r="E174" s="26">
        <v>40710</v>
      </c>
      <c r="F174" s="27"/>
      <c r="G174" s="25"/>
      <c r="H174" s="25"/>
      <c r="I174" s="25"/>
      <c r="J174" s="25"/>
      <c r="K174" s="25" t="str">
        <f t="shared" ref="K174:K179" si="5">IF(I174=0,"",J174/I174)</f>
        <v/>
      </c>
      <c r="L174" s="28" t="s">
        <v>21</v>
      </c>
      <c r="M174" s="25" t="s">
        <v>38</v>
      </c>
      <c r="N174" s="25" t="s">
        <v>712</v>
      </c>
    </row>
    <row r="175" spans="1:14" ht="25.5" x14ac:dyDescent="0.2">
      <c r="A175" s="25" t="s">
        <v>632</v>
      </c>
      <c r="B175" s="25" t="s">
        <v>511</v>
      </c>
      <c r="C175" s="25" t="s">
        <v>713</v>
      </c>
      <c r="D175" s="25" t="s">
        <v>714</v>
      </c>
      <c r="E175" s="26">
        <v>40710</v>
      </c>
      <c r="F175" s="27"/>
      <c r="G175" s="25"/>
      <c r="H175" s="25"/>
      <c r="I175" s="25"/>
      <c r="J175" s="25"/>
      <c r="K175" s="25" t="str">
        <f t="shared" si="5"/>
        <v/>
      </c>
      <c r="L175" s="28" t="s">
        <v>21</v>
      </c>
      <c r="M175" s="25" t="s">
        <v>38</v>
      </c>
      <c r="N175" s="25" t="s">
        <v>715</v>
      </c>
    </row>
    <row r="176" spans="1:14" ht="25.5" x14ac:dyDescent="0.2">
      <c r="A176" s="25" t="s">
        <v>632</v>
      </c>
      <c r="B176" s="25" t="s">
        <v>511</v>
      </c>
      <c r="C176" s="25" t="s">
        <v>716</v>
      </c>
      <c r="D176" s="25" t="s">
        <v>717</v>
      </c>
      <c r="E176" s="26">
        <v>40710</v>
      </c>
      <c r="F176" s="27"/>
      <c r="G176" s="25"/>
      <c r="H176" s="25"/>
      <c r="I176" s="25"/>
      <c r="J176" s="25"/>
      <c r="K176" s="25" t="str">
        <f t="shared" si="5"/>
        <v/>
      </c>
      <c r="L176" s="28" t="s">
        <v>21</v>
      </c>
      <c r="M176" s="25" t="s">
        <v>38</v>
      </c>
      <c r="N176" s="25" t="s">
        <v>718</v>
      </c>
    </row>
    <row r="177" spans="1:14" ht="25.5" x14ac:dyDescent="0.2">
      <c r="A177" s="25" t="s">
        <v>719</v>
      </c>
      <c r="B177" s="25" t="s">
        <v>291</v>
      </c>
      <c r="C177" s="25" t="s">
        <v>720</v>
      </c>
      <c r="D177" s="29" t="s">
        <v>721</v>
      </c>
      <c r="E177" s="26">
        <v>40813</v>
      </c>
      <c r="F177" s="27"/>
      <c r="G177" s="25"/>
      <c r="H177" s="25"/>
      <c r="I177" s="25"/>
      <c r="J177" s="25"/>
      <c r="K177" s="25" t="str">
        <f t="shared" si="5"/>
        <v/>
      </c>
      <c r="L177" s="28" t="s">
        <v>21</v>
      </c>
      <c r="M177" s="25" t="s">
        <v>38</v>
      </c>
      <c r="N177" s="25" t="s">
        <v>722</v>
      </c>
    </row>
    <row r="178" spans="1:14" ht="25.5" x14ac:dyDescent="0.2">
      <c r="A178" s="25" t="s">
        <v>719</v>
      </c>
      <c r="B178" s="25" t="s">
        <v>291</v>
      </c>
      <c r="C178" s="25" t="s">
        <v>723</v>
      </c>
      <c r="D178" s="25" t="s">
        <v>724</v>
      </c>
      <c r="E178" s="26">
        <v>40723</v>
      </c>
      <c r="F178" s="27"/>
      <c r="G178" s="25"/>
      <c r="H178" s="25"/>
      <c r="I178" s="25"/>
      <c r="J178" s="25"/>
      <c r="K178" s="25" t="str">
        <f t="shared" si="5"/>
        <v/>
      </c>
      <c r="L178" s="28" t="s">
        <v>21</v>
      </c>
      <c r="M178" s="25" t="s">
        <v>38</v>
      </c>
      <c r="N178" s="25" t="s">
        <v>725</v>
      </c>
    </row>
    <row r="179" spans="1:14" ht="25.5" x14ac:dyDescent="0.2">
      <c r="A179" s="25" t="s">
        <v>719</v>
      </c>
      <c r="B179" s="25" t="s">
        <v>550</v>
      </c>
      <c r="C179" s="25" t="s">
        <v>726</v>
      </c>
      <c r="D179" s="25" t="s">
        <v>727</v>
      </c>
      <c r="E179" s="26">
        <v>40392</v>
      </c>
      <c r="F179" s="27"/>
      <c r="G179" s="25"/>
      <c r="H179" s="25"/>
      <c r="I179" s="25"/>
      <c r="J179" s="25"/>
      <c r="K179" s="25" t="str">
        <f t="shared" si="5"/>
        <v/>
      </c>
      <c r="L179" s="28" t="s">
        <v>132</v>
      </c>
      <c r="M179" s="25" t="s">
        <v>38</v>
      </c>
      <c r="N179" s="25" t="s">
        <v>728</v>
      </c>
    </row>
    <row r="180" spans="1:14" ht="25.5" x14ac:dyDescent="0.2">
      <c r="A180" s="25" t="s">
        <v>719</v>
      </c>
      <c r="B180" s="25" t="s">
        <v>560</v>
      </c>
      <c r="C180" s="25" t="s">
        <v>729</v>
      </c>
      <c r="D180" s="25" t="s">
        <v>730</v>
      </c>
      <c r="E180" s="26">
        <v>41200</v>
      </c>
      <c r="F180" s="27"/>
      <c r="G180" s="25"/>
      <c r="H180" s="25"/>
      <c r="I180" s="25"/>
      <c r="J180" s="25"/>
      <c r="K180" s="25"/>
      <c r="L180" s="28" t="s">
        <v>21</v>
      </c>
      <c r="M180" s="25" t="s">
        <v>38</v>
      </c>
      <c r="N180" s="25" t="s">
        <v>731</v>
      </c>
    </row>
    <row r="181" spans="1:14" ht="25.5" x14ac:dyDescent="0.2">
      <c r="A181" s="25" t="s">
        <v>719</v>
      </c>
      <c r="B181" s="25" t="s">
        <v>560</v>
      </c>
      <c r="C181" s="25" t="s">
        <v>732</v>
      </c>
      <c r="D181" s="25" t="s">
        <v>733</v>
      </c>
      <c r="E181" s="26">
        <v>41200</v>
      </c>
      <c r="F181" s="27"/>
      <c r="G181" s="25"/>
      <c r="H181" s="25"/>
      <c r="I181" s="25"/>
      <c r="J181" s="25"/>
      <c r="K181" s="25"/>
      <c r="L181" s="28" t="s">
        <v>21</v>
      </c>
      <c r="M181" s="25" t="s">
        <v>38</v>
      </c>
      <c r="N181" s="25" t="s">
        <v>734</v>
      </c>
    </row>
    <row r="182" spans="1:14" ht="25.5" x14ac:dyDescent="0.2">
      <c r="A182" s="25" t="s">
        <v>719</v>
      </c>
      <c r="B182" s="25" t="s">
        <v>280</v>
      </c>
      <c r="C182" s="25" t="s">
        <v>735</v>
      </c>
      <c r="D182" s="25" t="s">
        <v>736</v>
      </c>
      <c r="E182" s="26">
        <v>40687</v>
      </c>
      <c r="F182" s="27"/>
      <c r="G182" s="25"/>
      <c r="H182" s="25"/>
      <c r="I182" s="25"/>
      <c r="J182" s="25"/>
      <c r="K182" s="25" t="str">
        <f t="shared" ref="K182:K190" si="6">IF(I182=0,"",J182/I182)</f>
        <v/>
      </c>
      <c r="L182" s="28" t="s">
        <v>21</v>
      </c>
      <c r="M182" s="25" t="s">
        <v>38</v>
      </c>
      <c r="N182" s="25" t="s">
        <v>737</v>
      </c>
    </row>
    <row r="183" spans="1:14" ht="25.5" x14ac:dyDescent="0.2">
      <c r="A183" s="25" t="s">
        <v>738</v>
      </c>
      <c r="B183" s="25" t="s">
        <v>270</v>
      </c>
      <c r="C183" s="25" t="s">
        <v>739</v>
      </c>
      <c r="D183" s="25" t="s">
        <v>740</v>
      </c>
      <c r="E183" s="26">
        <v>40422</v>
      </c>
      <c r="F183" s="27"/>
      <c r="G183" s="25"/>
      <c r="H183" s="25"/>
      <c r="I183" s="25"/>
      <c r="J183" s="25"/>
      <c r="K183" s="25" t="str">
        <f t="shared" si="6"/>
        <v/>
      </c>
      <c r="L183" s="28" t="s">
        <v>21</v>
      </c>
      <c r="M183" s="25" t="s">
        <v>741</v>
      </c>
      <c r="N183" s="25" t="s">
        <v>742</v>
      </c>
    </row>
    <row r="184" spans="1:14" ht="25.5" x14ac:dyDescent="0.2">
      <c r="A184" s="25" t="s">
        <v>738</v>
      </c>
      <c r="B184" s="25" t="s">
        <v>270</v>
      </c>
      <c r="C184" s="25" t="s">
        <v>743</v>
      </c>
      <c r="D184" s="25" t="s">
        <v>744</v>
      </c>
      <c r="E184" s="26">
        <v>40422</v>
      </c>
      <c r="F184" s="27"/>
      <c r="G184" s="25"/>
      <c r="H184" s="25"/>
      <c r="I184" s="25"/>
      <c r="J184" s="25"/>
      <c r="K184" s="25" t="str">
        <f t="shared" si="6"/>
        <v/>
      </c>
      <c r="L184" s="28" t="s">
        <v>21</v>
      </c>
      <c r="M184" s="25" t="s">
        <v>745</v>
      </c>
      <c r="N184" s="25" t="s">
        <v>746</v>
      </c>
    </row>
    <row r="185" spans="1:14" ht="25.5" x14ac:dyDescent="0.2">
      <c r="A185" s="25" t="s">
        <v>738</v>
      </c>
      <c r="B185" s="25" t="s">
        <v>270</v>
      </c>
      <c r="C185" s="25" t="s">
        <v>747</v>
      </c>
      <c r="D185" s="25" t="s">
        <v>748</v>
      </c>
      <c r="E185" s="26">
        <v>40422</v>
      </c>
      <c r="F185" s="27"/>
      <c r="G185" s="25"/>
      <c r="H185" s="25"/>
      <c r="I185" s="25"/>
      <c r="J185" s="25"/>
      <c r="K185" s="25" t="str">
        <f t="shared" si="6"/>
        <v/>
      </c>
      <c r="L185" s="28" t="s">
        <v>21</v>
      </c>
      <c r="M185" s="25" t="s">
        <v>38</v>
      </c>
      <c r="N185" s="25" t="s">
        <v>749</v>
      </c>
    </row>
    <row r="186" spans="1:14" ht="25.5" x14ac:dyDescent="0.2">
      <c r="A186" s="25" t="s">
        <v>738</v>
      </c>
      <c r="B186" s="25" t="s">
        <v>270</v>
      </c>
      <c r="C186" s="25" t="s">
        <v>750</v>
      </c>
      <c r="D186" s="25" t="s">
        <v>751</v>
      </c>
      <c r="E186" s="26">
        <v>40422</v>
      </c>
      <c r="F186" s="27"/>
      <c r="G186" s="25"/>
      <c r="H186" s="25"/>
      <c r="I186" s="25"/>
      <c r="J186" s="25"/>
      <c r="K186" s="25" t="str">
        <f t="shared" si="6"/>
        <v/>
      </c>
      <c r="L186" s="28" t="s">
        <v>21</v>
      </c>
      <c r="M186" s="25" t="s">
        <v>38</v>
      </c>
      <c r="N186" s="25" t="s">
        <v>752</v>
      </c>
    </row>
    <row r="187" spans="1:14" ht="25.5" x14ac:dyDescent="0.2">
      <c r="A187" s="25" t="s">
        <v>738</v>
      </c>
      <c r="B187" s="25" t="s">
        <v>753</v>
      </c>
      <c r="C187" s="25" t="s">
        <v>754</v>
      </c>
      <c r="D187" s="25" t="s">
        <v>755</v>
      </c>
      <c r="E187" s="26">
        <v>40422</v>
      </c>
      <c r="F187" s="27"/>
      <c r="G187" s="25"/>
      <c r="H187" s="25"/>
      <c r="I187" s="25"/>
      <c r="J187" s="25"/>
      <c r="K187" s="25" t="str">
        <f t="shared" si="6"/>
        <v/>
      </c>
      <c r="L187" s="28" t="s">
        <v>21</v>
      </c>
      <c r="M187" s="25" t="s">
        <v>38</v>
      </c>
      <c r="N187" s="25" t="s">
        <v>756</v>
      </c>
    </row>
    <row r="188" spans="1:14" ht="25.5" x14ac:dyDescent="0.2">
      <c r="A188" s="25" t="s">
        <v>738</v>
      </c>
      <c r="B188" s="25" t="s">
        <v>753</v>
      </c>
      <c r="C188" s="25" t="s">
        <v>757</v>
      </c>
      <c r="D188" s="25" t="s">
        <v>758</v>
      </c>
      <c r="E188" s="26">
        <v>40422</v>
      </c>
      <c r="F188" s="27"/>
      <c r="G188" s="25"/>
      <c r="H188" s="25"/>
      <c r="I188" s="25"/>
      <c r="J188" s="25"/>
      <c r="K188" s="25" t="str">
        <f t="shared" si="6"/>
        <v/>
      </c>
      <c r="L188" s="28" t="s">
        <v>21</v>
      </c>
      <c r="M188" s="25" t="s">
        <v>38</v>
      </c>
      <c r="N188" s="25" t="s">
        <v>759</v>
      </c>
    </row>
    <row r="189" spans="1:14" ht="25.5" x14ac:dyDescent="0.2">
      <c r="A189" s="25" t="s">
        <v>738</v>
      </c>
      <c r="B189" s="25" t="s">
        <v>753</v>
      </c>
      <c r="C189" s="25" t="s">
        <v>760</v>
      </c>
      <c r="D189" s="25" t="s">
        <v>761</v>
      </c>
      <c r="E189" s="26">
        <v>40422</v>
      </c>
      <c r="F189" s="27"/>
      <c r="G189" s="25"/>
      <c r="H189" s="25"/>
      <c r="I189" s="25"/>
      <c r="J189" s="25"/>
      <c r="K189" s="25" t="str">
        <f t="shared" si="6"/>
        <v/>
      </c>
      <c r="L189" s="28" t="s">
        <v>21</v>
      </c>
      <c r="M189" s="25" t="s">
        <v>762</v>
      </c>
      <c r="N189" s="25" t="s">
        <v>763</v>
      </c>
    </row>
    <row r="190" spans="1:14" ht="25.5" x14ac:dyDescent="0.2">
      <c r="A190" s="25" t="s">
        <v>738</v>
      </c>
      <c r="B190" s="25" t="s">
        <v>753</v>
      </c>
      <c r="C190" s="25" t="s">
        <v>764</v>
      </c>
      <c r="D190" s="25" t="s">
        <v>765</v>
      </c>
      <c r="E190" s="26">
        <v>40422</v>
      </c>
      <c r="F190" s="27"/>
      <c r="G190" s="25"/>
      <c r="H190" s="25"/>
      <c r="I190" s="25"/>
      <c r="J190" s="25"/>
      <c r="K190" s="25" t="str">
        <f t="shared" si="6"/>
        <v/>
      </c>
      <c r="L190" s="28" t="s">
        <v>21</v>
      </c>
      <c r="M190" s="25" t="s">
        <v>38</v>
      </c>
      <c r="N190" s="25" t="s">
        <v>766</v>
      </c>
    </row>
    <row r="191" spans="1:14" ht="25.5" x14ac:dyDescent="0.2">
      <c r="A191" s="16" t="s">
        <v>391</v>
      </c>
      <c r="B191" s="16" t="s">
        <v>392</v>
      </c>
      <c r="C191" s="16" t="s">
        <v>398</v>
      </c>
      <c r="D191" s="16" t="s">
        <v>399</v>
      </c>
      <c r="E191" s="17" t="s">
        <v>400</v>
      </c>
      <c r="F191" s="17" t="s">
        <v>400</v>
      </c>
      <c r="G191" s="16" t="s">
        <v>401</v>
      </c>
      <c r="H191" s="16" t="s">
        <v>20</v>
      </c>
      <c r="I191" s="18">
        <v>0.5</v>
      </c>
      <c r="J191" s="16"/>
      <c r="K191" s="18" t="str">
        <f t="shared" ref="K191:K212" si="7">IF(J191=0, "", J191/I191)</f>
        <v/>
      </c>
      <c r="L191" s="37" t="s">
        <v>21</v>
      </c>
      <c r="M191" s="38" t="s">
        <v>402</v>
      </c>
      <c r="N191" s="39" t="s">
        <v>403</v>
      </c>
    </row>
    <row r="192" spans="1:14" ht="51" x14ac:dyDescent="0.2">
      <c r="A192" s="16" t="s">
        <v>391</v>
      </c>
      <c r="B192" s="16" t="s">
        <v>492</v>
      </c>
      <c r="C192" s="16" t="s">
        <v>500</v>
      </c>
      <c r="D192" s="16" t="s">
        <v>501</v>
      </c>
      <c r="E192" s="17" t="s">
        <v>400</v>
      </c>
      <c r="F192" s="17" t="s">
        <v>400</v>
      </c>
      <c r="G192" s="16" t="s">
        <v>502</v>
      </c>
      <c r="H192" s="16" t="s">
        <v>44</v>
      </c>
      <c r="I192" s="18">
        <v>1.17</v>
      </c>
      <c r="J192" s="16"/>
      <c r="K192" s="18" t="str">
        <f t="shared" si="7"/>
        <v/>
      </c>
      <c r="L192" s="21"/>
      <c r="M192" s="22" t="s">
        <v>1375</v>
      </c>
      <c r="N192" s="22" t="s">
        <v>503</v>
      </c>
    </row>
    <row r="193" spans="1:14" ht="51" x14ac:dyDescent="0.2">
      <c r="A193" s="16" t="s">
        <v>391</v>
      </c>
      <c r="B193" s="16" t="s">
        <v>492</v>
      </c>
      <c r="C193" s="16" t="s">
        <v>504</v>
      </c>
      <c r="D193" s="16" t="s">
        <v>505</v>
      </c>
      <c r="E193" s="17" t="s">
        <v>42</v>
      </c>
      <c r="F193" s="17" t="s">
        <v>42</v>
      </c>
      <c r="G193" s="16" t="s">
        <v>506</v>
      </c>
      <c r="H193" s="16" t="s">
        <v>44</v>
      </c>
      <c r="I193" s="18">
        <v>0.57999999999999996</v>
      </c>
      <c r="J193" s="16"/>
      <c r="K193" s="18" t="str">
        <f t="shared" si="7"/>
        <v/>
      </c>
      <c r="L193" s="37" t="s">
        <v>21</v>
      </c>
      <c r="M193" s="39" t="s">
        <v>1376</v>
      </c>
      <c r="N193" s="39" t="s">
        <v>503</v>
      </c>
    </row>
    <row r="194" spans="1:14" ht="38.25" x14ac:dyDescent="0.2">
      <c r="A194" s="16" t="s">
        <v>391</v>
      </c>
      <c r="B194" s="16" t="s">
        <v>492</v>
      </c>
      <c r="C194" s="16" t="s">
        <v>507</v>
      </c>
      <c r="D194" s="16" t="s">
        <v>508</v>
      </c>
      <c r="E194" s="17" t="s">
        <v>42</v>
      </c>
      <c r="F194" s="17" t="s">
        <v>42</v>
      </c>
      <c r="G194" s="16" t="s">
        <v>509</v>
      </c>
      <c r="H194" s="16" t="s">
        <v>20</v>
      </c>
      <c r="I194" s="18">
        <v>0.42</v>
      </c>
      <c r="J194" s="16"/>
      <c r="K194" s="18" t="str">
        <f t="shared" si="7"/>
        <v/>
      </c>
      <c r="L194" s="37" t="s">
        <v>21</v>
      </c>
      <c r="M194" s="39" t="s">
        <v>510</v>
      </c>
      <c r="N194" s="39" t="s">
        <v>1377</v>
      </c>
    </row>
    <row r="195" spans="1:14" ht="38.25" x14ac:dyDescent="0.2">
      <c r="A195" s="16" t="s">
        <v>391</v>
      </c>
      <c r="B195" s="16" t="s">
        <v>392</v>
      </c>
      <c r="C195" s="16" t="s">
        <v>418</v>
      </c>
      <c r="D195" s="16" t="s">
        <v>419</v>
      </c>
      <c r="E195" s="17" t="s">
        <v>42</v>
      </c>
      <c r="F195" s="17" t="s">
        <v>42</v>
      </c>
      <c r="G195" s="16" t="s">
        <v>420</v>
      </c>
      <c r="H195" s="16" t="s">
        <v>20</v>
      </c>
      <c r="I195" s="18">
        <v>0.5</v>
      </c>
      <c r="J195" s="16"/>
      <c r="K195" s="18" t="str">
        <f t="shared" si="7"/>
        <v/>
      </c>
      <c r="L195" s="21" t="s">
        <v>21</v>
      </c>
      <c r="M195" s="22" t="s">
        <v>38</v>
      </c>
      <c r="N195" s="22" t="s">
        <v>421</v>
      </c>
    </row>
    <row r="196" spans="1:14" ht="25.5" x14ac:dyDescent="0.2">
      <c r="A196" s="16" t="s">
        <v>391</v>
      </c>
      <c r="B196" s="16" t="s">
        <v>455</v>
      </c>
      <c r="C196" s="16" t="s">
        <v>465</v>
      </c>
      <c r="D196" s="16" t="s">
        <v>466</v>
      </c>
      <c r="E196" s="17" t="s">
        <v>42</v>
      </c>
      <c r="F196" s="17" t="s">
        <v>42</v>
      </c>
      <c r="G196" s="16" t="s">
        <v>467</v>
      </c>
      <c r="H196" s="16" t="s">
        <v>20</v>
      </c>
      <c r="I196" s="18">
        <v>0.57999999999999996</v>
      </c>
      <c r="J196" s="16"/>
      <c r="K196" s="18" t="str">
        <f t="shared" si="7"/>
        <v/>
      </c>
      <c r="L196" s="21" t="s">
        <v>143</v>
      </c>
      <c r="M196" s="22" t="s">
        <v>38</v>
      </c>
      <c r="N196" s="22" t="s">
        <v>464</v>
      </c>
    </row>
    <row r="197" spans="1:14" ht="25.5" x14ac:dyDescent="0.2">
      <c r="A197" s="16" t="s">
        <v>391</v>
      </c>
      <c r="B197" s="16" t="s">
        <v>468</v>
      </c>
      <c r="C197" s="16" t="s">
        <v>469</v>
      </c>
      <c r="D197" s="16" t="s">
        <v>470</v>
      </c>
      <c r="E197" s="17" t="s">
        <v>42</v>
      </c>
      <c r="F197" s="17" t="s">
        <v>42</v>
      </c>
      <c r="G197" s="16" t="s">
        <v>471</v>
      </c>
      <c r="H197" s="16" t="s">
        <v>20</v>
      </c>
      <c r="I197" s="18">
        <v>0.57999999999999996</v>
      </c>
      <c r="J197" s="16"/>
      <c r="K197" s="18" t="str">
        <f t="shared" si="7"/>
        <v/>
      </c>
      <c r="L197" s="37" t="s">
        <v>138</v>
      </c>
      <c r="M197" s="22" t="s">
        <v>38</v>
      </c>
      <c r="N197" s="39" t="s">
        <v>472</v>
      </c>
    </row>
    <row r="198" spans="1:14" ht="38.25" x14ac:dyDescent="0.2">
      <c r="A198" s="16" t="s">
        <v>32</v>
      </c>
      <c r="B198" s="16" t="s">
        <v>39</v>
      </c>
      <c r="C198" s="16" t="s">
        <v>40</v>
      </c>
      <c r="D198" s="16" t="s">
        <v>41</v>
      </c>
      <c r="E198" s="17" t="s">
        <v>42</v>
      </c>
      <c r="F198" s="17" t="s">
        <v>42</v>
      </c>
      <c r="G198" s="16" t="s">
        <v>43</v>
      </c>
      <c r="H198" s="16" t="s">
        <v>44</v>
      </c>
      <c r="I198" s="18">
        <v>0.25</v>
      </c>
      <c r="J198" s="16"/>
      <c r="K198" s="18" t="str">
        <f t="shared" si="7"/>
        <v/>
      </c>
      <c r="L198" s="37" t="s">
        <v>21</v>
      </c>
      <c r="M198" s="38" t="s">
        <v>45</v>
      </c>
      <c r="N198" s="39" t="s">
        <v>46</v>
      </c>
    </row>
    <row r="199" spans="1:14" ht="25.5" x14ac:dyDescent="0.2">
      <c r="A199" s="16" t="s">
        <v>32</v>
      </c>
      <c r="B199" s="16" t="s">
        <v>39</v>
      </c>
      <c r="C199" s="16" t="s">
        <v>47</v>
      </c>
      <c r="D199" s="16" t="s">
        <v>48</v>
      </c>
      <c r="E199" s="17" t="s">
        <v>42</v>
      </c>
      <c r="F199" s="17" t="s">
        <v>42</v>
      </c>
      <c r="G199" s="16" t="s">
        <v>49</v>
      </c>
      <c r="H199" s="16" t="s">
        <v>44</v>
      </c>
      <c r="I199" s="18">
        <v>0.25</v>
      </c>
      <c r="J199" s="16"/>
      <c r="K199" s="18" t="str">
        <f t="shared" si="7"/>
        <v/>
      </c>
      <c r="L199" s="37" t="s">
        <v>21</v>
      </c>
      <c r="M199" s="38" t="s">
        <v>50</v>
      </c>
      <c r="N199" s="39" t="s">
        <v>51</v>
      </c>
    </row>
    <row r="200" spans="1:14" ht="51" x14ac:dyDescent="0.2">
      <c r="A200" s="16" t="s">
        <v>32</v>
      </c>
      <c r="B200" s="16" t="s">
        <v>108</v>
      </c>
      <c r="C200" s="16" t="s">
        <v>135</v>
      </c>
      <c r="D200" s="16" t="s">
        <v>136</v>
      </c>
      <c r="E200" s="17" t="s">
        <v>42</v>
      </c>
      <c r="F200" s="17" t="s">
        <v>42</v>
      </c>
      <c r="G200" s="16" t="s">
        <v>137</v>
      </c>
      <c r="H200" s="16" t="s">
        <v>20</v>
      </c>
      <c r="I200" s="18">
        <v>0.57999999999999996</v>
      </c>
      <c r="J200" s="16"/>
      <c r="K200" s="18" t="str">
        <f t="shared" si="7"/>
        <v/>
      </c>
      <c r="L200" s="21" t="s">
        <v>138</v>
      </c>
      <c r="M200" s="22" t="s">
        <v>38</v>
      </c>
      <c r="N200" s="22" t="s">
        <v>1378</v>
      </c>
    </row>
    <row r="201" spans="1:14" ht="51" x14ac:dyDescent="0.2">
      <c r="A201" s="16" t="s">
        <v>290</v>
      </c>
      <c r="B201" s="16" t="s">
        <v>280</v>
      </c>
      <c r="C201" s="16" t="s">
        <v>320</v>
      </c>
      <c r="D201" s="16" t="s">
        <v>321</v>
      </c>
      <c r="E201" s="17" t="s">
        <v>322</v>
      </c>
      <c r="F201" s="17" t="s">
        <v>322</v>
      </c>
      <c r="G201" s="16" t="s">
        <v>323</v>
      </c>
      <c r="H201" s="16" t="s">
        <v>324</v>
      </c>
      <c r="I201" s="18">
        <v>0.67</v>
      </c>
      <c r="J201" s="16"/>
      <c r="K201" s="18" t="str">
        <f t="shared" si="7"/>
        <v/>
      </c>
      <c r="L201" s="21" t="s">
        <v>132</v>
      </c>
      <c r="M201" s="22" t="s">
        <v>1379</v>
      </c>
      <c r="N201" s="22" t="s">
        <v>325</v>
      </c>
    </row>
    <row r="202" spans="1:14" ht="51" x14ac:dyDescent="0.2">
      <c r="A202" s="16" t="s">
        <v>544</v>
      </c>
      <c r="B202" s="16" t="s">
        <v>280</v>
      </c>
      <c r="C202" s="16" t="s">
        <v>592</v>
      </c>
      <c r="D202" s="16" t="s">
        <v>593</v>
      </c>
      <c r="E202" s="17" t="s">
        <v>590</v>
      </c>
      <c r="F202" s="17" t="s">
        <v>590</v>
      </c>
      <c r="G202" s="16" t="s">
        <v>594</v>
      </c>
      <c r="H202" s="16" t="s">
        <v>66</v>
      </c>
      <c r="I202" s="18">
        <v>1.25</v>
      </c>
      <c r="J202" s="16"/>
      <c r="K202" s="18" t="str">
        <f t="shared" si="7"/>
        <v/>
      </c>
      <c r="L202" s="21" t="s">
        <v>143</v>
      </c>
      <c r="M202" s="22" t="s">
        <v>1326</v>
      </c>
      <c r="N202" s="22" t="s">
        <v>1380</v>
      </c>
    </row>
    <row r="203" spans="1:14" ht="51" x14ac:dyDescent="0.2">
      <c r="A203" s="16" t="s">
        <v>544</v>
      </c>
      <c r="B203" s="16" t="s">
        <v>280</v>
      </c>
      <c r="C203" s="16" t="s">
        <v>588</v>
      </c>
      <c r="D203" s="16" t="s">
        <v>589</v>
      </c>
      <c r="E203" s="17" t="s">
        <v>590</v>
      </c>
      <c r="F203" s="17" t="s">
        <v>590</v>
      </c>
      <c r="G203" s="16" t="s">
        <v>591</v>
      </c>
      <c r="H203" s="16" t="s">
        <v>20</v>
      </c>
      <c r="I203" s="18">
        <v>0.83</v>
      </c>
      <c r="J203" s="16"/>
      <c r="K203" s="18" t="str">
        <f t="shared" si="7"/>
        <v/>
      </c>
      <c r="L203" s="21" t="s">
        <v>143</v>
      </c>
      <c r="M203" s="22" t="s">
        <v>1326</v>
      </c>
      <c r="N203" s="22" t="s">
        <v>1380</v>
      </c>
    </row>
    <row r="204" spans="1:14" ht="38.25" x14ac:dyDescent="0.2">
      <c r="A204" s="16" t="s">
        <v>1159</v>
      </c>
      <c r="B204" s="16" t="s">
        <v>979</v>
      </c>
      <c r="C204" s="16" t="s">
        <v>1164</v>
      </c>
      <c r="D204" s="16" t="s">
        <v>1165</v>
      </c>
      <c r="E204" s="36" t="s">
        <v>1166</v>
      </c>
      <c r="F204" s="17" t="s">
        <v>1167</v>
      </c>
      <c r="G204" s="16" t="s">
        <v>1168</v>
      </c>
      <c r="H204" s="16" t="s">
        <v>20</v>
      </c>
      <c r="I204" s="18">
        <v>0.5</v>
      </c>
      <c r="J204" s="16"/>
      <c r="K204" s="18" t="str">
        <f t="shared" si="7"/>
        <v/>
      </c>
      <c r="L204" s="21" t="s">
        <v>21</v>
      </c>
      <c r="M204" s="23" t="s">
        <v>402</v>
      </c>
      <c r="N204" s="22" t="s">
        <v>1169</v>
      </c>
    </row>
    <row r="205" spans="1:14" ht="38.25" x14ac:dyDescent="0.2">
      <c r="A205" s="16" t="s">
        <v>391</v>
      </c>
      <c r="B205" s="16" t="s">
        <v>492</v>
      </c>
      <c r="C205" s="16" t="s">
        <v>496</v>
      </c>
      <c r="D205" s="16" t="s">
        <v>497</v>
      </c>
      <c r="E205" s="17" t="s">
        <v>89</v>
      </c>
      <c r="F205" s="17" t="s">
        <v>89</v>
      </c>
      <c r="G205" s="16" t="s">
        <v>498</v>
      </c>
      <c r="H205" s="16" t="s">
        <v>20</v>
      </c>
      <c r="I205" s="18">
        <v>0.57999999999999996</v>
      </c>
      <c r="J205" s="16"/>
      <c r="K205" s="18" t="str">
        <f t="shared" si="7"/>
        <v/>
      </c>
      <c r="L205" s="21" t="s">
        <v>21</v>
      </c>
      <c r="M205" s="22" t="s">
        <v>499</v>
      </c>
      <c r="N205" s="22" t="s">
        <v>1381</v>
      </c>
    </row>
    <row r="206" spans="1:14" ht="63.75" x14ac:dyDescent="0.2">
      <c r="A206" s="16" t="s">
        <v>391</v>
      </c>
      <c r="B206" s="16" t="s">
        <v>492</v>
      </c>
      <c r="C206" s="16" t="s">
        <v>493</v>
      </c>
      <c r="D206" s="16" t="s">
        <v>494</v>
      </c>
      <c r="E206" s="17" t="s">
        <v>89</v>
      </c>
      <c r="F206" s="17" t="s">
        <v>89</v>
      </c>
      <c r="G206" s="16" t="s">
        <v>495</v>
      </c>
      <c r="H206" s="16" t="s">
        <v>44</v>
      </c>
      <c r="I206" s="18">
        <v>0.5</v>
      </c>
      <c r="J206" s="16"/>
      <c r="K206" s="18" t="str">
        <f t="shared" si="7"/>
        <v/>
      </c>
      <c r="L206" s="21" t="s">
        <v>21</v>
      </c>
      <c r="M206" s="22" t="s">
        <v>1382</v>
      </c>
      <c r="N206" s="22" t="s">
        <v>1383</v>
      </c>
    </row>
    <row r="207" spans="1:14" ht="38.25" x14ac:dyDescent="0.2">
      <c r="A207" s="16" t="s">
        <v>32</v>
      </c>
      <c r="B207" s="16" t="s">
        <v>108</v>
      </c>
      <c r="C207" s="16" t="s">
        <v>129</v>
      </c>
      <c r="D207" s="16" t="s">
        <v>130</v>
      </c>
      <c r="E207" s="17" t="s">
        <v>89</v>
      </c>
      <c r="F207" s="17" t="s">
        <v>89</v>
      </c>
      <c r="G207" s="16" t="s">
        <v>131</v>
      </c>
      <c r="H207" s="16" t="s">
        <v>20</v>
      </c>
      <c r="I207" s="18">
        <v>0.75</v>
      </c>
      <c r="J207" s="16"/>
      <c r="K207" s="18" t="str">
        <f t="shared" si="7"/>
        <v/>
      </c>
      <c r="L207" s="21" t="s">
        <v>132</v>
      </c>
      <c r="M207" s="23" t="s">
        <v>133</v>
      </c>
      <c r="N207" s="40" t="s">
        <v>134</v>
      </c>
    </row>
    <row r="208" spans="1:14" ht="51" x14ac:dyDescent="0.2">
      <c r="A208" s="16" t="s">
        <v>32</v>
      </c>
      <c r="B208" s="16" t="s">
        <v>108</v>
      </c>
      <c r="C208" s="16" t="s">
        <v>117</v>
      </c>
      <c r="D208" s="16" t="s">
        <v>118</v>
      </c>
      <c r="E208" s="17" t="s">
        <v>89</v>
      </c>
      <c r="F208" s="17" t="s">
        <v>89</v>
      </c>
      <c r="G208" s="16" t="s">
        <v>119</v>
      </c>
      <c r="H208" s="16" t="s">
        <v>44</v>
      </c>
      <c r="I208" s="18">
        <v>0.33</v>
      </c>
      <c r="J208" s="16"/>
      <c r="K208" s="18" t="str">
        <f t="shared" si="7"/>
        <v/>
      </c>
      <c r="L208" s="37" t="s">
        <v>21</v>
      </c>
      <c r="M208" s="38" t="s">
        <v>120</v>
      </c>
      <c r="N208" s="39" t="s">
        <v>1384</v>
      </c>
    </row>
    <row r="209" spans="1:14" ht="38.25" x14ac:dyDescent="0.2">
      <c r="A209" s="16" t="s">
        <v>32</v>
      </c>
      <c r="B209" s="16" t="s">
        <v>78</v>
      </c>
      <c r="C209" s="16" t="s">
        <v>87</v>
      </c>
      <c r="D209" s="16" t="s">
        <v>88</v>
      </c>
      <c r="E209" s="17" t="s">
        <v>89</v>
      </c>
      <c r="F209" s="17" t="s">
        <v>89</v>
      </c>
      <c r="G209" s="16" t="s">
        <v>90</v>
      </c>
      <c r="H209" s="16" t="s">
        <v>44</v>
      </c>
      <c r="I209" s="18">
        <v>0.33</v>
      </c>
      <c r="J209" s="16"/>
      <c r="K209" s="18" t="str">
        <f t="shared" si="7"/>
        <v/>
      </c>
      <c r="L209" s="21" t="s">
        <v>21</v>
      </c>
      <c r="M209" s="23" t="s">
        <v>91</v>
      </c>
      <c r="N209" s="22" t="s">
        <v>1385</v>
      </c>
    </row>
    <row r="210" spans="1:14" ht="51" x14ac:dyDescent="0.2">
      <c r="A210" s="16" t="s">
        <v>1159</v>
      </c>
      <c r="B210" s="16" t="s">
        <v>979</v>
      </c>
      <c r="C210" s="16" t="s">
        <v>1178</v>
      </c>
      <c r="D210" s="16" t="s">
        <v>1179</v>
      </c>
      <c r="E210" s="17" t="s">
        <v>991</v>
      </c>
      <c r="F210" s="17" t="s">
        <v>991</v>
      </c>
      <c r="G210" s="16" t="s">
        <v>1180</v>
      </c>
      <c r="H210" s="16" t="s">
        <v>20</v>
      </c>
      <c r="I210" s="18">
        <v>0.92</v>
      </c>
      <c r="J210" s="16"/>
      <c r="K210" s="18" t="str">
        <f t="shared" si="7"/>
        <v/>
      </c>
      <c r="L210" s="21" t="s">
        <v>143</v>
      </c>
      <c r="M210" s="22" t="s">
        <v>38</v>
      </c>
      <c r="N210" s="22" t="s">
        <v>1181</v>
      </c>
    </row>
    <row r="211" spans="1:14" ht="51" x14ac:dyDescent="0.2">
      <c r="A211" s="16" t="s">
        <v>1159</v>
      </c>
      <c r="B211" s="16" t="s">
        <v>979</v>
      </c>
      <c r="C211" s="16" t="s">
        <v>1175</v>
      </c>
      <c r="D211" s="16" t="s">
        <v>1176</v>
      </c>
      <c r="E211" s="17" t="s">
        <v>991</v>
      </c>
      <c r="F211" s="17" t="s">
        <v>991</v>
      </c>
      <c r="G211" s="16" t="s">
        <v>1177</v>
      </c>
      <c r="H211" s="16" t="s">
        <v>20</v>
      </c>
      <c r="I211" s="18">
        <v>0.57999999999999996</v>
      </c>
      <c r="J211" s="16"/>
      <c r="K211" s="18" t="str">
        <f t="shared" si="7"/>
        <v/>
      </c>
      <c r="L211" s="21" t="s">
        <v>138</v>
      </c>
      <c r="M211" s="22" t="s">
        <v>1386</v>
      </c>
      <c r="N211" s="22" t="s">
        <v>1163</v>
      </c>
    </row>
    <row r="212" spans="1:14" ht="25.5" x14ac:dyDescent="0.2">
      <c r="A212" s="16" t="s">
        <v>1159</v>
      </c>
      <c r="B212" s="16" t="s">
        <v>979</v>
      </c>
      <c r="C212" s="16" t="s">
        <v>1160</v>
      </c>
      <c r="D212" s="16" t="s">
        <v>1161</v>
      </c>
      <c r="E212" s="17" t="s">
        <v>991</v>
      </c>
      <c r="F212" s="17" t="s">
        <v>991</v>
      </c>
      <c r="G212" s="16" t="s">
        <v>1162</v>
      </c>
      <c r="H212" s="16" t="s">
        <v>20</v>
      </c>
      <c r="I212" s="18">
        <v>0.5</v>
      </c>
      <c r="J212" s="16"/>
      <c r="K212" s="18" t="str">
        <f t="shared" si="7"/>
        <v/>
      </c>
      <c r="L212" s="21" t="s">
        <v>138</v>
      </c>
      <c r="M212" s="22" t="s">
        <v>1386</v>
      </c>
      <c r="N212" s="22" t="s">
        <v>1163</v>
      </c>
    </row>
    <row r="213" spans="1:14" ht="38.25" x14ac:dyDescent="0.2">
      <c r="A213" s="25" t="s">
        <v>781</v>
      </c>
      <c r="B213" s="25" t="s">
        <v>871</v>
      </c>
      <c r="C213" s="25" t="s">
        <v>872</v>
      </c>
      <c r="D213" s="29" t="s">
        <v>873</v>
      </c>
      <c r="E213" s="26">
        <v>41544</v>
      </c>
      <c r="F213" s="27"/>
      <c r="G213" s="25"/>
      <c r="H213" s="25"/>
      <c r="I213" s="25"/>
      <c r="J213" s="25"/>
      <c r="K213" s="25" t="str">
        <f>IF(I213=0,"",J213/I213)</f>
        <v/>
      </c>
      <c r="L213" s="28" t="s">
        <v>21</v>
      </c>
      <c r="M213" s="25" t="s">
        <v>780</v>
      </c>
      <c r="N213" s="25" t="s">
        <v>874</v>
      </c>
    </row>
    <row r="214" spans="1:14" x14ac:dyDescent="0.2">
      <c r="A214" s="25" t="s">
        <v>781</v>
      </c>
      <c r="B214" s="25" t="s">
        <v>871</v>
      </c>
      <c r="C214" s="25" t="s">
        <v>875</v>
      </c>
      <c r="D214" s="25" t="s">
        <v>876</v>
      </c>
      <c r="E214" s="26">
        <v>40835</v>
      </c>
      <c r="F214" s="27"/>
      <c r="G214" s="25"/>
      <c r="H214" s="25"/>
      <c r="I214" s="25"/>
      <c r="J214" s="25"/>
      <c r="K214" s="25" t="str">
        <f>IF(I214=0,"",J214/I214)</f>
        <v/>
      </c>
      <c r="L214" s="28" t="s">
        <v>21</v>
      </c>
      <c r="M214" s="25" t="s">
        <v>38</v>
      </c>
      <c r="N214" s="25" t="s">
        <v>877</v>
      </c>
    </row>
    <row r="215" spans="1:14" x14ac:dyDescent="0.2">
      <c r="A215" s="25" t="s">
        <v>781</v>
      </c>
      <c r="B215" s="25" t="s">
        <v>871</v>
      </c>
      <c r="C215" s="25" t="s">
        <v>878</v>
      </c>
      <c r="D215" s="25" t="s">
        <v>879</v>
      </c>
      <c r="E215" s="26">
        <v>40835</v>
      </c>
      <c r="F215" s="27"/>
      <c r="G215" s="25"/>
      <c r="H215" s="25"/>
      <c r="I215" s="25"/>
      <c r="J215" s="25"/>
      <c r="K215" s="25" t="str">
        <f>IF(I215=0,"",J215/I215)</f>
        <v/>
      </c>
      <c r="L215" s="28" t="s">
        <v>21</v>
      </c>
      <c r="M215" s="41" t="s">
        <v>880</v>
      </c>
      <c r="N215" s="25" t="s">
        <v>881</v>
      </c>
    </row>
    <row r="216" spans="1:14" ht="38.25" x14ac:dyDescent="0.2">
      <c r="A216" s="16" t="s">
        <v>988</v>
      </c>
      <c r="B216" s="16" t="s">
        <v>950</v>
      </c>
      <c r="C216" s="16" t="s">
        <v>989</v>
      </c>
      <c r="D216" s="16" t="s">
        <v>990</v>
      </c>
      <c r="E216" s="17" t="s">
        <v>991</v>
      </c>
      <c r="F216" s="17" t="s">
        <v>991</v>
      </c>
      <c r="G216" s="16" t="s">
        <v>992</v>
      </c>
      <c r="H216" s="16" t="s">
        <v>20</v>
      </c>
      <c r="I216" s="18">
        <v>0.42</v>
      </c>
      <c r="J216" s="16"/>
      <c r="K216" s="18" t="str">
        <f t="shared" ref="K216:K229" si="8">IF(J216=0, "", J216/I216)</f>
        <v/>
      </c>
      <c r="L216" s="21" t="s">
        <v>21</v>
      </c>
      <c r="M216" s="23" t="s">
        <v>880</v>
      </c>
      <c r="N216" s="22" t="s">
        <v>993</v>
      </c>
    </row>
    <row r="217" spans="1:14" ht="25.5" x14ac:dyDescent="0.2">
      <c r="A217" s="16" t="s">
        <v>988</v>
      </c>
      <c r="B217" s="16" t="s">
        <v>950</v>
      </c>
      <c r="C217" s="16" t="s">
        <v>994</v>
      </c>
      <c r="D217" s="16" t="s">
        <v>995</v>
      </c>
      <c r="E217" s="17" t="s">
        <v>991</v>
      </c>
      <c r="F217" s="17" t="s">
        <v>991</v>
      </c>
      <c r="G217" s="16" t="s">
        <v>996</v>
      </c>
      <c r="H217" s="16" t="s">
        <v>20</v>
      </c>
      <c r="I217" s="18">
        <v>0.5</v>
      </c>
      <c r="J217" s="16"/>
      <c r="K217" s="18" t="str">
        <f t="shared" si="8"/>
        <v/>
      </c>
      <c r="L217" s="21" t="s">
        <v>21</v>
      </c>
      <c r="M217" s="22" t="s">
        <v>38</v>
      </c>
      <c r="N217" s="22" t="s">
        <v>997</v>
      </c>
    </row>
    <row r="218" spans="1:14" ht="63.75" x14ac:dyDescent="0.2">
      <c r="A218" s="16" t="s">
        <v>781</v>
      </c>
      <c r="B218" s="16" t="s">
        <v>782</v>
      </c>
      <c r="C218" s="16" t="s">
        <v>783</v>
      </c>
      <c r="D218" s="16" t="s">
        <v>784</v>
      </c>
      <c r="E218" s="17" t="s">
        <v>785</v>
      </c>
      <c r="F218" s="17" t="s">
        <v>785</v>
      </c>
      <c r="G218" s="16" t="s">
        <v>786</v>
      </c>
      <c r="H218" s="16" t="s">
        <v>787</v>
      </c>
      <c r="I218" s="18">
        <v>2.25</v>
      </c>
      <c r="J218" s="16"/>
      <c r="K218" s="18" t="str">
        <f t="shared" si="8"/>
        <v/>
      </c>
      <c r="L218" s="21" t="s">
        <v>143</v>
      </c>
      <c r="M218" s="22" t="s">
        <v>1387</v>
      </c>
      <c r="N218" s="22" t="s">
        <v>788</v>
      </c>
    </row>
    <row r="219" spans="1:14" ht="51" x14ac:dyDescent="0.2">
      <c r="A219" s="16" t="s">
        <v>14</v>
      </c>
      <c r="B219" s="16" t="s">
        <v>15</v>
      </c>
      <c r="C219" s="16" t="s">
        <v>16</v>
      </c>
      <c r="D219" s="16" t="s">
        <v>17</v>
      </c>
      <c r="E219" s="17" t="s">
        <v>18</v>
      </c>
      <c r="F219" s="17" t="s">
        <v>18</v>
      </c>
      <c r="G219" s="16" t="s">
        <v>19</v>
      </c>
      <c r="H219" s="16" t="s">
        <v>20</v>
      </c>
      <c r="I219" s="18">
        <v>1</v>
      </c>
      <c r="J219" s="16"/>
      <c r="K219" s="18" t="str">
        <f t="shared" si="8"/>
        <v/>
      </c>
      <c r="L219" s="21" t="s">
        <v>21</v>
      </c>
      <c r="M219" s="22" t="s">
        <v>1388</v>
      </c>
      <c r="N219" s="22" t="s">
        <v>22</v>
      </c>
    </row>
    <row r="220" spans="1:14" ht="38.25" x14ac:dyDescent="0.2">
      <c r="A220" s="16" t="s">
        <v>391</v>
      </c>
      <c r="B220" s="16" t="s">
        <v>479</v>
      </c>
      <c r="C220" s="16" t="s">
        <v>483</v>
      </c>
      <c r="D220" s="16" t="s">
        <v>484</v>
      </c>
      <c r="E220" s="17" t="s">
        <v>485</v>
      </c>
      <c r="F220" s="17" t="s">
        <v>485</v>
      </c>
      <c r="G220" s="16" t="s">
        <v>486</v>
      </c>
      <c r="H220" s="16" t="s">
        <v>66</v>
      </c>
      <c r="I220" s="18">
        <v>1</v>
      </c>
      <c r="J220" s="16"/>
      <c r="K220" s="18" t="str">
        <f t="shared" si="8"/>
        <v/>
      </c>
      <c r="L220" s="21" t="s">
        <v>21</v>
      </c>
      <c r="M220" s="22" t="s">
        <v>38</v>
      </c>
      <c r="N220" s="22" t="s">
        <v>487</v>
      </c>
    </row>
    <row r="221" spans="1:14" ht="25.5" x14ac:dyDescent="0.2">
      <c r="A221" s="16" t="s">
        <v>391</v>
      </c>
      <c r="B221" s="16" t="s">
        <v>488</v>
      </c>
      <c r="C221" s="16" t="s">
        <v>489</v>
      </c>
      <c r="D221" s="16" t="s">
        <v>490</v>
      </c>
      <c r="E221" s="17" t="s">
        <v>485</v>
      </c>
      <c r="F221" s="17" t="s">
        <v>485</v>
      </c>
      <c r="G221" s="16" t="s">
        <v>491</v>
      </c>
      <c r="H221" s="16" t="s">
        <v>66</v>
      </c>
      <c r="I221" s="18">
        <v>0.75</v>
      </c>
      <c r="J221" s="16"/>
      <c r="K221" s="18" t="str">
        <f t="shared" si="8"/>
        <v/>
      </c>
      <c r="L221" s="21" t="s">
        <v>21</v>
      </c>
      <c r="M221" s="22" t="s">
        <v>38</v>
      </c>
      <c r="N221" s="22" t="s">
        <v>487</v>
      </c>
    </row>
    <row r="222" spans="1:14" ht="51" x14ac:dyDescent="0.2">
      <c r="A222" s="16" t="s">
        <v>1139</v>
      </c>
      <c r="B222" s="16" t="s">
        <v>1140</v>
      </c>
      <c r="C222" s="16" t="s">
        <v>1141</v>
      </c>
      <c r="D222" s="16" t="s">
        <v>1142</v>
      </c>
      <c r="E222" s="17" t="s">
        <v>485</v>
      </c>
      <c r="F222" s="17" t="s">
        <v>485</v>
      </c>
      <c r="G222" s="16" t="s">
        <v>1143</v>
      </c>
      <c r="H222" s="16" t="s">
        <v>66</v>
      </c>
      <c r="I222" s="18">
        <v>0.5</v>
      </c>
      <c r="J222" s="16"/>
      <c r="K222" s="18" t="str">
        <f t="shared" si="8"/>
        <v/>
      </c>
      <c r="L222" s="21" t="s">
        <v>21</v>
      </c>
      <c r="M222" s="22" t="s">
        <v>1389</v>
      </c>
      <c r="N222" s="24"/>
    </row>
    <row r="223" spans="1:14" ht="76.5" x14ac:dyDescent="0.2">
      <c r="A223" s="16" t="s">
        <v>1139</v>
      </c>
      <c r="B223" s="16" t="s">
        <v>1151</v>
      </c>
      <c r="C223" s="16" t="s">
        <v>1152</v>
      </c>
      <c r="D223" s="16" t="s">
        <v>1153</v>
      </c>
      <c r="E223" s="17" t="s">
        <v>485</v>
      </c>
      <c r="F223" s="17" t="s">
        <v>485</v>
      </c>
      <c r="G223" s="16" t="s">
        <v>1154</v>
      </c>
      <c r="H223" s="16" t="s">
        <v>66</v>
      </c>
      <c r="I223" s="18">
        <v>0.5</v>
      </c>
      <c r="J223" s="16"/>
      <c r="K223" s="18" t="str">
        <f t="shared" si="8"/>
        <v/>
      </c>
      <c r="L223" s="21" t="s">
        <v>21</v>
      </c>
      <c r="M223" s="22" t="s">
        <v>1389</v>
      </c>
      <c r="N223" s="24"/>
    </row>
    <row r="224" spans="1:14" ht="38.25" x14ac:dyDescent="0.2">
      <c r="A224" s="16" t="s">
        <v>544</v>
      </c>
      <c r="B224" s="16" t="s">
        <v>560</v>
      </c>
      <c r="C224" s="16" t="s">
        <v>566</v>
      </c>
      <c r="D224" s="16" t="s">
        <v>567</v>
      </c>
      <c r="E224" s="17" t="s">
        <v>317</v>
      </c>
      <c r="F224" s="17" t="s">
        <v>317</v>
      </c>
      <c r="G224" s="16" t="s">
        <v>568</v>
      </c>
      <c r="H224" s="16" t="s">
        <v>20</v>
      </c>
      <c r="I224" s="18">
        <v>0.25</v>
      </c>
      <c r="J224" s="16"/>
      <c r="K224" s="18" t="str">
        <f t="shared" si="8"/>
        <v/>
      </c>
      <c r="L224" s="21" t="s">
        <v>21</v>
      </c>
      <c r="M224" s="22" t="s">
        <v>38</v>
      </c>
      <c r="N224" s="22" t="s">
        <v>569</v>
      </c>
    </row>
    <row r="225" spans="1:14" ht="38.25" x14ac:dyDescent="0.2">
      <c r="A225" s="16" t="s">
        <v>544</v>
      </c>
      <c r="B225" s="16" t="s">
        <v>560</v>
      </c>
      <c r="C225" s="16" t="s">
        <v>561</v>
      </c>
      <c r="D225" s="16" t="s">
        <v>562</v>
      </c>
      <c r="E225" s="17" t="s">
        <v>317</v>
      </c>
      <c r="F225" s="17" t="s">
        <v>317</v>
      </c>
      <c r="G225" s="16" t="s">
        <v>563</v>
      </c>
      <c r="H225" s="16" t="s">
        <v>20</v>
      </c>
      <c r="I225" s="18">
        <v>0.33</v>
      </c>
      <c r="J225" s="16"/>
      <c r="K225" s="18" t="str">
        <f t="shared" si="8"/>
        <v/>
      </c>
      <c r="L225" s="21" t="s">
        <v>21</v>
      </c>
      <c r="M225" s="22" t="s">
        <v>564</v>
      </c>
      <c r="N225" s="22" t="s">
        <v>565</v>
      </c>
    </row>
    <row r="226" spans="1:14" ht="51" x14ac:dyDescent="0.2">
      <c r="A226" s="16" t="s">
        <v>544</v>
      </c>
      <c r="B226" s="16" t="s">
        <v>560</v>
      </c>
      <c r="C226" s="16" t="s">
        <v>570</v>
      </c>
      <c r="D226" s="16" t="s">
        <v>571</v>
      </c>
      <c r="E226" s="17" t="s">
        <v>317</v>
      </c>
      <c r="F226" s="17" t="s">
        <v>317</v>
      </c>
      <c r="G226" s="16" t="s">
        <v>572</v>
      </c>
      <c r="H226" s="16" t="s">
        <v>20</v>
      </c>
      <c r="I226" s="18">
        <v>0.57999999999999996</v>
      </c>
      <c r="J226" s="16"/>
      <c r="K226" s="18" t="str">
        <f t="shared" si="8"/>
        <v/>
      </c>
      <c r="L226" s="21" t="s">
        <v>21</v>
      </c>
      <c r="M226" s="22" t="s">
        <v>573</v>
      </c>
      <c r="N226" s="22" t="s">
        <v>574</v>
      </c>
    </row>
    <row r="227" spans="1:14" ht="25.5" x14ac:dyDescent="0.2">
      <c r="A227" s="16" t="s">
        <v>290</v>
      </c>
      <c r="B227" s="16" t="s">
        <v>314</v>
      </c>
      <c r="C227" s="16" t="s">
        <v>315</v>
      </c>
      <c r="D227" s="16" t="s">
        <v>316</v>
      </c>
      <c r="E227" s="17" t="s">
        <v>317</v>
      </c>
      <c r="F227" s="17" t="s">
        <v>317</v>
      </c>
      <c r="G227" s="16" t="s">
        <v>318</v>
      </c>
      <c r="H227" s="16" t="s">
        <v>20</v>
      </c>
      <c r="I227" s="18">
        <v>0.75</v>
      </c>
      <c r="J227" s="16"/>
      <c r="K227" s="18" t="str">
        <f t="shared" si="8"/>
        <v/>
      </c>
      <c r="L227" s="21" t="s">
        <v>21</v>
      </c>
      <c r="M227" s="22" t="s">
        <v>38</v>
      </c>
      <c r="N227" s="22" t="s">
        <v>319</v>
      </c>
    </row>
    <row r="228" spans="1:14" ht="25.5" x14ac:dyDescent="0.2">
      <c r="A228" s="16" t="s">
        <v>544</v>
      </c>
      <c r="B228" s="16" t="s">
        <v>575</v>
      </c>
      <c r="C228" s="16" t="s">
        <v>576</v>
      </c>
      <c r="D228" s="16" t="s">
        <v>577</v>
      </c>
      <c r="E228" s="17" t="s">
        <v>317</v>
      </c>
      <c r="F228" s="17" t="s">
        <v>317</v>
      </c>
      <c r="G228" s="16" t="s">
        <v>578</v>
      </c>
      <c r="H228" s="16" t="s">
        <v>20</v>
      </c>
      <c r="I228" s="18">
        <v>0.57999999999999996</v>
      </c>
      <c r="J228" s="16"/>
      <c r="K228" s="18" t="str">
        <f t="shared" si="8"/>
        <v/>
      </c>
      <c r="L228" s="21" t="s">
        <v>21</v>
      </c>
      <c r="M228" s="22" t="s">
        <v>579</v>
      </c>
      <c r="N228" s="22" t="s">
        <v>580</v>
      </c>
    </row>
    <row r="229" spans="1:14" ht="38.25" x14ac:dyDescent="0.2">
      <c r="A229" s="16" t="s">
        <v>781</v>
      </c>
      <c r="B229" s="16" t="s">
        <v>910</v>
      </c>
      <c r="C229" s="16" t="s">
        <v>919</v>
      </c>
      <c r="D229" s="16" t="s">
        <v>920</v>
      </c>
      <c r="E229" s="17" t="s">
        <v>913</v>
      </c>
      <c r="F229" s="17" t="s">
        <v>913</v>
      </c>
      <c r="G229" s="16" t="s">
        <v>921</v>
      </c>
      <c r="H229" s="16" t="s">
        <v>66</v>
      </c>
      <c r="I229" s="18">
        <v>1.5</v>
      </c>
      <c r="J229" s="16"/>
      <c r="K229" s="18" t="str">
        <f t="shared" si="8"/>
        <v/>
      </c>
      <c r="L229" s="21" t="s">
        <v>143</v>
      </c>
      <c r="M229" s="22" t="s">
        <v>1390</v>
      </c>
      <c r="N229" s="22" t="s">
        <v>922</v>
      </c>
    </row>
    <row r="230" spans="1:14" ht="25.5" x14ac:dyDescent="0.2">
      <c r="A230" s="30" t="s">
        <v>781</v>
      </c>
      <c r="B230" s="30" t="s">
        <v>941</v>
      </c>
      <c r="C230" s="30" t="s">
        <v>942</v>
      </c>
      <c r="D230" s="30" t="s">
        <v>943</v>
      </c>
      <c r="E230" s="31">
        <v>40835</v>
      </c>
      <c r="F230" s="32"/>
      <c r="G230" s="30"/>
      <c r="H230" s="30"/>
      <c r="I230" s="30"/>
      <c r="J230" s="30"/>
      <c r="K230" s="30" t="str">
        <f t="shared" ref="K230:K235" si="9">IF(I230=0,"",J230/I230)</f>
        <v/>
      </c>
      <c r="L230" s="33" t="s">
        <v>21</v>
      </c>
      <c r="M230" s="25" t="s">
        <v>38</v>
      </c>
      <c r="N230" s="30" t="s">
        <v>944</v>
      </c>
    </row>
    <row r="231" spans="1:14" ht="25.5" x14ac:dyDescent="0.2">
      <c r="A231" s="25" t="s">
        <v>945</v>
      </c>
      <c r="B231" s="25" t="s">
        <v>863</v>
      </c>
      <c r="C231" s="25" t="s">
        <v>946</v>
      </c>
      <c r="D231" s="25" t="s">
        <v>947</v>
      </c>
      <c r="E231" s="26">
        <v>40374</v>
      </c>
      <c r="F231" s="27"/>
      <c r="G231" s="25"/>
      <c r="H231" s="25"/>
      <c r="I231" s="25"/>
      <c r="J231" s="25"/>
      <c r="K231" s="25" t="str">
        <f t="shared" si="9"/>
        <v/>
      </c>
      <c r="L231" s="28" t="s">
        <v>21</v>
      </c>
      <c r="M231" s="25" t="s">
        <v>780</v>
      </c>
      <c r="N231" s="25" t="s">
        <v>948</v>
      </c>
    </row>
    <row r="232" spans="1:14" x14ac:dyDescent="0.2">
      <c r="A232" s="25" t="s">
        <v>949</v>
      </c>
      <c r="B232" s="25" t="s">
        <v>950</v>
      </c>
      <c r="C232" s="25" t="s">
        <v>951</v>
      </c>
      <c r="D232" s="25" t="s">
        <v>952</v>
      </c>
      <c r="E232" s="26">
        <v>41541</v>
      </c>
      <c r="F232" s="27"/>
      <c r="G232" s="25"/>
      <c r="H232" s="25"/>
      <c r="I232" s="25"/>
      <c r="J232" s="25"/>
      <c r="K232" s="25" t="str">
        <f t="shared" si="9"/>
        <v/>
      </c>
      <c r="L232" s="28" t="s">
        <v>21</v>
      </c>
      <c r="M232" s="25" t="s">
        <v>953</v>
      </c>
      <c r="N232" s="25" t="s">
        <v>954</v>
      </c>
    </row>
    <row r="233" spans="1:14" x14ac:dyDescent="0.2">
      <c r="A233" s="30" t="s">
        <v>949</v>
      </c>
      <c r="B233" s="30" t="s">
        <v>955</v>
      </c>
      <c r="C233" s="30" t="s">
        <v>956</v>
      </c>
      <c r="D233" s="30" t="s">
        <v>957</v>
      </c>
      <c r="E233" s="31">
        <v>40835</v>
      </c>
      <c r="F233" s="32"/>
      <c r="G233" s="30"/>
      <c r="H233" s="30"/>
      <c r="I233" s="30"/>
      <c r="J233" s="30"/>
      <c r="K233" s="30" t="str">
        <f t="shared" si="9"/>
        <v/>
      </c>
      <c r="L233" s="33" t="s">
        <v>21</v>
      </c>
      <c r="M233" s="25" t="s">
        <v>38</v>
      </c>
      <c r="N233" s="30" t="s">
        <v>635</v>
      </c>
    </row>
    <row r="234" spans="1:14" ht="25.5" x14ac:dyDescent="0.2">
      <c r="A234" s="25" t="s">
        <v>949</v>
      </c>
      <c r="B234" s="25" t="s">
        <v>955</v>
      </c>
      <c r="C234" s="25" t="s">
        <v>958</v>
      </c>
      <c r="D234" s="25" t="s">
        <v>959</v>
      </c>
      <c r="E234" s="26">
        <v>41561</v>
      </c>
      <c r="F234" s="27"/>
      <c r="G234" s="25"/>
      <c r="H234" s="25"/>
      <c r="I234" s="25"/>
      <c r="J234" s="25"/>
      <c r="K234" s="25" t="str">
        <f t="shared" si="9"/>
        <v/>
      </c>
      <c r="L234" s="28" t="s">
        <v>21</v>
      </c>
      <c r="M234" s="25" t="s">
        <v>38</v>
      </c>
      <c r="N234" s="25" t="s">
        <v>960</v>
      </c>
    </row>
    <row r="235" spans="1:14" ht="25.5" x14ac:dyDescent="0.2">
      <c r="A235" s="25" t="s">
        <v>949</v>
      </c>
      <c r="B235" s="25" t="s">
        <v>961</v>
      </c>
      <c r="C235" s="25" t="s">
        <v>962</v>
      </c>
      <c r="D235" s="25" t="s">
        <v>963</v>
      </c>
      <c r="E235" s="26">
        <v>40393</v>
      </c>
      <c r="F235" s="27"/>
      <c r="G235" s="25"/>
      <c r="H235" s="25"/>
      <c r="I235" s="25"/>
      <c r="J235" s="25"/>
      <c r="K235" s="25" t="str">
        <f t="shared" si="9"/>
        <v/>
      </c>
      <c r="L235" s="28" t="s">
        <v>21</v>
      </c>
      <c r="M235" s="25" t="s">
        <v>780</v>
      </c>
      <c r="N235" s="25" t="s">
        <v>964</v>
      </c>
    </row>
    <row r="236" spans="1:14" ht="25.5" x14ac:dyDescent="0.2">
      <c r="A236" s="25" t="s">
        <v>949</v>
      </c>
      <c r="B236" s="25" t="s">
        <v>965</v>
      </c>
      <c r="C236" s="25" t="s">
        <v>966</v>
      </c>
      <c r="D236" s="25" t="s">
        <v>967</v>
      </c>
      <c r="E236" s="26">
        <v>41541</v>
      </c>
      <c r="F236" s="27"/>
      <c r="G236" s="25"/>
      <c r="H236" s="25"/>
      <c r="I236" s="25"/>
      <c r="J236" s="25"/>
      <c r="K236" s="25"/>
      <c r="L236" s="28"/>
      <c r="M236" s="25" t="s">
        <v>38</v>
      </c>
      <c r="N236" s="25" t="s">
        <v>968</v>
      </c>
    </row>
    <row r="237" spans="1:14" ht="25.5" x14ac:dyDescent="0.2">
      <c r="A237" s="25" t="s">
        <v>949</v>
      </c>
      <c r="B237" s="25" t="s">
        <v>969</v>
      </c>
      <c r="C237" s="25" t="s">
        <v>970</v>
      </c>
      <c r="D237" s="25" t="s">
        <v>971</v>
      </c>
      <c r="E237" s="26">
        <v>41561</v>
      </c>
      <c r="F237" s="27"/>
      <c r="G237" s="25"/>
      <c r="H237" s="25"/>
      <c r="I237" s="25"/>
      <c r="J237" s="25"/>
      <c r="K237" s="25"/>
      <c r="L237" s="28" t="s">
        <v>972</v>
      </c>
      <c r="M237" s="25" t="s">
        <v>38</v>
      </c>
      <c r="N237" s="25" t="s">
        <v>973</v>
      </c>
    </row>
    <row r="238" spans="1:14" ht="25.5" x14ac:dyDescent="0.2">
      <c r="A238" s="25" t="s">
        <v>949</v>
      </c>
      <c r="B238" s="25" t="s">
        <v>969</v>
      </c>
      <c r="C238" s="25" t="s">
        <v>974</v>
      </c>
      <c r="D238" s="25" t="s">
        <v>975</v>
      </c>
      <c r="E238" s="26">
        <v>41561</v>
      </c>
      <c r="F238" s="27"/>
      <c r="G238" s="25"/>
      <c r="H238" s="25"/>
      <c r="I238" s="25"/>
      <c r="J238" s="25"/>
      <c r="K238" s="25"/>
      <c r="L238" s="28" t="s">
        <v>21</v>
      </c>
      <c r="M238" s="25" t="s">
        <v>38</v>
      </c>
      <c r="N238" s="25" t="s">
        <v>976</v>
      </c>
    </row>
    <row r="239" spans="1:14" x14ac:dyDescent="0.2">
      <c r="A239" s="25" t="s">
        <v>949</v>
      </c>
      <c r="B239" s="25" t="s">
        <v>969</v>
      </c>
      <c r="C239" s="25" t="s">
        <v>977</v>
      </c>
      <c r="D239" s="25" t="s">
        <v>978</v>
      </c>
      <c r="E239" s="26">
        <v>40393</v>
      </c>
      <c r="F239" s="27"/>
      <c r="G239" s="25"/>
      <c r="H239" s="25"/>
      <c r="I239" s="25"/>
      <c r="J239" s="25"/>
      <c r="K239" s="25" t="str">
        <f>IF(I239=0,"",J239/I239)</f>
        <v/>
      </c>
      <c r="L239" s="28" t="s">
        <v>21</v>
      </c>
      <c r="M239" s="25" t="s">
        <v>38</v>
      </c>
      <c r="N239" s="25" t="s">
        <v>1391</v>
      </c>
    </row>
    <row r="240" spans="1:14" ht="25.5" x14ac:dyDescent="0.2">
      <c r="A240" s="25" t="s">
        <v>949</v>
      </c>
      <c r="B240" s="25" t="s">
        <v>979</v>
      </c>
      <c r="C240" s="25" t="s">
        <v>980</v>
      </c>
      <c r="D240" s="25" t="s">
        <v>981</v>
      </c>
      <c r="E240" s="26">
        <v>40835</v>
      </c>
      <c r="F240" s="27"/>
      <c r="G240" s="25"/>
      <c r="H240" s="25"/>
      <c r="I240" s="25"/>
      <c r="J240" s="25"/>
      <c r="K240" s="25" t="str">
        <f>IF(I240=0,"",J240/I240)</f>
        <v/>
      </c>
      <c r="L240" s="28" t="s">
        <v>21</v>
      </c>
      <c r="M240" s="25" t="s">
        <v>1392</v>
      </c>
      <c r="N240" s="25" t="s">
        <v>982</v>
      </c>
    </row>
    <row r="241" spans="1:14" ht="25.5" x14ac:dyDescent="0.2">
      <c r="A241" s="30" t="s">
        <v>949</v>
      </c>
      <c r="B241" s="30" t="s">
        <v>941</v>
      </c>
      <c r="C241" s="30" t="s">
        <v>983</v>
      </c>
      <c r="D241" s="30" t="s">
        <v>984</v>
      </c>
      <c r="E241" s="31">
        <v>40835</v>
      </c>
      <c r="F241" s="32"/>
      <c r="G241" s="30"/>
      <c r="H241" s="30"/>
      <c r="I241" s="30"/>
      <c r="J241" s="30"/>
      <c r="K241" s="30" t="str">
        <f>IF(I241=0,"",J241/I241)</f>
        <v/>
      </c>
      <c r="L241" s="33" t="s">
        <v>21</v>
      </c>
      <c r="M241" s="30" t="s">
        <v>38</v>
      </c>
      <c r="N241" s="30" t="s">
        <v>635</v>
      </c>
    </row>
    <row r="242" spans="1:14" ht="25.5" x14ac:dyDescent="0.2">
      <c r="A242" s="25" t="s">
        <v>949</v>
      </c>
      <c r="B242" s="25" t="s">
        <v>941</v>
      </c>
      <c r="C242" s="25" t="s">
        <v>985</v>
      </c>
      <c r="D242" s="25" t="s">
        <v>986</v>
      </c>
      <c r="E242" s="26">
        <v>40835</v>
      </c>
      <c r="F242" s="27"/>
      <c r="G242" s="25"/>
      <c r="H242" s="25"/>
      <c r="I242" s="25"/>
      <c r="J242" s="25"/>
      <c r="K242" s="25" t="str">
        <f>IF(I242=0,"",J242/I242)</f>
        <v/>
      </c>
      <c r="L242" s="28" t="s">
        <v>21</v>
      </c>
      <c r="M242" s="25" t="s">
        <v>38</v>
      </c>
      <c r="N242" s="25" t="s">
        <v>987</v>
      </c>
    </row>
    <row r="243" spans="1:14" ht="38.25" x14ac:dyDescent="0.2">
      <c r="A243" s="16" t="s">
        <v>781</v>
      </c>
      <c r="B243" s="16" t="s">
        <v>910</v>
      </c>
      <c r="C243" s="16" t="s">
        <v>911</v>
      </c>
      <c r="D243" s="16" t="s">
        <v>912</v>
      </c>
      <c r="E243" s="17" t="s">
        <v>913</v>
      </c>
      <c r="F243" s="17" t="s">
        <v>913</v>
      </c>
      <c r="G243" s="16" t="s">
        <v>914</v>
      </c>
      <c r="H243" s="16" t="s">
        <v>66</v>
      </c>
      <c r="I243" s="18">
        <v>1</v>
      </c>
      <c r="J243" s="16"/>
      <c r="K243" s="18" t="str">
        <f t="shared" ref="K243:K256" si="10">IF(J243=0, "", J243/I243)</f>
        <v/>
      </c>
      <c r="L243" s="21" t="s">
        <v>143</v>
      </c>
      <c r="M243" s="22" t="s">
        <v>1390</v>
      </c>
      <c r="N243" s="22" t="s">
        <v>915</v>
      </c>
    </row>
    <row r="244" spans="1:14" ht="51" x14ac:dyDescent="0.2">
      <c r="A244" s="16" t="s">
        <v>781</v>
      </c>
      <c r="B244" s="16" t="s">
        <v>863</v>
      </c>
      <c r="C244" s="16" t="s">
        <v>867</v>
      </c>
      <c r="D244" s="16" t="s">
        <v>868</v>
      </c>
      <c r="E244" s="17" t="s">
        <v>798</v>
      </c>
      <c r="F244" s="17" t="s">
        <v>798</v>
      </c>
      <c r="G244" s="16" t="s">
        <v>869</v>
      </c>
      <c r="H244" s="16" t="s">
        <v>66</v>
      </c>
      <c r="I244" s="18">
        <v>2</v>
      </c>
      <c r="J244" s="16"/>
      <c r="K244" s="18" t="str">
        <f t="shared" si="10"/>
        <v/>
      </c>
      <c r="L244" s="21" t="s">
        <v>143</v>
      </c>
      <c r="M244" s="22" t="s">
        <v>1339</v>
      </c>
      <c r="N244" s="22" t="s">
        <v>870</v>
      </c>
    </row>
    <row r="245" spans="1:14" ht="51" x14ac:dyDescent="0.2">
      <c r="A245" s="16" t="s">
        <v>781</v>
      </c>
      <c r="B245" s="16" t="s">
        <v>902</v>
      </c>
      <c r="C245" s="16" t="s">
        <v>907</v>
      </c>
      <c r="D245" s="16" t="s">
        <v>908</v>
      </c>
      <c r="E245" s="17" t="s">
        <v>798</v>
      </c>
      <c r="F245" s="17" t="s">
        <v>798</v>
      </c>
      <c r="G245" s="16" t="s">
        <v>909</v>
      </c>
      <c r="H245" s="16" t="s">
        <v>66</v>
      </c>
      <c r="I245" s="18">
        <v>0.75</v>
      </c>
      <c r="J245" s="16"/>
      <c r="K245" s="18" t="str">
        <f t="shared" si="10"/>
        <v/>
      </c>
      <c r="L245" s="21" t="s">
        <v>143</v>
      </c>
      <c r="M245" s="22" t="s">
        <v>800</v>
      </c>
      <c r="N245" s="22"/>
    </row>
    <row r="246" spans="1:14" ht="51" x14ac:dyDescent="0.2">
      <c r="A246" s="16" t="s">
        <v>781</v>
      </c>
      <c r="B246" s="16" t="s">
        <v>789</v>
      </c>
      <c r="C246" s="16" t="s">
        <v>796</v>
      </c>
      <c r="D246" s="16" t="s">
        <v>797</v>
      </c>
      <c r="E246" s="17" t="s">
        <v>798</v>
      </c>
      <c r="F246" s="17" t="s">
        <v>798</v>
      </c>
      <c r="G246" s="16" t="s">
        <v>799</v>
      </c>
      <c r="H246" s="16" t="s">
        <v>112</v>
      </c>
      <c r="I246" s="18">
        <v>1.5</v>
      </c>
      <c r="J246" s="16"/>
      <c r="K246" s="18" t="str">
        <f t="shared" si="10"/>
        <v/>
      </c>
      <c r="L246" s="21" t="s">
        <v>143</v>
      </c>
      <c r="M246" s="22" t="s">
        <v>800</v>
      </c>
      <c r="N246" s="22"/>
    </row>
    <row r="247" spans="1:14" ht="51" x14ac:dyDescent="0.2">
      <c r="A247" s="16" t="s">
        <v>391</v>
      </c>
      <c r="B247" s="16" t="s">
        <v>479</v>
      </c>
      <c r="C247" s="16" t="s">
        <v>480</v>
      </c>
      <c r="D247" s="16" t="s">
        <v>481</v>
      </c>
      <c r="E247" s="17" t="s">
        <v>424</v>
      </c>
      <c r="F247" s="17" t="s">
        <v>424</v>
      </c>
      <c r="G247" s="16" t="s">
        <v>482</v>
      </c>
      <c r="H247" s="16" t="s">
        <v>66</v>
      </c>
      <c r="I247" s="18">
        <v>1.5</v>
      </c>
      <c r="J247" s="16"/>
      <c r="K247" s="18" t="str">
        <f t="shared" si="10"/>
        <v/>
      </c>
      <c r="L247" s="21" t="s">
        <v>21</v>
      </c>
      <c r="M247" s="22" t="s">
        <v>1393</v>
      </c>
      <c r="N247" s="22" t="s">
        <v>426</v>
      </c>
    </row>
    <row r="248" spans="1:14" ht="51" x14ac:dyDescent="0.2">
      <c r="A248" s="16" t="s">
        <v>391</v>
      </c>
      <c r="B248" s="16" t="s">
        <v>392</v>
      </c>
      <c r="C248" s="16" t="s">
        <v>422</v>
      </c>
      <c r="D248" s="16" t="s">
        <v>423</v>
      </c>
      <c r="E248" s="17" t="s">
        <v>424</v>
      </c>
      <c r="F248" s="17" t="s">
        <v>424</v>
      </c>
      <c r="G248" s="16" t="s">
        <v>425</v>
      </c>
      <c r="H248" s="16" t="s">
        <v>66</v>
      </c>
      <c r="I248" s="18">
        <v>0.5</v>
      </c>
      <c r="J248" s="16"/>
      <c r="K248" s="18" t="str">
        <f t="shared" si="10"/>
        <v/>
      </c>
      <c r="L248" s="21" t="s">
        <v>21</v>
      </c>
      <c r="M248" s="22" t="s">
        <v>1394</v>
      </c>
      <c r="N248" s="22" t="s">
        <v>426</v>
      </c>
    </row>
    <row r="249" spans="1:14" ht="153" x14ac:dyDescent="0.2">
      <c r="A249" s="16" t="s">
        <v>391</v>
      </c>
      <c r="B249" s="16" t="s">
        <v>392</v>
      </c>
      <c r="C249" s="16" t="s">
        <v>415</v>
      </c>
      <c r="D249" s="16" t="s">
        <v>416</v>
      </c>
      <c r="E249" s="17" t="s">
        <v>54</v>
      </c>
      <c r="F249" s="17" t="s">
        <v>54</v>
      </c>
      <c r="G249" s="16" t="s">
        <v>417</v>
      </c>
      <c r="H249" s="16" t="s">
        <v>20</v>
      </c>
      <c r="I249" s="18">
        <v>1.25</v>
      </c>
      <c r="J249" s="16">
        <v>10</v>
      </c>
      <c r="K249" s="18">
        <f t="shared" si="10"/>
        <v>8</v>
      </c>
      <c r="L249" s="21" t="s">
        <v>143</v>
      </c>
      <c r="M249" s="22" t="s">
        <v>1395</v>
      </c>
      <c r="N249" s="22" t="s">
        <v>1396</v>
      </c>
    </row>
    <row r="250" spans="1:14" ht="51" x14ac:dyDescent="0.2">
      <c r="A250" s="16" t="s">
        <v>32</v>
      </c>
      <c r="B250" s="16" t="s">
        <v>39</v>
      </c>
      <c r="C250" s="16" t="s">
        <v>52</v>
      </c>
      <c r="D250" s="16" t="s">
        <v>53</v>
      </c>
      <c r="E250" s="17" t="s">
        <v>54</v>
      </c>
      <c r="F250" s="17" t="s">
        <v>54</v>
      </c>
      <c r="G250" s="16" t="s">
        <v>55</v>
      </c>
      <c r="H250" s="16" t="s">
        <v>20</v>
      </c>
      <c r="I250" s="18">
        <v>0.83</v>
      </c>
      <c r="J250" s="16"/>
      <c r="K250" s="18" t="str">
        <f t="shared" si="10"/>
        <v/>
      </c>
      <c r="L250" s="21" t="s">
        <v>21</v>
      </c>
      <c r="M250" s="22" t="s">
        <v>56</v>
      </c>
      <c r="N250" s="22" t="s">
        <v>57</v>
      </c>
    </row>
    <row r="251" spans="1:14" ht="63.75" x14ac:dyDescent="0.2">
      <c r="A251" s="16" t="s">
        <v>32</v>
      </c>
      <c r="B251" s="16" t="s">
        <v>78</v>
      </c>
      <c r="C251" s="16" t="s">
        <v>79</v>
      </c>
      <c r="D251" s="16" t="s">
        <v>80</v>
      </c>
      <c r="E251" s="17" t="s">
        <v>54</v>
      </c>
      <c r="F251" s="17" t="s">
        <v>54</v>
      </c>
      <c r="G251" s="16" t="s">
        <v>81</v>
      </c>
      <c r="H251" s="16" t="s">
        <v>20</v>
      </c>
      <c r="I251" s="18">
        <v>0.33</v>
      </c>
      <c r="J251" s="16"/>
      <c r="K251" s="18" t="str">
        <f t="shared" si="10"/>
        <v/>
      </c>
      <c r="L251" s="21" t="s">
        <v>21</v>
      </c>
      <c r="M251" s="22" t="s">
        <v>1397</v>
      </c>
      <c r="N251" s="22" t="s">
        <v>82</v>
      </c>
    </row>
    <row r="252" spans="1:14" ht="25.5" x14ac:dyDescent="0.2">
      <c r="A252" s="16" t="s">
        <v>32</v>
      </c>
      <c r="B252" s="16" t="s">
        <v>78</v>
      </c>
      <c r="C252" s="16" t="s">
        <v>83</v>
      </c>
      <c r="D252" s="16" t="s">
        <v>84</v>
      </c>
      <c r="E252" s="17" t="s">
        <v>54</v>
      </c>
      <c r="F252" s="17" t="s">
        <v>54</v>
      </c>
      <c r="G252" s="16" t="s">
        <v>85</v>
      </c>
      <c r="H252" s="16" t="s">
        <v>20</v>
      </c>
      <c r="I252" s="18">
        <v>0.57999999999999996</v>
      </c>
      <c r="J252" s="16"/>
      <c r="K252" s="18" t="str">
        <f t="shared" si="10"/>
        <v/>
      </c>
      <c r="L252" s="21" t="s">
        <v>21</v>
      </c>
      <c r="M252" s="22" t="s">
        <v>86</v>
      </c>
      <c r="N252" s="22" t="s">
        <v>82</v>
      </c>
    </row>
    <row r="253" spans="1:14" ht="25.5" x14ac:dyDescent="0.2">
      <c r="A253" s="16" t="s">
        <v>32</v>
      </c>
      <c r="B253" s="16" t="s">
        <v>24</v>
      </c>
      <c r="C253" s="16" t="s">
        <v>58</v>
      </c>
      <c r="D253" s="16" t="s">
        <v>59</v>
      </c>
      <c r="E253" s="17" t="s">
        <v>36</v>
      </c>
      <c r="F253" s="17" t="s">
        <v>36</v>
      </c>
      <c r="G253" s="16" t="s">
        <v>60</v>
      </c>
      <c r="H253" s="16" t="s">
        <v>20</v>
      </c>
      <c r="I253" s="18">
        <v>0.5</v>
      </c>
      <c r="J253" s="16"/>
      <c r="K253" s="18" t="str">
        <f t="shared" si="10"/>
        <v/>
      </c>
      <c r="L253" s="21" t="s">
        <v>21</v>
      </c>
      <c r="M253" s="22" t="s">
        <v>38</v>
      </c>
      <c r="N253" s="22" t="s">
        <v>61</v>
      </c>
    </row>
    <row r="254" spans="1:14" ht="25.5" x14ac:dyDescent="0.2">
      <c r="A254" s="16" t="s">
        <v>32</v>
      </c>
      <c r="B254" s="16" t="s">
        <v>24</v>
      </c>
      <c r="C254" s="16" t="s">
        <v>68</v>
      </c>
      <c r="D254" s="16" t="s">
        <v>69</v>
      </c>
      <c r="E254" s="17" t="s">
        <v>36</v>
      </c>
      <c r="F254" s="17" t="s">
        <v>36</v>
      </c>
      <c r="G254" s="16" t="s">
        <v>70</v>
      </c>
      <c r="H254" s="16" t="s">
        <v>20</v>
      </c>
      <c r="I254" s="18">
        <v>0.5</v>
      </c>
      <c r="J254" s="16"/>
      <c r="K254" s="18" t="str">
        <f t="shared" si="10"/>
        <v/>
      </c>
      <c r="L254" s="21" t="s">
        <v>21</v>
      </c>
      <c r="M254" s="22" t="s">
        <v>38</v>
      </c>
      <c r="N254" s="22" t="s">
        <v>71</v>
      </c>
    </row>
    <row r="255" spans="1:14" ht="25.5" x14ac:dyDescent="0.2">
      <c r="A255" s="16" t="s">
        <v>32</v>
      </c>
      <c r="B255" s="16" t="s">
        <v>33</v>
      </c>
      <c r="C255" s="16" t="s">
        <v>34</v>
      </c>
      <c r="D255" s="16" t="s">
        <v>35</v>
      </c>
      <c r="E255" s="17" t="s">
        <v>36</v>
      </c>
      <c r="F255" s="17" t="s">
        <v>36</v>
      </c>
      <c r="G255" s="16" t="s">
        <v>37</v>
      </c>
      <c r="H255" s="16" t="s">
        <v>20</v>
      </c>
      <c r="I255" s="18">
        <v>0.33</v>
      </c>
      <c r="J255" s="16"/>
      <c r="K255" s="18" t="str">
        <f t="shared" si="10"/>
        <v/>
      </c>
      <c r="L255" s="42" t="s">
        <v>21</v>
      </c>
      <c r="M255" s="22" t="s">
        <v>38</v>
      </c>
      <c r="N255" s="22"/>
    </row>
    <row r="256" spans="1:14" ht="38.25" x14ac:dyDescent="0.2">
      <c r="A256" s="16" t="s">
        <v>32</v>
      </c>
      <c r="B256" s="16" t="s">
        <v>108</v>
      </c>
      <c r="C256" s="16" t="s">
        <v>145</v>
      </c>
      <c r="D256" s="16" t="s">
        <v>146</v>
      </c>
      <c r="E256" s="17" t="s">
        <v>36</v>
      </c>
      <c r="F256" s="17" t="s">
        <v>36</v>
      </c>
      <c r="G256" s="16" t="s">
        <v>147</v>
      </c>
      <c r="H256" s="16" t="s">
        <v>20</v>
      </c>
      <c r="I256" s="18">
        <v>1</v>
      </c>
      <c r="J256" s="16"/>
      <c r="K256" s="18" t="str">
        <f t="shared" si="10"/>
        <v/>
      </c>
      <c r="L256" s="21" t="s">
        <v>143</v>
      </c>
      <c r="M256" s="23" t="s">
        <v>133</v>
      </c>
      <c r="N256" s="22" t="s">
        <v>148</v>
      </c>
    </row>
    <row r="257" spans="1:14" ht="25.5" x14ac:dyDescent="0.2">
      <c r="A257" s="25" t="s">
        <v>1046</v>
      </c>
      <c r="B257" s="25" t="s">
        <v>1047</v>
      </c>
      <c r="C257" s="25" t="s">
        <v>1048</v>
      </c>
      <c r="D257" s="25" t="s">
        <v>1049</v>
      </c>
      <c r="E257" s="26">
        <v>40394</v>
      </c>
      <c r="F257" s="27"/>
      <c r="G257" s="25"/>
      <c r="H257" s="25"/>
      <c r="I257" s="25"/>
      <c r="J257" s="25"/>
      <c r="K257" s="25" t="str">
        <f>IF(I257=0,"",J257/I257)</f>
        <v/>
      </c>
      <c r="L257" s="28" t="s">
        <v>21</v>
      </c>
      <c r="M257" s="25" t="s">
        <v>780</v>
      </c>
      <c r="N257" s="25" t="s">
        <v>1050</v>
      </c>
    </row>
    <row r="258" spans="1:14" ht="25.5" x14ac:dyDescent="0.2">
      <c r="A258" s="25" t="s">
        <v>1046</v>
      </c>
      <c r="B258" s="25" t="s">
        <v>1047</v>
      </c>
      <c r="C258" s="25" t="s">
        <v>1051</v>
      </c>
      <c r="D258" s="25" t="s">
        <v>1052</v>
      </c>
      <c r="E258" s="26">
        <v>40394</v>
      </c>
      <c r="F258" s="27"/>
      <c r="G258" s="25"/>
      <c r="H258" s="25"/>
      <c r="I258" s="25"/>
      <c r="J258" s="25"/>
      <c r="K258" s="25"/>
      <c r="L258" s="28" t="s">
        <v>21</v>
      </c>
      <c r="M258" s="25" t="s">
        <v>38</v>
      </c>
      <c r="N258" s="25" t="s">
        <v>1053</v>
      </c>
    </row>
    <row r="259" spans="1:14" ht="25.5" x14ac:dyDescent="0.2">
      <c r="A259" s="25" t="s">
        <v>1046</v>
      </c>
      <c r="B259" s="25" t="s">
        <v>1054</v>
      </c>
      <c r="C259" s="25" t="s">
        <v>1055</v>
      </c>
      <c r="D259" s="25" t="s">
        <v>1056</v>
      </c>
      <c r="E259" s="26">
        <v>40394</v>
      </c>
      <c r="F259" s="27"/>
      <c r="G259" s="25"/>
      <c r="H259" s="25"/>
      <c r="I259" s="25"/>
      <c r="J259" s="25"/>
      <c r="K259" s="25" t="str">
        <f>IF(I259=0,"",J259/I259)</f>
        <v/>
      </c>
      <c r="L259" s="28" t="s">
        <v>21</v>
      </c>
      <c r="M259" s="25" t="s">
        <v>38</v>
      </c>
      <c r="N259" s="25" t="s">
        <v>1057</v>
      </c>
    </row>
    <row r="260" spans="1:14" ht="38.25" x14ac:dyDescent="0.2">
      <c r="A260" s="16" t="s">
        <v>32</v>
      </c>
      <c r="B260" s="16" t="s">
        <v>108</v>
      </c>
      <c r="C260" s="16" t="s">
        <v>121</v>
      </c>
      <c r="D260" s="16" t="s">
        <v>122</v>
      </c>
      <c r="E260" s="17" t="s">
        <v>98</v>
      </c>
      <c r="F260" s="17" t="s">
        <v>98</v>
      </c>
      <c r="G260" s="16" t="s">
        <v>123</v>
      </c>
      <c r="H260" s="16" t="s">
        <v>20</v>
      </c>
      <c r="I260" s="18">
        <v>0.33</v>
      </c>
      <c r="J260" s="16"/>
      <c r="K260" s="18" t="str">
        <f>IF(J260=0, "", J260/I260)</f>
        <v/>
      </c>
      <c r="L260" s="21" t="s">
        <v>21</v>
      </c>
      <c r="M260" s="22" t="s">
        <v>38</v>
      </c>
      <c r="N260" s="22" t="s">
        <v>124</v>
      </c>
    </row>
    <row r="261" spans="1:14" ht="38.25" x14ac:dyDescent="0.2">
      <c r="A261" s="25" t="s">
        <v>1046</v>
      </c>
      <c r="B261" s="25" t="s">
        <v>1063</v>
      </c>
      <c r="C261" s="25" t="s">
        <v>1064</v>
      </c>
      <c r="D261" s="25" t="s">
        <v>1065</v>
      </c>
      <c r="E261" s="26">
        <v>41558</v>
      </c>
      <c r="F261" s="27"/>
      <c r="G261" s="25"/>
      <c r="H261" s="25"/>
      <c r="I261" s="25"/>
      <c r="J261" s="25"/>
      <c r="K261" s="25"/>
      <c r="L261" s="28" t="s">
        <v>21</v>
      </c>
      <c r="M261" s="25" t="s">
        <v>579</v>
      </c>
      <c r="N261" s="25" t="s">
        <v>1066</v>
      </c>
    </row>
    <row r="262" spans="1:14" ht="38.25" x14ac:dyDescent="0.2">
      <c r="A262" s="16" t="s">
        <v>290</v>
      </c>
      <c r="B262" s="16" t="s">
        <v>330</v>
      </c>
      <c r="C262" s="16" t="s">
        <v>331</v>
      </c>
      <c r="D262" s="16" t="s">
        <v>332</v>
      </c>
      <c r="E262" s="17" t="s">
        <v>98</v>
      </c>
      <c r="F262" s="17" t="s">
        <v>98</v>
      </c>
      <c r="G262" s="16" t="s">
        <v>333</v>
      </c>
      <c r="H262" s="16" t="s">
        <v>20</v>
      </c>
      <c r="I262" s="18">
        <v>0.67</v>
      </c>
      <c r="J262" s="16"/>
      <c r="K262" s="18" t="str">
        <f t="shared" ref="K262:K291" si="11">IF(J262=0, "", J262/I262)</f>
        <v/>
      </c>
      <c r="L262" s="21" t="s">
        <v>21</v>
      </c>
      <c r="M262" s="22" t="s">
        <v>38</v>
      </c>
      <c r="N262" s="22" t="s">
        <v>334</v>
      </c>
    </row>
    <row r="263" spans="1:14" ht="38.25" x14ac:dyDescent="0.2">
      <c r="A263" s="16" t="s">
        <v>32</v>
      </c>
      <c r="B263" s="16" t="s">
        <v>15</v>
      </c>
      <c r="C263" s="16" t="s">
        <v>96</v>
      </c>
      <c r="D263" s="16" t="s">
        <v>97</v>
      </c>
      <c r="E263" s="17" t="s">
        <v>98</v>
      </c>
      <c r="F263" s="17" t="s">
        <v>98</v>
      </c>
      <c r="G263" s="16" t="s">
        <v>99</v>
      </c>
      <c r="H263" s="16" t="s">
        <v>20</v>
      </c>
      <c r="I263" s="18">
        <v>0.5</v>
      </c>
      <c r="J263" s="16"/>
      <c r="K263" s="18" t="str">
        <f t="shared" si="11"/>
        <v/>
      </c>
      <c r="L263" s="21" t="s">
        <v>21</v>
      </c>
      <c r="M263" s="22" t="s">
        <v>38</v>
      </c>
      <c r="N263" s="22" t="s">
        <v>100</v>
      </c>
    </row>
    <row r="264" spans="1:14" ht="38.25" x14ac:dyDescent="0.2">
      <c r="A264" s="16" t="s">
        <v>32</v>
      </c>
      <c r="B264" s="16" t="s">
        <v>15</v>
      </c>
      <c r="C264" s="16" t="s">
        <v>92</v>
      </c>
      <c r="D264" s="16" t="s">
        <v>93</v>
      </c>
      <c r="E264" s="17" t="s">
        <v>27</v>
      </c>
      <c r="F264" s="17" t="s">
        <v>27</v>
      </c>
      <c r="G264" s="16" t="s">
        <v>94</v>
      </c>
      <c r="H264" s="16" t="s">
        <v>20</v>
      </c>
      <c r="I264" s="18">
        <v>1</v>
      </c>
      <c r="J264" s="16"/>
      <c r="K264" s="18" t="str">
        <f t="shared" si="11"/>
        <v/>
      </c>
      <c r="L264" s="21" t="s">
        <v>21</v>
      </c>
      <c r="M264" s="22" t="s">
        <v>95</v>
      </c>
      <c r="N264" s="22"/>
    </row>
    <row r="265" spans="1:14" ht="38.25" x14ac:dyDescent="0.2">
      <c r="A265" s="16" t="s">
        <v>32</v>
      </c>
      <c r="B265" s="16" t="s">
        <v>15</v>
      </c>
      <c r="C265" s="16" t="s">
        <v>105</v>
      </c>
      <c r="D265" s="16" t="s">
        <v>106</v>
      </c>
      <c r="E265" s="17" t="s">
        <v>27</v>
      </c>
      <c r="F265" s="17" t="s">
        <v>27</v>
      </c>
      <c r="G265" s="16" t="s">
        <v>107</v>
      </c>
      <c r="H265" s="16" t="s">
        <v>20</v>
      </c>
      <c r="I265" s="18">
        <v>0.33</v>
      </c>
      <c r="J265" s="16"/>
      <c r="K265" s="18" t="str">
        <f t="shared" si="11"/>
        <v/>
      </c>
      <c r="L265" s="21" t="s">
        <v>21</v>
      </c>
      <c r="M265" s="22"/>
      <c r="N265" s="22"/>
    </row>
    <row r="266" spans="1:14" ht="51" x14ac:dyDescent="0.2">
      <c r="A266" s="16" t="s">
        <v>23</v>
      </c>
      <c r="B266" s="16" t="s">
        <v>24</v>
      </c>
      <c r="C266" s="16" t="s">
        <v>25</v>
      </c>
      <c r="D266" s="16" t="s">
        <v>26</v>
      </c>
      <c r="E266" s="17" t="s">
        <v>27</v>
      </c>
      <c r="F266" s="17" t="s">
        <v>27</v>
      </c>
      <c r="G266" s="16" t="s">
        <v>28</v>
      </c>
      <c r="H266" s="16" t="s">
        <v>29</v>
      </c>
      <c r="I266" s="18">
        <v>0.33</v>
      </c>
      <c r="J266" s="16"/>
      <c r="K266" s="18" t="str">
        <f t="shared" si="11"/>
        <v/>
      </c>
      <c r="L266" s="21" t="s">
        <v>21</v>
      </c>
      <c r="M266" s="22" t="s">
        <v>30</v>
      </c>
      <c r="N266" s="22" t="s">
        <v>31</v>
      </c>
    </row>
    <row r="267" spans="1:14" ht="38.25" x14ac:dyDescent="0.2">
      <c r="A267" s="16" t="s">
        <v>1037</v>
      </c>
      <c r="B267" s="16" t="s">
        <v>965</v>
      </c>
      <c r="C267" s="16" t="s">
        <v>1038</v>
      </c>
      <c r="D267" s="16" t="s">
        <v>1039</v>
      </c>
      <c r="E267" s="17" t="s">
        <v>1040</v>
      </c>
      <c r="F267" s="17" t="s">
        <v>1040</v>
      </c>
      <c r="G267" s="16" t="s">
        <v>1041</v>
      </c>
      <c r="H267" s="16" t="s">
        <v>20</v>
      </c>
      <c r="I267" s="18">
        <v>0.42</v>
      </c>
      <c r="J267" s="16"/>
      <c r="K267" s="18" t="str">
        <f t="shared" si="11"/>
        <v/>
      </c>
      <c r="L267" s="21" t="s">
        <v>138</v>
      </c>
      <c r="M267" s="22" t="s">
        <v>780</v>
      </c>
      <c r="N267" s="22"/>
    </row>
    <row r="268" spans="1:14" ht="25.5" x14ac:dyDescent="0.2">
      <c r="A268" s="16" t="s">
        <v>1037</v>
      </c>
      <c r="B268" s="16" t="s">
        <v>965</v>
      </c>
      <c r="C268" s="16" t="s">
        <v>1042</v>
      </c>
      <c r="D268" s="16" t="s">
        <v>1043</v>
      </c>
      <c r="E268" s="17" t="s">
        <v>1040</v>
      </c>
      <c r="F268" s="17" t="s">
        <v>1040</v>
      </c>
      <c r="G268" s="16" t="s">
        <v>1044</v>
      </c>
      <c r="H268" s="16" t="s">
        <v>20</v>
      </c>
      <c r="I268" s="18">
        <v>0.33</v>
      </c>
      <c r="J268" s="16"/>
      <c r="K268" s="18" t="str">
        <f t="shared" si="11"/>
        <v/>
      </c>
      <c r="L268" s="21" t="s">
        <v>21</v>
      </c>
      <c r="M268" s="22" t="s">
        <v>38</v>
      </c>
      <c r="N268" s="22" t="s">
        <v>1045</v>
      </c>
    </row>
    <row r="269" spans="1:14" ht="25.5" x14ac:dyDescent="0.2">
      <c r="A269" s="16" t="s">
        <v>988</v>
      </c>
      <c r="B269" s="16" t="s">
        <v>969</v>
      </c>
      <c r="C269" s="16" t="s">
        <v>1028</v>
      </c>
      <c r="D269" s="16" t="s">
        <v>1029</v>
      </c>
      <c r="E269" s="17" t="s">
        <v>250</v>
      </c>
      <c r="F269" s="17" t="s">
        <v>250</v>
      </c>
      <c r="G269" s="16" t="s">
        <v>1030</v>
      </c>
      <c r="H269" s="16" t="s">
        <v>66</v>
      </c>
      <c r="I269" s="18">
        <v>2</v>
      </c>
      <c r="J269" s="16"/>
      <c r="K269" s="18" t="str">
        <f t="shared" si="11"/>
        <v/>
      </c>
      <c r="L269" s="21" t="s">
        <v>21</v>
      </c>
      <c r="M269" s="22"/>
      <c r="N269" s="24"/>
    </row>
    <row r="270" spans="1:14" ht="25.5" x14ac:dyDescent="0.2">
      <c r="A270" s="16" t="s">
        <v>988</v>
      </c>
      <c r="B270" s="16" t="s">
        <v>1020</v>
      </c>
      <c r="C270" s="16" t="s">
        <v>1021</v>
      </c>
      <c r="D270" s="16" t="s">
        <v>1022</v>
      </c>
      <c r="E270" s="17" t="s">
        <v>250</v>
      </c>
      <c r="F270" s="17" t="s">
        <v>250</v>
      </c>
      <c r="G270" s="16" t="s">
        <v>1023</v>
      </c>
      <c r="H270" s="16" t="s">
        <v>1024</v>
      </c>
      <c r="I270" s="18">
        <v>0.1</v>
      </c>
      <c r="J270" s="16"/>
      <c r="K270" s="18" t="str">
        <f t="shared" si="11"/>
        <v/>
      </c>
      <c r="L270" s="21" t="s">
        <v>21</v>
      </c>
      <c r="M270" s="22"/>
      <c r="N270" s="24"/>
    </row>
    <row r="271" spans="1:14" ht="25.5" x14ac:dyDescent="0.2">
      <c r="A271" s="16" t="s">
        <v>988</v>
      </c>
      <c r="B271" s="16" t="s">
        <v>955</v>
      </c>
      <c r="C271" s="16" t="s">
        <v>1009</v>
      </c>
      <c r="D271" s="16" t="s">
        <v>1010</v>
      </c>
      <c r="E271" s="17" t="s">
        <v>250</v>
      </c>
      <c r="F271" s="17" t="s">
        <v>250</v>
      </c>
      <c r="G271" s="16" t="s">
        <v>1011</v>
      </c>
      <c r="H271" s="16" t="s">
        <v>66</v>
      </c>
      <c r="I271" s="18">
        <v>1.33</v>
      </c>
      <c r="J271" s="16"/>
      <c r="K271" s="18" t="str">
        <f t="shared" si="11"/>
        <v/>
      </c>
      <c r="L271" s="21" t="s">
        <v>21</v>
      </c>
      <c r="M271" s="22"/>
      <c r="N271" s="24"/>
    </row>
    <row r="272" spans="1:14" ht="25.5" x14ac:dyDescent="0.2">
      <c r="A272" s="16" t="s">
        <v>246</v>
      </c>
      <c r="B272" s="16" t="s">
        <v>247</v>
      </c>
      <c r="C272" s="16" t="s">
        <v>262</v>
      </c>
      <c r="D272" s="16" t="s">
        <v>263</v>
      </c>
      <c r="E272" s="17" t="s">
        <v>250</v>
      </c>
      <c r="F272" s="17" t="s">
        <v>250</v>
      </c>
      <c r="G272" s="16" t="s">
        <v>264</v>
      </c>
      <c r="H272" s="16" t="s">
        <v>66</v>
      </c>
      <c r="I272" s="18">
        <v>0.5</v>
      </c>
      <c r="J272" s="16"/>
      <c r="K272" s="18" t="str">
        <f t="shared" si="11"/>
        <v/>
      </c>
      <c r="L272" s="21" t="s">
        <v>21</v>
      </c>
      <c r="M272" s="22"/>
      <c r="N272" s="24"/>
    </row>
    <row r="273" spans="1:14" ht="25.5" x14ac:dyDescent="0.2">
      <c r="A273" s="16" t="s">
        <v>246</v>
      </c>
      <c r="B273" s="16" t="s">
        <v>247</v>
      </c>
      <c r="C273" s="16" t="s">
        <v>248</v>
      </c>
      <c r="D273" s="16" t="s">
        <v>249</v>
      </c>
      <c r="E273" s="17" t="s">
        <v>250</v>
      </c>
      <c r="F273" s="17" t="s">
        <v>250</v>
      </c>
      <c r="G273" s="16" t="s">
        <v>251</v>
      </c>
      <c r="H273" s="16" t="s">
        <v>66</v>
      </c>
      <c r="I273" s="18">
        <v>0.5</v>
      </c>
      <c r="J273" s="16"/>
      <c r="K273" s="18" t="str">
        <f t="shared" si="11"/>
        <v/>
      </c>
      <c r="L273" s="21" t="s">
        <v>21</v>
      </c>
      <c r="M273" s="22" t="s">
        <v>252</v>
      </c>
      <c r="N273" s="22" t="s">
        <v>253</v>
      </c>
    </row>
    <row r="274" spans="1:14" ht="38.25" x14ac:dyDescent="0.2">
      <c r="A274" s="16" t="s">
        <v>767</v>
      </c>
      <c r="B274" s="16" t="s">
        <v>775</v>
      </c>
      <c r="C274" s="16" t="s">
        <v>776</v>
      </c>
      <c r="D274" s="16" t="s">
        <v>777</v>
      </c>
      <c r="E274" s="17" t="s">
        <v>778</v>
      </c>
      <c r="F274" s="17" t="s">
        <v>778</v>
      </c>
      <c r="G274" s="16" t="s">
        <v>779</v>
      </c>
      <c r="H274" s="16" t="s">
        <v>66</v>
      </c>
      <c r="I274" s="18">
        <v>2.08</v>
      </c>
      <c r="J274" s="16"/>
      <c r="K274" s="18" t="str">
        <f t="shared" si="11"/>
        <v/>
      </c>
      <c r="L274" s="21" t="s">
        <v>21</v>
      </c>
      <c r="M274" s="22" t="s">
        <v>780</v>
      </c>
      <c r="N274" s="22"/>
    </row>
    <row r="275" spans="1:14" ht="38.25" x14ac:dyDescent="0.2">
      <c r="A275" s="16" t="s">
        <v>1083</v>
      </c>
      <c r="B275" s="16" t="s">
        <v>1122</v>
      </c>
      <c r="C275" s="16" t="s">
        <v>1123</v>
      </c>
      <c r="D275" s="16" t="s">
        <v>1124</v>
      </c>
      <c r="E275" s="17" t="s">
        <v>778</v>
      </c>
      <c r="F275" s="17" t="s">
        <v>778</v>
      </c>
      <c r="G275" s="16" t="s">
        <v>1125</v>
      </c>
      <c r="H275" s="16" t="s">
        <v>66</v>
      </c>
      <c r="I275" s="18">
        <v>1.58</v>
      </c>
      <c r="J275" s="16"/>
      <c r="K275" s="18" t="str">
        <f t="shared" si="11"/>
        <v/>
      </c>
      <c r="L275" s="21" t="s">
        <v>21</v>
      </c>
      <c r="M275" s="22"/>
      <c r="N275" s="24"/>
    </row>
    <row r="276" spans="1:14" ht="25.5" x14ac:dyDescent="0.2">
      <c r="A276" s="16" t="s">
        <v>781</v>
      </c>
      <c r="B276" s="16" t="s">
        <v>931</v>
      </c>
      <c r="C276" s="16" t="s">
        <v>936</v>
      </c>
      <c r="D276" s="16" t="s">
        <v>937</v>
      </c>
      <c r="E276" s="17" t="s">
        <v>938</v>
      </c>
      <c r="F276" s="17" t="s">
        <v>938</v>
      </c>
      <c r="G276" s="16" t="s">
        <v>939</v>
      </c>
      <c r="H276" s="16" t="s">
        <v>66</v>
      </c>
      <c r="I276" s="18">
        <v>1</v>
      </c>
      <c r="J276" s="16"/>
      <c r="K276" s="18" t="str">
        <f t="shared" si="11"/>
        <v/>
      </c>
      <c r="L276" s="21" t="s">
        <v>21</v>
      </c>
      <c r="M276" s="22" t="s">
        <v>1398</v>
      </c>
      <c r="N276" s="22" t="s">
        <v>940</v>
      </c>
    </row>
    <row r="277" spans="1:14" ht="25.5" x14ac:dyDescent="0.2">
      <c r="A277" s="16" t="s">
        <v>1083</v>
      </c>
      <c r="B277" s="16" t="s">
        <v>1107</v>
      </c>
      <c r="C277" s="16" t="s">
        <v>1118</v>
      </c>
      <c r="D277" s="16" t="s">
        <v>1119</v>
      </c>
      <c r="E277" s="17" t="s">
        <v>1115</v>
      </c>
      <c r="F277" s="17" t="s">
        <v>1115</v>
      </c>
      <c r="G277" s="16" t="s">
        <v>1120</v>
      </c>
      <c r="H277" s="16" t="s">
        <v>20</v>
      </c>
      <c r="I277" s="18">
        <v>0.33</v>
      </c>
      <c r="J277" s="16"/>
      <c r="K277" s="18" t="str">
        <f t="shared" si="11"/>
        <v/>
      </c>
      <c r="L277" s="21" t="s">
        <v>21</v>
      </c>
      <c r="M277" s="22" t="s">
        <v>1092</v>
      </c>
      <c r="N277" s="22" t="s">
        <v>1121</v>
      </c>
    </row>
    <row r="278" spans="1:14" ht="51" x14ac:dyDescent="0.2">
      <c r="A278" s="16" t="s">
        <v>1083</v>
      </c>
      <c r="B278" s="16" t="s">
        <v>1107</v>
      </c>
      <c r="C278" s="16" t="s">
        <v>1113</v>
      </c>
      <c r="D278" s="16" t="s">
        <v>1114</v>
      </c>
      <c r="E278" s="17" t="s">
        <v>1115</v>
      </c>
      <c r="F278" s="17" t="s">
        <v>1115</v>
      </c>
      <c r="G278" s="16" t="s">
        <v>1116</v>
      </c>
      <c r="H278" s="16" t="s">
        <v>20</v>
      </c>
      <c r="I278" s="18">
        <v>0.5</v>
      </c>
      <c r="J278" s="16"/>
      <c r="K278" s="18" t="str">
        <f t="shared" si="11"/>
        <v/>
      </c>
      <c r="L278" s="21" t="s">
        <v>21</v>
      </c>
      <c r="M278" s="22" t="s">
        <v>38</v>
      </c>
      <c r="N278" s="22" t="s">
        <v>1117</v>
      </c>
    </row>
    <row r="279" spans="1:14" ht="25.5" x14ac:dyDescent="0.2">
      <c r="A279" s="16" t="s">
        <v>1182</v>
      </c>
      <c r="B279" s="16" t="s">
        <v>950</v>
      </c>
      <c r="C279" s="16" t="s">
        <v>1183</v>
      </c>
      <c r="D279" s="16" t="s">
        <v>1184</v>
      </c>
      <c r="E279" s="17" t="s">
        <v>1110</v>
      </c>
      <c r="F279" s="17" t="s">
        <v>1110</v>
      </c>
      <c r="G279" s="16" t="s">
        <v>1185</v>
      </c>
      <c r="H279" s="16" t="s">
        <v>20</v>
      </c>
      <c r="I279" s="18">
        <v>0.67</v>
      </c>
      <c r="J279" s="43"/>
      <c r="K279" s="18" t="str">
        <f t="shared" si="11"/>
        <v/>
      </c>
      <c r="L279" s="42" t="s">
        <v>21</v>
      </c>
      <c r="M279" s="22" t="s">
        <v>1092</v>
      </c>
      <c r="N279" s="22" t="s">
        <v>1186</v>
      </c>
    </row>
    <row r="280" spans="1:14" ht="25.5" x14ac:dyDescent="0.2">
      <c r="A280" s="16" t="s">
        <v>1083</v>
      </c>
      <c r="B280" s="16" t="s">
        <v>1107</v>
      </c>
      <c r="C280" s="16" t="s">
        <v>1108</v>
      </c>
      <c r="D280" s="16" t="s">
        <v>1109</v>
      </c>
      <c r="E280" s="17" t="s">
        <v>1110</v>
      </c>
      <c r="F280" s="17" t="s">
        <v>1110</v>
      </c>
      <c r="G280" s="16" t="s">
        <v>1111</v>
      </c>
      <c r="H280" s="16" t="s">
        <v>20</v>
      </c>
      <c r="I280" s="18">
        <v>0.67</v>
      </c>
      <c r="J280" s="43"/>
      <c r="K280" s="18" t="str">
        <f t="shared" si="11"/>
        <v/>
      </c>
      <c r="L280" s="42" t="s">
        <v>21</v>
      </c>
      <c r="M280" s="22" t="s">
        <v>38</v>
      </c>
      <c r="N280" s="22" t="s">
        <v>1112</v>
      </c>
    </row>
    <row r="281" spans="1:14" ht="38.25" x14ac:dyDescent="0.2">
      <c r="A281" s="16" t="s">
        <v>1046</v>
      </c>
      <c r="B281" s="16" t="s">
        <v>613</v>
      </c>
      <c r="C281" s="16" t="s">
        <v>1058</v>
      </c>
      <c r="D281" s="16" t="s">
        <v>1059</v>
      </c>
      <c r="E281" s="17" t="s">
        <v>630</v>
      </c>
      <c r="F281" s="17" t="s">
        <v>630</v>
      </c>
      <c r="G281" s="16" t="s">
        <v>1060</v>
      </c>
      <c r="H281" s="16" t="s">
        <v>20</v>
      </c>
      <c r="I281" s="18">
        <v>0.67</v>
      </c>
      <c r="J281" s="43"/>
      <c r="K281" s="18" t="str">
        <f t="shared" si="11"/>
        <v/>
      </c>
      <c r="L281" s="21" t="s">
        <v>21</v>
      </c>
      <c r="M281" s="22" t="s">
        <v>1061</v>
      </c>
      <c r="N281" s="22" t="s">
        <v>1062</v>
      </c>
    </row>
    <row r="282" spans="1:14" ht="25.5" x14ac:dyDescent="0.2">
      <c r="A282" s="16" t="s">
        <v>627</v>
      </c>
      <c r="B282" s="16" t="s">
        <v>270</v>
      </c>
      <c r="C282" s="16" t="s">
        <v>628</v>
      </c>
      <c r="D282" s="16" t="s">
        <v>629</v>
      </c>
      <c r="E282" s="17" t="s">
        <v>630</v>
      </c>
      <c r="F282" s="17" t="s">
        <v>630</v>
      </c>
      <c r="G282" s="16" t="s">
        <v>631</v>
      </c>
      <c r="H282" s="16" t="s">
        <v>20</v>
      </c>
      <c r="I282" s="18">
        <v>0.57999999999999996</v>
      </c>
      <c r="J282" s="43"/>
      <c r="K282" s="18" t="str">
        <f t="shared" si="11"/>
        <v/>
      </c>
      <c r="L282" s="21" t="s">
        <v>21</v>
      </c>
      <c r="M282" s="22" t="s">
        <v>38</v>
      </c>
      <c r="N282" s="22" t="s">
        <v>261</v>
      </c>
    </row>
    <row r="283" spans="1:14" ht="25.5" x14ac:dyDescent="0.2">
      <c r="A283" s="16" t="s">
        <v>246</v>
      </c>
      <c r="B283" s="16" t="s">
        <v>247</v>
      </c>
      <c r="C283" s="16" t="s">
        <v>257</v>
      </c>
      <c r="D283" s="16" t="s">
        <v>258</v>
      </c>
      <c r="E283" s="17" t="s">
        <v>259</v>
      </c>
      <c r="F283" s="17" t="s">
        <v>259</v>
      </c>
      <c r="G283" s="16" t="s">
        <v>260</v>
      </c>
      <c r="H283" s="16" t="s">
        <v>20</v>
      </c>
      <c r="I283" s="18">
        <v>0.5</v>
      </c>
      <c r="J283" s="43"/>
      <c r="K283" s="18" t="str">
        <f t="shared" si="11"/>
        <v/>
      </c>
      <c r="L283" s="21" t="s">
        <v>21</v>
      </c>
      <c r="M283" s="22" t="s">
        <v>38</v>
      </c>
      <c r="N283" s="22" t="s">
        <v>261</v>
      </c>
    </row>
    <row r="284" spans="1:14" ht="38.25" x14ac:dyDescent="0.2">
      <c r="A284" s="16" t="s">
        <v>781</v>
      </c>
      <c r="B284" s="16" t="s">
        <v>931</v>
      </c>
      <c r="C284" s="16" t="s">
        <v>932</v>
      </c>
      <c r="D284" s="16" t="s">
        <v>933</v>
      </c>
      <c r="E284" s="17" t="s">
        <v>259</v>
      </c>
      <c r="F284" s="17" t="s">
        <v>259</v>
      </c>
      <c r="G284" s="16" t="s">
        <v>934</v>
      </c>
      <c r="H284" s="16" t="s">
        <v>20</v>
      </c>
      <c r="I284" s="18">
        <v>0.5</v>
      </c>
      <c r="J284" s="43"/>
      <c r="K284" s="18" t="str">
        <f t="shared" si="11"/>
        <v/>
      </c>
      <c r="L284" s="21" t="s">
        <v>21</v>
      </c>
      <c r="M284" s="22" t="s">
        <v>38</v>
      </c>
      <c r="N284" s="22" t="s">
        <v>935</v>
      </c>
    </row>
    <row r="285" spans="1:14" ht="38.25" x14ac:dyDescent="0.2">
      <c r="A285" s="16" t="s">
        <v>988</v>
      </c>
      <c r="B285" s="16" t="s">
        <v>955</v>
      </c>
      <c r="C285" s="16" t="s">
        <v>1001</v>
      </c>
      <c r="D285" s="16" t="s">
        <v>1002</v>
      </c>
      <c r="E285" s="17" t="s">
        <v>259</v>
      </c>
      <c r="F285" s="17" t="s">
        <v>259</v>
      </c>
      <c r="G285" s="16" t="s">
        <v>1003</v>
      </c>
      <c r="H285" s="16" t="s">
        <v>20</v>
      </c>
      <c r="I285" s="18">
        <v>0.33</v>
      </c>
      <c r="J285" s="43"/>
      <c r="K285" s="18" t="str">
        <f t="shared" si="11"/>
        <v/>
      </c>
      <c r="L285" s="21" t="s">
        <v>21</v>
      </c>
      <c r="M285" s="22" t="s">
        <v>38</v>
      </c>
      <c r="N285" s="22" t="s">
        <v>1004</v>
      </c>
    </row>
    <row r="286" spans="1:14" ht="38.25" x14ac:dyDescent="0.2">
      <c r="A286" s="16" t="s">
        <v>988</v>
      </c>
      <c r="B286" s="16" t="s">
        <v>955</v>
      </c>
      <c r="C286" s="16" t="s">
        <v>1005</v>
      </c>
      <c r="D286" s="16" t="s">
        <v>1006</v>
      </c>
      <c r="E286" s="17" t="s">
        <v>259</v>
      </c>
      <c r="F286" s="17" t="s">
        <v>259</v>
      </c>
      <c r="G286" s="16" t="s">
        <v>1007</v>
      </c>
      <c r="H286" s="16" t="s">
        <v>20</v>
      </c>
      <c r="I286" s="18">
        <v>0.33</v>
      </c>
      <c r="J286" s="43"/>
      <c r="K286" s="18" t="str">
        <f t="shared" si="11"/>
        <v/>
      </c>
      <c r="L286" s="21" t="s">
        <v>21</v>
      </c>
      <c r="M286" s="22" t="s">
        <v>38</v>
      </c>
      <c r="N286" s="22" t="s">
        <v>1008</v>
      </c>
    </row>
    <row r="287" spans="1:14" ht="25.5" x14ac:dyDescent="0.2">
      <c r="A287" s="16" t="s">
        <v>1126</v>
      </c>
      <c r="B287" s="16" t="s">
        <v>979</v>
      </c>
      <c r="C287" s="16" t="s">
        <v>1130</v>
      </c>
      <c r="D287" s="16" t="s">
        <v>1131</v>
      </c>
      <c r="E287" s="17" t="s">
        <v>1077</v>
      </c>
      <c r="F287" s="17" t="s">
        <v>1077</v>
      </c>
      <c r="G287" s="16" t="s">
        <v>1132</v>
      </c>
      <c r="H287" s="16" t="s">
        <v>20</v>
      </c>
      <c r="I287" s="18">
        <v>0.83</v>
      </c>
      <c r="J287" s="43"/>
      <c r="K287" s="18" t="str">
        <f t="shared" si="11"/>
        <v/>
      </c>
      <c r="L287" s="21" t="s">
        <v>21</v>
      </c>
      <c r="M287" s="22" t="s">
        <v>1092</v>
      </c>
      <c r="N287" s="22" t="s">
        <v>1133</v>
      </c>
    </row>
    <row r="288" spans="1:14" ht="25.5" x14ac:dyDescent="0.2">
      <c r="A288" s="16" t="s">
        <v>1159</v>
      </c>
      <c r="B288" s="16" t="s">
        <v>979</v>
      </c>
      <c r="C288" s="16" t="s">
        <v>1170</v>
      </c>
      <c r="D288" s="16" t="s">
        <v>1171</v>
      </c>
      <c r="E288" s="17" t="s">
        <v>1077</v>
      </c>
      <c r="F288" s="17" t="s">
        <v>1077</v>
      </c>
      <c r="G288" s="16" t="s">
        <v>1172</v>
      </c>
      <c r="H288" s="16" t="s">
        <v>20</v>
      </c>
      <c r="I288" s="18">
        <v>0.33</v>
      </c>
      <c r="J288" s="43"/>
      <c r="K288" s="18" t="str">
        <f t="shared" si="11"/>
        <v/>
      </c>
      <c r="L288" s="21" t="s">
        <v>21</v>
      </c>
      <c r="M288" s="22" t="s">
        <v>1173</v>
      </c>
      <c r="N288" s="22" t="s">
        <v>1174</v>
      </c>
    </row>
    <row r="289" spans="1:14" ht="25.5" x14ac:dyDescent="0.2">
      <c r="A289" s="16" t="s">
        <v>1192</v>
      </c>
      <c r="B289" s="16" t="s">
        <v>979</v>
      </c>
      <c r="C289" s="16" t="s">
        <v>1193</v>
      </c>
      <c r="D289" s="16" t="s">
        <v>1194</v>
      </c>
      <c r="E289" s="17" t="s">
        <v>1077</v>
      </c>
      <c r="F289" s="17" t="s">
        <v>1077</v>
      </c>
      <c r="G289" s="16" t="s">
        <v>1195</v>
      </c>
      <c r="H289" s="16" t="s">
        <v>20</v>
      </c>
      <c r="I289" s="18">
        <v>0.5</v>
      </c>
      <c r="J289" s="43"/>
      <c r="K289" s="18" t="str">
        <f t="shared" si="11"/>
        <v/>
      </c>
      <c r="L289" s="21" t="s">
        <v>21</v>
      </c>
      <c r="M289" s="22" t="s">
        <v>1173</v>
      </c>
      <c r="N289" s="22" t="s">
        <v>1196</v>
      </c>
    </row>
    <row r="290" spans="1:14" ht="25.5" x14ac:dyDescent="0.2">
      <c r="A290" s="16" t="s">
        <v>1067</v>
      </c>
      <c r="B290" s="16" t="s">
        <v>979</v>
      </c>
      <c r="C290" s="16" t="s">
        <v>1075</v>
      </c>
      <c r="D290" s="16" t="s">
        <v>1076</v>
      </c>
      <c r="E290" s="17" t="s">
        <v>1077</v>
      </c>
      <c r="F290" s="17" t="s">
        <v>1077</v>
      </c>
      <c r="G290" s="16" t="s">
        <v>1078</v>
      </c>
      <c r="H290" s="16" t="s">
        <v>20</v>
      </c>
      <c r="I290" s="18">
        <v>0.67</v>
      </c>
      <c r="J290" s="43"/>
      <c r="K290" s="18" t="str">
        <f t="shared" si="11"/>
        <v/>
      </c>
      <c r="L290" s="21" t="s">
        <v>21</v>
      </c>
      <c r="M290" s="22" t="s">
        <v>38</v>
      </c>
      <c r="N290" s="22" t="s">
        <v>1079</v>
      </c>
    </row>
    <row r="291" spans="1:14" ht="25.5" x14ac:dyDescent="0.2">
      <c r="A291" s="16" t="s">
        <v>1083</v>
      </c>
      <c r="B291" s="16" t="s">
        <v>950</v>
      </c>
      <c r="C291" s="16" t="s">
        <v>1089</v>
      </c>
      <c r="D291" s="16" t="s">
        <v>1090</v>
      </c>
      <c r="E291" s="17" t="s">
        <v>1077</v>
      </c>
      <c r="F291" s="17" t="s">
        <v>1077</v>
      </c>
      <c r="G291" s="16" t="s">
        <v>1091</v>
      </c>
      <c r="H291" s="16" t="s">
        <v>20</v>
      </c>
      <c r="I291" s="18">
        <v>1</v>
      </c>
      <c r="J291" s="43"/>
      <c r="K291" s="18" t="str">
        <f t="shared" si="11"/>
        <v/>
      </c>
      <c r="L291" s="21" t="s">
        <v>21</v>
      </c>
      <c r="M291" s="22" t="s">
        <v>1092</v>
      </c>
      <c r="N291" s="22" t="s">
        <v>1093</v>
      </c>
    </row>
    <row r="292" spans="1:14" ht="25.5" x14ac:dyDescent="0.2">
      <c r="A292" s="25" t="s">
        <v>1197</v>
      </c>
      <c r="B292" s="25" t="s">
        <v>950</v>
      </c>
      <c r="C292" s="25" t="s">
        <v>1198</v>
      </c>
      <c r="D292" s="25" t="s">
        <v>1199</v>
      </c>
      <c r="E292" s="26">
        <v>40373</v>
      </c>
      <c r="F292" s="27"/>
      <c r="G292" s="25"/>
      <c r="H292" s="25"/>
      <c r="I292" s="25"/>
      <c r="J292" s="25"/>
      <c r="K292" s="25" t="str">
        <f>IF(I292=0,"",J292/I292)</f>
        <v/>
      </c>
      <c r="L292" s="28" t="s">
        <v>21</v>
      </c>
      <c r="M292" s="25" t="s">
        <v>132</v>
      </c>
      <c r="N292" s="25" t="s">
        <v>1200</v>
      </c>
    </row>
    <row r="293" spans="1:14" ht="25.5" x14ac:dyDescent="0.2">
      <c r="A293" s="25" t="s">
        <v>1197</v>
      </c>
      <c r="B293" s="25" t="s">
        <v>950</v>
      </c>
      <c r="C293" s="25" t="s">
        <v>1201</v>
      </c>
      <c r="D293" s="25" t="s">
        <v>1202</v>
      </c>
      <c r="E293" s="26">
        <v>40373</v>
      </c>
      <c r="F293" s="27"/>
      <c r="G293" s="25"/>
      <c r="H293" s="25"/>
      <c r="I293" s="25"/>
      <c r="J293" s="25"/>
      <c r="K293" s="25" t="str">
        <f>IF(I293=0,"",J293/I293)</f>
        <v/>
      </c>
      <c r="L293" s="28" t="s">
        <v>21</v>
      </c>
      <c r="M293" s="25" t="s">
        <v>132</v>
      </c>
      <c r="N293" s="25" t="s">
        <v>1200</v>
      </c>
    </row>
    <row r="294" spans="1:14" ht="25.5" x14ac:dyDescent="0.2">
      <c r="A294" s="25" t="s">
        <v>1197</v>
      </c>
      <c r="B294" s="25" t="s">
        <v>950</v>
      </c>
      <c r="C294" s="25" t="s">
        <v>1203</v>
      </c>
      <c r="D294" s="25" t="s">
        <v>1204</v>
      </c>
      <c r="E294" s="26">
        <v>40814</v>
      </c>
      <c r="F294" s="27"/>
      <c r="G294" s="25"/>
      <c r="H294" s="25"/>
      <c r="I294" s="25"/>
      <c r="J294" s="25"/>
      <c r="K294" s="25"/>
      <c r="L294" s="28" t="s">
        <v>21</v>
      </c>
      <c r="M294" s="41" t="s">
        <v>880</v>
      </c>
      <c r="N294" s="25" t="s">
        <v>1205</v>
      </c>
    </row>
    <row r="295" spans="1:14" ht="25.5" x14ac:dyDescent="0.2">
      <c r="A295" s="25" t="s">
        <v>1197</v>
      </c>
      <c r="B295" s="25" t="s">
        <v>950</v>
      </c>
      <c r="C295" s="25" t="s">
        <v>1206</v>
      </c>
      <c r="D295" s="25" t="s">
        <v>1207</v>
      </c>
      <c r="E295" s="26">
        <v>40373</v>
      </c>
      <c r="F295" s="27"/>
      <c r="G295" s="25"/>
      <c r="H295" s="25"/>
      <c r="I295" s="25"/>
      <c r="J295" s="25"/>
      <c r="K295" s="25" t="str">
        <f>IF(I295=0,"",J295/I295)</f>
        <v/>
      </c>
      <c r="L295" s="28" t="s">
        <v>21</v>
      </c>
      <c r="M295" s="25" t="s">
        <v>132</v>
      </c>
      <c r="N295" s="25" t="s">
        <v>1208</v>
      </c>
    </row>
    <row r="296" spans="1:14" ht="25.5" x14ac:dyDescent="0.2">
      <c r="A296" s="25" t="s">
        <v>1197</v>
      </c>
      <c r="B296" s="25" t="s">
        <v>950</v>
      </c>
      <c r="C296" s="25" t="s">
        <v>1209</v>
      </c>
      <c r="D296" s="25" t="s">
        <v>1210</v>
      </c>
      <c r="E296" s="26">
        <v>41562</v>
      </c>
      <c r="F296" s="27"/>
      <c r="G296" s="25"/>
      <c r="H296" s="25"/>
      <c r="I296" s="25"/>
      <c r="J296" s="25"/>
      <c r="K296" s="25"/>
      <c r="L296" s="28" t="s">
        <v>21</v>
      </c>
      <c r="M296" s="25" t="s">
        <v>38</v>
      </c>
      <c r="N296" s="25" t="s">
        <v>1211</v>
      </c>
    </row>
    <row r="297" spans="1:14" ht="25.5" x14ac:dyDescent="0.2">
      <c r="A297" s="25" t="s">
        <v>1197</v>
      </c>
      <c r="B297" s="25" t="s">
        <v>950</v>
      </c>
      <c r="C297" s="25" t="s">
        <v>1212</v>
      </c>
      <c r="D297" s="25" t="s">
        <v>1213</v>
      </c>
      <c r="E297" s="26" t="s">
        <v>1214</v>
      </c>
      <c r="F297" s="27"/>
      <c r="G297" s="25"/>
      <c r="H297" s="25"/>
      <c r="I297" s="25"/>
      <c r="J297" s="25"/>
      <c r="K297" s="25"/>
      <c r="L297" s="28" t="s">
        <v>21</v>
      </c>
      <c r="M297" s="25" t="s">
        <v>38</v>
      </c>
      <c r="N297" s="25" t="s">
        <v>1215</v>
      </c>
    </row>
    <row r="298" spans="1:14" ht="25.5" x14ac:dyDescent="0.2">
      <c r="A298" s="25" t="s">
        <v>1197</v>
      </c>
      <c r="B298" s="25" t="s">
        <v>950</v>
      </c>
      <c r="C298" s="25" t="s">
        <v>1216</v>
      </c>
      <c r="D298" s="25" t="s">
        <v>1217</v>
      </c>
      <c r="E298" s="26">
        <v>41557</v>
      </c>
      <c r="F298" s="27"/>
      <c r="G298" s="25"/>
      <c r="H298" s="25"/>
      <c r="I298" s="25"/>
      <c r="J298" s="25"/>
      <c r="K298" s="25"/>
      <c r="L298" s="28" t="s">
        <v>21</v>
      </c>
      <c r="M298" s="25" t="s">
        <v>38</v>
      </c>
      <c r="N298" s="25" t="s">
        <v>1218</v>
      </c>
    </row>
    <row r="299" spans="1:14" ht="25.5" x14ac:dyDescent="0.2">
      <c r="A299" s="25" t="s">
        <v>1197</v>
      </c>
      <c r="B299" s="25" t="s">
        <v>950</v>
      </c>
      <c r="C299" s="25" t="s">
        <v>1219</v>
      </c>
      <c r="D299" s="25" t="s">
        <v>1220</v>
      </c>
      <c r="E299" s="26">
        <v>40373</v>
      </c>
      <c r="F299" s="27"/>
      <c r="G299" s="25"/>
      <c r="H299" s="25"/>
      <c r="I299" s="25"/>
      <c r="J299" s="25"/>
      <c r="K299" s="25"/>
      <c r="L299" s="28" t="s">
        <v>21</v>
      </c>
      <c r="M299" s="25" t="s">
        <v>132</v>
      </c>
      <c r="N299" s="25" t="s">
        <v>1221</v>
      </c>
    </row>
    <row r="300" spans="1:14" ht="38.25" x14ac:dyDescent="0.2">
      <c r="A300" s="30" t="s">
        <v>1197</v>
      </c>
      <c r="B300" s="30" t="s">
        <v>950</v>
      </c>
      <c r="C300" s="30" t="s">
        <v>1222</v>
      </c>
      <c r="D300" s="30" t="s">
        <v>1223</v>
      </c>
      <c r="E300" s="31" t="s">
        <v>1224</v>
      </c>
      <c r="F300" s="32"/>
      <c r="G300" s="30"/>
      <c r="H300" s="30"/>
      <c r="I300" s="30"/>
      <c r="J300" s="30"/>
      <c r="K300" s="30" t="str">
        <f>IF(I300=0,"",J300/I300)</f>
        <v/>
      </c>
      <c r="L300" s="33" t="s">
        <v>21</v>
      </c>
      <c r="M300" s="30" t="s">
        <v>132</v>
      </c>
      <c r="N300" s="30" t="s">
        <v>1225</v>
      </c>
    </row>
    <row r="301" spans="1:14" ht="25.5" x14ac:dyDescent="0.2">
      <c r="A301" s="25" t="s">
        <v>1197</v>
      </c>
      <c r="B301" s="25" t="s">
        <v>1226</v>
      </c>
      <c r="C301" s="25" t="s">
        <v>1227</v>
      </c>
      <c r="D301" s="25" t="s">
        <v>1228</v>
      </c>
      <c r="E301" s="26" t="s">
        <v>1214</v>
      </c>
      <c r="F301" s="27"/>
      <c r="G301" s="25"/>
      <c r="H301" s="25"/>
      <c r="I301" s="25"/>
      <c r="J301" s="25"/>
      <c r="K301" s="25" t="str">
        <f>IF(I301=0,"",J301/I301)</f>
        <v/>
      </c>
      <c r="L301" s="28" t="s">
        <v>21</v>
      </c>
      <c r="M301" s="25" t="s">
        <v>38</v>
      </c>
      <c r="N301" s="25" t="s">
        <v>1229</v>
      </c>
    </row>
    <row r="302" spans="1:14" ht="25.5" x14ac:dyDescent="0.2">
      <c r="A302" s="25" t="s">
        <v>1197</v>
      </c>
      <c r="B302" s="25" t="s">
        <v>1226</v>
      </c>
      <c r="C302" s="25" t="s">
        <v>1230</v>
      </c>
      <c r="D302" s="25" t="s">
        <v>1231</v>
      </c>
      <c r="E302" s="26">
        <v>41557</v>
      </c>
      <c r="F302" s="27"/>
      <c r="G302" s="25"/>
      <c r="H302" s="25"/>
      <c r="I302" s="25"/>
      <c r="J302" s="25"/>
      <c r="K302" s="25"/>
      <c r="L302" s="28" t="s">
        <v>21</v>
      </c>
      <c r="M302" s="25" t="s">
        <v>38</v>
      </c>
      <c r="N302" s="25" t="s">
        <v>1186</v>
      </c>
    </row>
    <row r="303" spans="1:14" ht="25.5" x14ac:dyDescent="0.2">
      <c r="A303" s="25" t="s">
        <v>1197</v>
      </c>
      <c r="B303" s="25" t="s">
        <v>1226</v>
      </c>
      <c r="C303" s="25" t="s">
        <v>1232</v>
      </c>
      <c r="D303" s="25" t="s">
        <v>1233</v>
      </c>
      <c r="E303" s="26">
        <v>41557</v>
      </c>
      <c r="F303" s="27"/>
      <c r="G303" s="25"/>
      <c r="H303" s="25"/>
      <c r="I303" s="25"/>
      <c r="J303" s="25"/>
      <c r="K303" s="25"/>
      <c r="L303" s="28" t="s">
        <v>21</v>
      </c>
      <c r="M303" s="25" t="s">
        <v>38</v>
      </c>
      <c r="N303" s="25" t="s">
        <v>1234</v>
      </c>
    </row>
    <row r="304" spans="1:14" x14ac:dyDescent="0.2">
      <c r="A304" s="25" t="s">
        <v>1197</v>
      </c>
      <c r="B304" s="25" t="s">
        <v>1235</v>
      </c>
      <c r="C304" s="25" t="s">
        <v>1236</v>
      </c>
      <c r="D304" s="29" t="s">
        <v>1233</v>
      </c>
      <c r="E304" s="44">
        <v>41557</v>
      </c>
      <c r="F304" s="45"/>
      <c r="G304" s="29"/>
      <c r="H304" s="29"/>
      <c r="I304" s="29"/>
      <c r="J304" s="29"/>
      <c r="K304" s="29"/>
      <c r="L304" s="46" t="s">
        <v>21</v>
      </c>
      <c r="M304" s="25" t="s">
        <v>38</v>
      </c>
      <c r="N304" s="25" t="s">
        <v>1237</v>
      </c>
    </row>
    <row r="305" spans="1:14" x14ac:dyDescent="0.2">
      <c r="A305" s="25" t="s">
        <v>1197</v>
      </c>
      <c r="B305" s="25" t="s">
        <v>1235</v>
      </c>
      <c r="C305" s="25" t="s">
        <v>1238</v>
      </c>
      <c r="D305" s="25" t="s">
        <v>1239</v>
      </c>
      <c r="E305" s="26">
        <v>40393</v>
      </c>
      <c r="F305" s="27"/>
      <c r="G305" s="25"/>
      <c r="H305" s="25"/>
      <c r="I305" s="25"/>
      <c r="J305" s="25"/>
      <c r="K305" s="25" t="str">
        <f>IF(I305=0,"",J305/I305)</f>
        <v/>
      </c>
      <c r="L305" s="28" t="s">
        <v>21</v>
      </c>
      <c r="M305" s="25"/>
      <c r="N305" s="25" t="s">
        <v>1240</v>
      </c>
    </row>
    <row r="306" spans="1:14" ht="25.5" x14ac:dyDescent="0.2">
      <c r="A306" s="25" t="s">
        <v>1197</v>
      </c>
      <c r="B306" s="25" t="s">
        <v>1235</v>
      </c>
      <c r="C306" s="25" t="s">
        <v>1241</v>
      </c>
      <c r="D306" s="25" t="s">
        <v>1242</v>
      </c>
      <c r="E306" s="26">
        <v>41556</v>
      </c>
      <c r="F306" s="27"/>
      <c r="G306" s="25"/>
      <c r="H306" s="25"/>
      <c r="I306" s="25"/>
      <c r="J306" s="25"/>
      <c r="K306" s="25"/>
      <c r="L306" s="28" t="s">
        <v>21</v>
      </c>
      <c r="M306" s="25" t="s">
        <v>38</v>
      </c>
      <c r="N306" s="25" t="s">
        <v>1243</v>
      </c>
    </row>
    <row r="307" spans="1:14" ht="25.5" x14ac:dyDescent="0.2">
      <c r="A307" s="25" t="s">
        <v>1197</v>
      </c>
      <c r="B307" s="25" t="s">
        <v>1235</v>
      </c>
      <c r="C307" s="25" t="s">
        <v>1244</v>
      </c>
      <c r="D307" s="25" t="s">
        <v>1245</v>
      </c>
      <c r="E307" s="26">
        <v>41556</v>
      </c>
      <c r="F307" s="27"/>
      <c r="G307" s="25"/>
      <c r="H307" s="25"/>
      <c r="I307" s="25"/>
      <c r="J307" s="25"/>
      <c r="K307" s="25"/>
      <c r="L307" s="28" t="s">
        <v>21</v>
      </c>
      <c r="M307" s="25" t="s">
        <v>38</v>
      </c>
      <c r="N307" s="25" t="s">
        <v>1246</v>
      </c>
    </row>
    <row r="308" spans="1:14" ht="25.5" x14ac:dyDescent="0.2">
      <c r="A308" s="25" t="s">
        <v>1197</v>
      </c>
      <c r="B308" s="25" t="s">
        <v>1235</v>
      </c>
      <c r="C308" s="25" t="s">
        <v>1247</v>
      </c>
      <c r="D308" s="25" t="s">
        <v>1248</v>
      </c>
      <c r="E308" s="26">
        <v>41556</v>
      </c>
      <c r="F308" s="27"/>
      <c r="G308" s="25"/>
      <c r="H308" s="25"/>
      <c r="I308" s="25"/>
      <c r="J308" s="25"/>
      <c r="K308" s="25"/>
      <c r="L308" s="28" t="s">
        <v>21</v>
      </c>
      <c r="M308" s="25" t="s">
        <v>38</v>
      </c>
      <c r="N308" s="25" t="s">
        <v>1399</v>
      </c>
    </row>
    <row r="309" spans="1:14" ht="25.5" x14ac:dyDescent="0.2">
      <c r="A309" s="25" t="s">
        <v>1197</v>
      </c>
      <c r="B309" s="25" t="s">
        <v>1249</v>
      </c>
      <c r="C309" s="25" t="s">
        <v>1250</v>
      </c>
      <c r="D309" s="25" t="s">
        <v>1251</v>
      </c>
      <c r="E309" s="26">
        <v>41556</v>
      </c>
      <c r="F309" s="27"/>
      <c r="G309" s="25"/>
      <c r="H309" s="25"/>
      <c r="I309" s="25"/>
      <c r="J309" s="25"/>
      <c r="K309" s="25" t="str">
        <f>IF(I309=0,"",J309/I309)</f>
        <v/>
      </c>
      <c r="L309" s="28" t="s">
        <v>21</v>
      </c>
      <c r="M309" s="25" t="s">
        <v>38</v>
      </c>
      <c r="N309" s="25" t="s">
        <v>1252</v>
      </c>
    </row>
    <row r="310" spans="1:14" ht="25.5" x14ac:dyDescent="0.2">
      <c r="A310" s="25" t="s">
        <v>1197</v>
      </c>
      <c r="B310" s="25" t="s">
        <v>1140</v>
      </c>
      <c r="C310" s="25" t="s">
        <v>1253</v>
      </c>
      <c r="D310" s="25" t="s">
        <v>1254</v>
      </c>
      <c r="E310" s="26">
        <v>40394</v>
      </c>
      <c r="F310" s="27"/>
      <c r="G310" s="25"/>
      <c r="H310" s="25"/>
      <c r="I310" s="25"/>
      <c r="J310" s="25"/>
      <c r="K310" s="25" t="str">
        <f>IF(I310=0,"",J310/I310)</f>
        <v/>
      </c>
      <c r="L310" s="28" t="s">
        <v>21</v>
      </c>
      <c r="M310" s="25" t="s">
        <v>132</v>
      </c>
      <c r="N310" s="25" t="s">
        <v>1255</v>
      </c>
    </row>
    <row r="311" spans="1:14" ht="25.5" x14ac:dyDescent="0.2">
      <c r="A311" s="25" t="s">
        <v>1197</v>
      </c>
      <c r="B311" s="25" t="s">
        <v>979</v>
      </c>
      <c r="C311" s="25" t="s">
        <v>1256</v>
      </c>
      <c r="D311" s="25" t="s">
        <v>1257</v>
      </c>
      <c r="E311" s="26">
        <v>41562</v>
      </c>
      <c r="F311" s="27"/>
      <c r="G311" s="25"/>
      <c r="H311" s="25"/>
      <c r="I311" s="25"/>
      <c r="J311" s="25"/>
      <c r="K311" s="25"/>
      <c r="L311" s="28" t="s">
        <v>21</v>
      </c>
      <c r="M311" s="25" t="s">
        <v>38</v>
      </c>
      <c r="N311" s="25" t="s">
        <v>1258</v>
      </c>
    </row>
    <row r="312" spans="1:14" x14ac:dyDescent="0.2">
      <c r="A312" s="25" t="s">
        <v>1259</v>
      </c>
      <c r="B312" s="25" t="s">
        <v>1135</v>
      </c>
      <c r="C312" s="25" t="s">
        <v>1260</v>
      </c>
      <c r="D312" s="25" t="s">
        <v>1261</v>
      </c>
      <c r="E312" s="26">
        <v>41557</v>
      </c>
      <c r="F312" s="27"/>
      <c r="G312" s="25"/>
      <c r="H312" s="25"/>
      <c r="I312" s="25"/>
      <c r="J312" s="25"/>
      <c r="K312" s="25" t="str">
        <f>IF(I312=0,"",J312/I312)</f>
        <v/>
      </c>
      <c r="L312" s="28" t="s">
        <v>21</v>
      </c>
      <c r="M312" s="25" t="s">
        <v>38</v>
      </c>
      <c r="N312" s="25" t="s">
        <v>1262</v>
      </c>
    </row>
    <row r="313" spans="1:14" ht="25.5" x14ac:dyDescent="0.2">
      <c r="A313" s="25" t="s">
        <v>1259</v>
      </c>
      <c r="B313" s="25" t="s">
        <v>1263</v>
      </c>
      <c r="C313" s="25" t="s">
        <v>1264</v>
      </c>
      <c r="D313" s="25" t="s">
        <v>1265</v>
      </c>
      <c r="E313" s="26">
        <v>41557</v>
      </c>
      <c r="F313" s="27"/>
      <c r="G313" s="25"/>
      <c r="H313" s="25"/>
      <c r="I313" s="25"/>
      <c r="J313" s="25"/>
      <c r="K313" s="25" t="str">
        <f>IF(I313=0,"",J313/I313)</f>
        <v/>
      </c>
      <c r="L313" s="28" t="s">
        <v>21</v>
      </c>
      <c r="M313" s="25" t="s">
        <v>38</v>
      </c>
      <c r="N313" s="25" t="s">
        <v>1266</v>
      </c>
    </row>
    <row r="314" spans="1:14" x14ac:dyDescent="0.2">
      <c r="A314" s="25" t="s">
        <v>1259</v>
      </c>
      <c r="B314" s="25" t="s">
        <v>1263</v>
      </c>
      <c r="C314" s="25" t="s">
        <v>1267</v>
      </c>
      <c r="D314" s="25" t="s">
        <v>1268</v>
      </c>
      <c r="E314" s="26">
        <v>41557</v>
      </c>
      <c r="F314" s="27"/>
      <c r="G314" s="25"/>
      <c r="H314" s="25"/>
      <c r="I314" s="25"/>
      <c r="J314" s="25"/>
      <c r="K314" s="25" t="str">
        <f>IF(I314=0,"",J314/I314)</f>
        <v/>
      </c>
      <c r="L314" s="28" t="s">
        <v>21</v>
      </c>
      <c r="M314" s="25" t="s">
        <v>38</v>
      </c>
      <c r="N314" s="25" t="s">
        <v>1269</v>
      </c>
    </row>
    <row r="315" spans="1:14" x14ac:dyDescent="0.2">
      <c r="A315" s="3"/>
      <c r="B315" s="3"/>
      <c r="C315" s="3"/>
      <c r="D315" s="3"/>
      <c r="E315" s="4"/>
      <c r="F315" s="5"/>
      <c r="G315" s="3"/>
      <c r="H315" s="3"/>
      <c r="I315" s="3"/>
      <c r="J315" s="3"/>
      <c r="K315" s="3"/>
      <c r="L315" s="6"/>
      <c r="M315" s="3"/>
      <c r="N315" s="3"/>
    </row>
    <row r="316" spans="1:14" s="51" customFormat="1" x14ac:dyDescent="0.2">
      <c r="A316" s="47"/>
      <c r="B316" s="47"/>
      <c r="C316" s="47"/>
      <c r="D316" s="47"/>
      <c r="E316" s="48"/>
      <c r="F316" s="49"/>
      <c r="G316" s="47"/>
      <c r="H316" s="47"/>
      <c r="I316" s="47"/>
      <c r="J316" s="47"/>
      <c r="K316" s="47"/>
      <c r="L316" s="50"/>
      <c r="M316" s="47"/>
      <c r="N316" s="47"/>
    </row>
    <row r="317" spans="1:14" s="51" customFormat="1" x14ac:dyDescent="0.2">
      <c r="A317" s="54" t="s">
        <v>1400</v>
      </c>
      <c r="B317" s="55"/>
      <c r="C317" s="55"/>
      <c r="L317" s="52"/>
      <c r="N317" s="53"/>
    </row>
    <row r="318" spans="1:14" s="51" customFormat="1" ht="38.25" x14ac:dyDescent="0.2">
      <c r="A318" s="9" t="s">
        <v>0</v>
      </c>
      <c r="B318" s="9" t="s">
        <v>1</v>
      </c>
      <c r="C318" s="10" t="s">
        <v>2</v>
      </c>
      <c r="D318" s="9" t="s">
        <v>3</v>
      </c>
      <c r="E318" s="11" t="s">
        <v>4</v>
      </c>
      <c r="F318" s="12" t="s">
        <v>5</v>
      </c>
      <c r="G318" s="9" t="s">
        <v>6</v>
      </c>
      <c r="H318" s="9" t="s">
        <v>7</v>
      </c>
      <c r="I318" s="13" t="s">
        <v>8</v>
      </c>
      <c r="J318" s="14" t="s">
        <v>9</v>
      </c>
      <c r="K318" s="15" t="s">
        <v>10</v>
      </c>
      <c r="L318" s="14" t="s">
        <v>11</v>
      </c>
      <c r="M318" s="9" t="s">
        <v>12</v>
      </c>
      <c r="N318" s="10" t="s">
        <v>13</v>
      </c>
    </row>
    <row r="319" spans="1:14" s="51" customFormat="1" ht="25.5" x14ac:dyDescent="0.2">
      <c r="A319" s="56" t="s">
        <v>1270</v>
      </c>
      <c r="B319" s="56" t="s">
        <v>979</v>
      </c>
      <c r="C319" s="56" t="s">
        <v>1271</v>
      </c>
      <c r="D319" s="56" t="s">
        <v>1272</v>
      </c>
      <c r="E319" s="56" t="s">
        <v>1273</v>
      </c>
      <c r="F319" s="56" t="s">
        <v>1273</v>
      </c>
      <c r="G319" s="56" t="s">
        <v>1274</v>
      </c>
      <c r="H319" s="56" t="s">
        <v>20</v>
      </c>
      <c r="I319" s="56">
        <v>0.75</v>
      </c>
      <c r="J319" s="43"/>
      <c r="K319" s="43"/>
      <c r="L319" s="57" t="s">
        <v>143</v>
      </c>
      <c r="M319" s="43"/>
      <c r="N319" s="20" t="s">
        <v>1275</v>
      </c>
    </row>
    <row r="320" spans="1:14" s="51" customFormat="1" ht="25.5" x14ac:dyDescent="0.2">
      <c r="A320" s="56" t="s">
        <v>1276</v>
      </c>
      <c r="B320" s="56" t="s">
        <v>950</v>
      </c>
      <c r="C320" s="56" t="s">
        <v>1277</v>
      </c>
      <c r="D320" s="56" t="s">
        <v>1278</v>
      </c>
      <c r="E320" s="56" t="s">
        <v>1273</v>
      </c>
      <c r="F320" s="56" t="s">
        <v>1273</v>
      </c>
      <c r="G320" s="56" t="s">
        <v>1279</v>
      </c>
      <c r="H320" s="56" t="s">
        <v>20</v>
      </c>
      <c r="I320" s="56">
        <v>0.67</v>
      </c>
      <c r="J320" s="43"/>
      <c r="K320" s="43"/>
      <c r="L320" s="57" t="s">
        <v>21</v>
      </c>
      <c r="M320" s="43"/>
      <c r="N320" s="20"/>
    </row>
    <row r="321" spans="1:14" s="51" customFormat="1" ht="25.5" x14ac:dyDescent="0.2">
      <c r="A321" s="56" t="s">
        <v>1280</v>
      </c>
      <c r="B321" s="56" t="s">
        <v>108</v>
      </c>
      <c r="C321" s="56" t="s">
        <v>1281</v>
      </c>
      <c r="D321" s="56" t="s">
        <v>1282</v>
      </c>
      <c r="E321" s="56" t="s">
        <v>1283</v>
      </c>
      <c r="F321" s="56" t="s">
        <v>1283</v>
      </c>
      <c r="G321" s="56" t="s">
        <v>1284</v>
      </c>
      <c r="H321" s="56" t="s">
        <v>44</v>
      </c>
      <c r="I321" s="56">
        <v>0.5</v>
      </c>
      <c r="J321" s="43"/>
      <c r="K321" s="43"/>
      <c r="L321" s="57" t="s">
        <v>21</v>
      </c>
      <c r="M321" s="43"/>
      <c r="N321" s="20"/>
    </row>
    <row r="322" spans="1:14" s="51" customFormat="1" ht="25.5" x14ac:dyDescent="0.2">
      <c r="A322" s="56" t="s">
        <v>1280</v>
      </c>
      <c r="B322" s="56" t="s">
        <v>108</v>
      </c>
      <c r="C322" s="56" t="s">
        <v>1285</v>
      </c>
      <c r="D322" s="56" t="s">
        <v>1286</v>
      </c>
      <c r="E322" s="56" t="s">
        <v>1283</v>
      </c>
      <c r="F322" s="56" t="s">
        <v>1283</v>
      </c>
      <c r="G322" s="56" t="s">
        <v>1287</v>
      </c>
      <c r="H322" s="56" t="s">
        <v>44</v>
      </c>
      <c r="I322" s="56">
        <v>0.42</v>
      </c>
      <c r="J322" s="43"/>
      <c r="K322" s="43"/>
      <c r="L322" s="57" t="s">
        <v>21</v>
      </c>
      <c r="M322" s="43"/>
      <c r="N322" s="20"/>
    </row>
    <row r="323" spans="1:14" s="51" customFormat="1" ht="25.5" x14ac:dyDescent="0.2">
      <c r="A323" s="56" t="s">
        <v>1280</v>
      </c>
      <c r="B323" s="56" t="s">
        <v>39</v>
      </c>
      <c r="C323" s="56" t="s">
        <v>1288</v>
      </c>
      <c r="D323" s="56" t="s">
        <v>1289</v>
      </c>
      <c r="E323" s="56" t="s">
        <v>1283</v>
      </c>
      <c r="F323" s="56" t="s">
        <v>1283</v>
      </c>
      <c r="G323" s="56" t="s">
        <v>1290</v>
      </c>
      <c r="H323" s="56" t="s">
        <v>20</v>
      </c>
      <c r="I323" s="56">
        <v>0.57999999999999996</v>
      </c>
      <c r="J323" s="43"/>
      <c r="K323" s="43"/>
      <c r="L323" s="57" t="s">
        <v>138</v>
      </c>
      <c r="M323" s="43"/>
      <c r="N323" s="20"/>
    </row>
    <row r="324" spans="1:14" s="51" customFormat="1" ht="25.5" x14ac:dyDescent="0.2">
      <c r="A324" s="56" t="s">
        <v>1291</v>
      </c>
      <c r="B324" s="56" t="s">
        <v>392</v>
      </c>
      <c r="C324" s="56" t="s">
        <v>1292</v>
      </c>
      <c r="D324" s="56" t="s">
        <v>1293</v>
      </c>
      <c r="E324" s="56" t="s">
        <v>1283</v>
      </c>
      <c r="F324" s="56" t="s">
        <v>1283</v>
      </c>
      <c r="G324" s="56" t="s">
        <v>1294</v>
      </c>
      <c r="H324" s="56" t="s">
        <v>44</v>
      </c>
      <c r="I324" s="56">
        <v>0.5</v>
      </c>
      <c r="J324" s="43"/>
      <c r="K324" s="43"/>
      <c r="L324" s="57" t="s">
        <v>143</v>
      </c>
      <c r="M324" s="43"/>
      <c r="N324" s="20"/>
    </row>
    <row r="325" spans="1:14" s="51" customFormat="1" ht="25.5" x14ac:dyDescent="0.2">
      <c r="A325" s="56" t="s">
        <v>1291</v>
      </c>
      <c r="B325" s="56" t="s">
        <v>392</v>
      </c>
      <c r="C325" s="56" t="s">
        <v>1295</v>
      </c>
      <c r="D325" s="56" t="s">
        <v>1296</v>
      </c>
      <c r="E325" s="56" t="s">
        <v>1283</v>
      </c>
      <c r="F325" s="56" t="s">
        <v>1283</v>
      </c>
      <c r="G325" s="56" t="s">
        <v>1297</v>
      </c>
      <c r="H325" s="56" t="s">
        <v>44</v>
      </c>
      <c r="I325" s="56">
        <v>0.33</v>
      </c>
      <c r="J325" s="43"/>
      <c r="K325" s="43"/>
      <c r="L325" s="57" t="s">
        <v>143</v>
      </c>
      <c r="M325" s="43"/>
      <c r="N325" s="20"/>
    </row>
    <row r="326" spans="1:14" s="51" customFormat="1" ht="25.5" x14ac:dyDescent="0.2">
      <c r="A326" s="56" t="s">
        <v>1291</v>
      </c>
      <c r="B326" s="56" t="s">
        <v>392</v>
      </c>
      <c r="C326" s="56" t="s">
        <v>1298</v>
      </c>
      <c r="D326" s="56" t="s">
        <v>1299</v>
      </c>
      <c r="E326" s="56" t="s">
        <v>1283</v>
      </c>
      <c r="F326" s="56" t="s">
        <v>1283</v>
      </c>
      <c r="G326" s="56" t="s">
        <v>1300</v>
      </c>
      <c r="H326" s="56" t="s">
        <v>20</v>
      </c>
      <c r="I326" s="56">
        <v>0.5</v>
      </c>
      <c r="J326" s="43"/>
      <c r="K326" s="43"/>
      <c r="L326" s="57" t="s">
        <v>143</v>
      </c>
      <c r="M326" s="43"/>
      <c r="N326" s="20"/>
    </row>
    <row r="327" spans="1:14" s="51" customFormat="1" ht="38.25" x14ac:dyDescent="0.2">
      <c r="A327" s="56" t="s">
        <v>1301</v>
      </c>
      <c r="B327" s="56" t="s">
        <v>1302</v>
      </c>
      <c r="C327" s="56" t="s">
        <v>1303</v>
      </c>
      <c r="D327" s="56" t="s">
        <v>1304</v>
      </c>
      <c r="E327" s="56" t="s">
        <v>1283</v>
      </c>
      <c r="F327" s="56" t="s">
        <v>1283</v>
      </c>
      <c r="G327" s="56" t="s">
        <v>1305</v>
      </c>
      <c r="H327" s="56" t="s">
        <v>44</v>
      </c>
      <c r="I327" s="56">
        <v>0.67</v>
      </c>
      <c r="J327" s="43"/>
      <c r="K327" s="43"/>
      <c r="L327" s="57" t="s">
        <v>21</v>
      </c>
      <c r="M327" s="43"/>
      <c r="N327" s="20"/>
    </row>
    <row r="328" spans="1:14" s="51" customFormat="1" x14ac:dyDescent="0.2">
      <c r="L328" s="52"/>
      <c r="N328" s="53"/>
    </row>
    <row r="329" spans="1:14" s="51" customFormat="1" x14ac:dyDescent="0.2">
      <c r="L329" s="52"/>
      <c r="N329" s="53"/>
    </row>
    <row r="330" spans="1:14" s="51" customFormat="1" x14ac:dyDescent="0.2">
      <c r="L330" s="52"/>
      <c r="N330" s="53"/>
    </row>
  </sheetData>
  <mergeCells count="1">
    <mergeCell ref="A317:C31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Sites sampled &amp; assessed</vt:lpstr>
      <vt:lpstr>'Sites sampled &amp; assessed'!Print_Titles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gmhogue</dc:creator>
  <cp:lastModifiedBy>Hogue, Gabriela</cp:lastModifiedBy>
  <dcterms:created xsi:type="dcterms:W3CDTF">2014-04-16T18:56:23Z</dcterms:created>
  <dcterms:modified xsi:type="dcterms:W3CDTF">2024-05-07T17:22:58Z</dcterms:modified>
</cp:coreProperties>
</file>