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65" windowWidth="19815" windowHeight="8820" activeTab="8"/>
  </bookViews>
  <sheets>
    <sheet name="Sheet4" sheetId="4" r:id="rId1"/>
    <sheet name="Sheet1" sheetId="1" r:id="rId2"/>
    <sheet name="Sheet2" sheetId="2" r:id="rId3"/>
    <sheet name="Sheet3" sheetId="3" r:id="rId4"/>
    <sheet name="Sheet5" sheetId="5" r:id="rId5"/>
    <sheet name="Sheet6" sheetId="6" r:id="rId6"/>
    <sheet name="Sheet7" sheetId="7" r:id="rId7"/>
    <sheet name="Sheet8" sheetId="8" r:id="rId8"/>
    <sheet name="Sheet9" sheetId="9" r:id="rId9"/>
  </sheets>
  <definedNames>
    <definedName name="_xlnm.Print_Area" localSheetId="6">Sheet7!$A$1:$J$21</definedName>
    <definedName name="_xlnm.Print_Area" localSheetId="7">Sheet8!$E$14:$I$21</definedName>
  </definedNames>
  <calcPr calcId="145621"/>
</workbook>
</file>

<file path=xl/calcChain.xml><?xml version="1.0" encoding="utf-8"?>
<calcChain xmlns="http://schemas.openxmlformats.org/spreadsheetml/2006/main">
  <c r="G26" i="9" l="1"/>
  <c r="F26" i="9"/>
  <c r="E26" i="9"/>
  <c r="A5" i="9" l="1"/>
  <c r="A4" i="9" s="1"/>
  <c r="A3" i="9" s="1"/>
  <c r="A12" i="9" s="1"/>
  <c r="C11" i="8" l="1"/>
  <c r="C9" i="8"/>
  <c r="C8" i="8"/>
  <c r="C7" i="8" s="1"/>
  <c r="C6" i="8" s="1"/>
  <c r="C5" i="8" s="1"/>
  <c r="C4" i="8" s="1"/>
  <c r="C3" i="8" s="1"/>
  <c r="A10" i="7" l="1"/>
  <c r="A9" i="7"/>
  <c r="A8" i="7"/>
  <c r="A7" i="7" s="1"/>
  <c r="A6" i="7" s="1"/>
  <c r="A5" i="7" s="1"/>
  <c r="A4" i="7" s="1"/>
  <c r="A3" i="7" s="1"/>
  <c r="A27" i="6" l="1"/>
  <c r="A26" i="6"/>
  <c r="A25" i="6" s="1"/>
  <c r="A24" i="6" s="1"/>
  <c r="A23" i="6" s="1"/>
  <c r="A22" i="6" s="1"/>
  <c r="A21" i="6" s="1"/>
  <c r="A20" i="6" s="1"/>
  <c r="A29" i="6" s="1"/>
  <c r="E16" i="6" l="1"/>
  <c r="A10" i="6"/>
  <c r="A9" i="6" s="1"/>
  <c r="A8" i="6" l="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U21" i="2" l="1"/>
  <c r="T21" i="2"/>
  <c r="S21" i="2"/>
  <c r="R21" i="2"/>
  <c r="T10" i="2"/>
  <c r="T9" i="2"/>
  <c r="T8" i="2"/>
  <c r="T7" i="2"/>
  <c r="T6" i="2"/>
  <c r="T5" i="2"/>
  <c r="T4" i="2"/>
  <c r="T3" i="2"/>
  <c r="S10" i="2"/>
  <c r="S9" i="2"/>
  <c r="S8" i="2"/>
  <c r="S7" i="2"/>
  <c r="S6" i="2"/>
  <c r="S5" i="2"/>
  <c r="S4" i="2"/>
  <c r="S3" i="2"/>
  <c r="U10" i="2"/>
  <c r="U9" i="2"/>
  <c r="T17" i="2"/>
  <c r="T16" i="2"/>
  <c r="T15" i="2"/>
  <c r="T14" i="2"/>
  <c r="T13" i="2"/>
  <c r="T12" i="2"/>
  <c r="T11" i="2"/>
  <c r="S17" i="2"/>
  <c r="S16" i="2"/>
  <c r="S15" i="2"/>
  <c r="S14" i="2"/>
  <c r="S13" i="2"/>
  <c r="S12" i="2"/>
  <c r="S11" i="2"/>
  <c r="M13" i="2"/>
  <c r="L13" i="2"/>
  <c r="K13" i="2"/>
  <c r="J13" i="2"/>
  <c r="J12" i="2"/>
  <c r="K12" i="2"/>
  <c r="L12" i="2"/>
  <c r="M12" i="2"/>
  <c r="M9" i="2"/>
  <c r="L9" i="2"/>
  <c r="K9" i="2"/>
  <c r="J9" i="2"/>
  <c r="J8" i="2"/>
  <c r="K8" i="2"/>
  <c r="L8" i="2"/>
  <c r="M8" i="2"/>
  <c r="F7" i="2"/>
  <c r="E7" i="2"/>
  <c r="D7" i="2"/>
  <c r="C7" i="2"/>
  <c r="F26" i="2"/>
  <c r="E26" i="2"/>
  <c r="D26" i="2"/>
  <c r="C26" i="2"/>
  <c r="F25" i="2"/>
  <c r="E25" i="2"/>
  <c r="D25" i="2"/>
  <c r="C25" i="2"/>
  <c r="F24" i="2"/>
  <c r="E24" i="2"/>
  <c r="D24" i="2"/>
  <c r="C24" i="2"/>
  <c r="F23" i="2"/>
  <c r="E23" i="2"/>
  <c r="D23" i="2"/>
  <c r="C23" i="2"/>
  <c r="F9" i="2"/>
  <c r="E9" i="2"/>
  <c r="D9" i="2"/>
  <c r="C9" i="2"/>
  <c r="F8" i="2"/>
  <c r="E8" i="2"/>
  <c r="D8" i="2"/>
  <c r="C8" i="2"/>
  <c r="F22" i="2"/>
  <c r="E22" i="2"/>
  <c r="D22" i="2"/>
  <c r="C22" i="2"/>
  <c r="F21" i="2"/>
  <c r="E21" i="2"/>
  <c r="D21" i="2"/>
  <c r="C21" i="2"/>
  <c r="F20" i="2"/>
  <c r="E20" i="2"/>
  <c r="D20" i="2"/>
  <c r="C20" i="2"/>
  <c r="F19" i="2"/>
  <c r="E19" i="2"/>
  <c r="D19" i="2"/>
  <c r="C19" i="2"/>
  <c r="F18" i="2"/>
  <c r="E18" i="2"/>
  <c r="D18" i="2"/>
  <c r="C18" i="2"/>
  <c r="F17" i="2"/>
  <c r="E17" i="2"/>
  <c r="D17" i="2"/>
  <c r="C17" i="2"/>
  <c r="F16" i="2"/>
  <c r="E16" i="2"/>
  <c r="D16" i="2"/>
  <c r="C16" i="2"/>
  <c r="F15" i="2"/>
  <c r="E15" i="2"/>
  <c r="D15" i="2"/>
  <c r="C15" i="2"/>
  <c r="F14" i="2"/>
  <c r="E14" i="2"/>
  <c r="D14" i="2"/>
  <c r="C14" i="2"/>
  <c r="F13" i="2"/>
  <c r="E13" i="2"/>
  <c r="D13" i="2"/>
  <c r="C13" i="2"/>
  <c r="F12" i="2"/>
  <c r="E12" i="2"/>
  <c r="D12" i="2"/>
  <c r="C12" i="2"/>
  <c r="C11" i="2"/>
  <c r="F11" i="2"/>
  <c r="E11" i="2"/>
  <c r="D11" i="2"/>
  <c r="F10" i="2"/>
  <c r="E10" i="2"/>
  <c r="D10" i="2"/>
  <c r="C10" i="2"/>
  <c r="F6" i="2"/>
  <c r="E6" i="2"/>
  <c r="D6" i="2"/>
  <c r="C6" i="2"/>
  <c r="F5" i="2"/>
  <c r="E5" i="2"/>
  <c r="D5" i="2"/>
  <c r="C5" i="2"/>
  <c r="F4" i="2"/>
  <c r="E4" i="2"/>
  <c r="D4" i="2"/>
  <c r="C4" i="2"/>
  <c r="F3" i="2"/>
  <c r="E3" i="2"/>
  <c r="D3" i="2"/>
  <c r="C3" i="2"/>
  <c r="W7" i="2"/>
  <c r="M26" i="2"/>
  <c r="L26" i="2"/>
  <c r="K26" i="2"/>
  <c r="J26" i="2"/>
  <c r="M25" i="2"/>
  <c r="L25" i="2"/>
  <c r="K25" i="2"/>
  <c r="J25" i="2"/>
  <c r="M24" i="2"/>
  <c r="L24" i="2"/>
  <c r="K24" i="2"/>
  <c r="J24" i="2"/>
  <c r="M23" i="2"/>
  <c r="L23" i="2"/>
  <c r="K23" i="2"/>
  <c r="J23" i="2"/>
  <c r="M22" i="2"/>
  <c r="L22" i="2"/>
  <c r="K22" i="2"/>
  <c r="J22" i="2"/>
  <c r="M21" i="2"/>
  <c r="L21" i="2"/>
  <c r="K21" i="2"/>
  <c r="J21" i="2"/>
  <c r="M20" i="2"/>
  <c r="L20" i="2"/>
  <c r="K20" i="2"/>
  <c r="J20" i="2"/>
  <c r="M19" i="2"/>
  <c r="L19" i="2"/>
  <c r="K19" i="2"/>
  <c r="J19" i="2"/>
  <c r="M18" i="2"/>
  <c r="L18" i="2"/>
  <c r="K18" i="2"/>
  <c r="J18" i="2"/>
  <c r="M17" i="2"/>
  <c r="L17" i="2"/>
  <c r="K17" i="2"/>
  <c r="J17" i="2"/>
  <c r="M16" i="2"/>
  <c r="L16" i="2"/>
  <c r="K16" i="2"/>
  <c r="J16" i="2"/>
  <c r="M15" i="2"/>
  <c r="L15" i="2"/>
  <c r="K15" i="2"/>
  <c r="J15" i="2"/>
  <c r="M7" i="2"/>
  <c r="L7" i="2"/>
  <c r="K7" i="2"/>
  <c r="J7" i="2"/>
  <c r="M6" i="2"/>
  <c r="L6" i="2"/>
  <c r="K6" i="2"/>
  <c r="J6" i="2"/>
  <c r="M5" i="2"/>
  <c r="L5" i="2"/>
  <c r="K5" i="2"/>
  <c r="J5" i="2"/>
  <c r="M4" i="2"/>
  <c r="L4" i="2"/>
  <c r="K4" i="2"/>
  <c r="J4" i="2"/>
  <c r="M3" i="2"/>
  <c r="L3" i="2"/>
  <c r="K3" i="2"/>
  <c r="J3" i="2"/>
  <c r="M11" i="2"/>
  <c r="L11" i="2"/>
  <c r="K11" i="2"/>
  <c r="J11" i="2"/>
  <c r="M10" i="2"/>
  <c r="L10" i="2"/>
  <c r="K10" i="2"/>
  <c r="J10" i="2"/>
  <c r="M14" i="2"/>
  <c r="L14" i="2"/>
  <c r="K14" i="2"/>
  <c r="J14" i="2"/>
  <c r="W6" i="2"/>
  <c r="W5" i="2"/>
  <c r="W4" i="2"/>
  <c r="W3" i="2"/>
  <c r="U14" i="2"/>
  <c r="U13" i="2"/>
  <c r="U12" i="2"/>
  <c r="U26" i="2"/>
  <c r="U11" i="2"/>
  <c r="U25" i="2"/>
  <c r="U24" i="2"/>
  <c r="U8" i="2"/>
  <c r="U7" i="2"/>
  <c r="U6" i="2"/>
  <c r="U5" i="2"/>
  <c r="U23" i="2"/>
  <c r="U22" i="2"/>
  <c r="U4" i="2"/>
  <c r="U3" i="2"/>
  <c r="U20" i="2"/>
  <c r="U19" i="2"/>
  <c r="U18" i="2"/>
  <c r="U17" i="2"/>
  <c r="U16" i="2"/>
  <c r="U15" i="2"/>
  <c r="T26" i="2"/>
  <c r="S26" i="2"/>
  <c r="R26" i="2"/>
  <c r="T24" i="2"/>
  <c r="S24" i="2"/>
  <c r="R24" i="2"/>
  <c r="R14" i="2"/>
  <c r="R13" i="2"/>
  <c r="R12" i="2"/>
  <c r="R11" i="2"/>
  <c r="T25" i="2"/>
  <c r="S25" i="2"/>
  <c r="R25" i="2"/>
  <c r="T23" i="2"/>
  <c r="S23" i="2"/>
  <c r="R23" i="2"/>
  <c r="T22" i="2"/>
  <c r="S22" i="2"/>
  <c r="R22" i="2"/>
  <c r="T20" i="2"/>
  <c r="S20" i="2"/>
  <c r="T19" i="2"/>
  <c r="S19" i="2"/>
  <c r="T18" i="2"/>
  <c r="S18" i="2"/>
  <c r="R20" i="2"/>
  <c r="R19" i="2"/>
  <c r="R18" i="2"/>
  <c r="R17" i="2"/>
  <c r="R16" i="2"/>
  <c r="R15" i="2"/>
  <c r="R10" i="2"/>
  <c r="R9" i="2"/>
  <c r="R8" i="2"/>
  <c r="R7" i="2"/>
  <c r="R6" i="2"/>
  <c r="R5" i="2"/>
  <c r="R4" i="2"/>
  <c r="R3" i="2"/>
  <c r="O27" i="2"/>
  <c r="O28" i="2" s="1"/>
  <c r="H27" i="2"/>
  <c r="H28" i="2" s="1"/>
  <c r="A27" i="2"/>
  <c r="A28" i="2" s="1"/>
  <c r="F30" i="1"/>
  <c r="D30" i="1"/>
  <c r="B30" i="1"/>
  <c r="F28" i="1"/>
  <c r="E27" i="1"/>
  <c r="C27" i="1"/>
  <c r="E25" i="1"/>
  <c r="E26" i="1" s="1"/>
  <c r="C26" i="1"/>
  <c r="A26" i="1"/>
  <c r="C25" i="1"/>
  <c r="A25" i="1"/>
  <c r="O29" i="2" l="1"/>
  <c r="H29" i="2"/>
</calcChain>
</file>

<file path=xl/sharedStrings.xml><?xml version="1.0" encoding="utf-8"?>
<sst xmlns="http://schemas.openxmlformats.org/spreadsheetml/2006/main" count="394" uniqueCount="212">
  <si>
    <t>S</t>
  </si>
  <si>
    <t>0 or 1</t>
  </si>
  <si>
    <t>take 1 loot</t>
  </si>
  <si>
    <t>take half the loot</t>
  </si>
  <si>
    <t>lose all</t>
  </si>
  <si>
    <t>SS</t>
  </si>
  <si>
    <t>SSS</t>
  </si>
  <si>
    <t>Pick 1</t>
  </si>
  <si>
    <t>Pick 2</t>
  </si>
  <si>
    <t>Pick 3</t>
  </si>
  <si>
    <t>$</t>
  </si>
  <si>
    <t>Pick 4</t>
  </si>
  <si>
    <t>SS+SSS</t>
  </si>
  <si>
    <t>0 $</t>
  </si>
  <si>
    <t>S+SS+SSS</t>
  </si>
  <si>
    <t>Pick 2 (if pick 1 is S)</t>
  </si>
  <si>
    <t>Pick 3 (if pick 2 is S)</t>
  </si>
  <si>
    <t>% of</t>
  </si>
  <si>
    <t xml:space="preserve">any </t>
  </si>
  <si>
    <t>-&gt;</t>
  </si>
  <si>
    <t>&lt;-</t>
  </si>
  <si>
    <t>Skill Cards</t>
  </si>
  <si>
    <t>Divide and Conquer</t>
  </si>
  <si>
    <t>Disguise</t>
  </si>
  <si>
    <t>Distraction</t>
  </si>
  <si>
    <t>Bomb</t>
  </si>
  <si>
    <t>Mouse Trap</t>
  </si>
  <si>
    <t>Die Pack</t>
  </si>
  <si>
    <t>Change your Mark.</t>
  </si>
  <si>
    <t>Opportunity</t>
  </si>
  <si>
    <t>Peer Pressure</t>
  </si>
  <si>
    <t>Play during opponents turn.  Distract Mark for one final lift.  If successful, Opponent takes first choice of items, you get second.  Rest are returned.</t>
  </si>
  <si>
    <t>Play during opponents turn.  Force player to do one more lift attempt after they pass.</t>
  </si>
  <si>
    <t>Only play after failing by suspision.  Reshuffle all current items lifted back into the Mark.  Go after same Mark again.</t>
  </si>
  <si>
    <t>Just Say No</t>
  </si>
  <si>
    <t>Block an opponents play of a Skill Card.</t>
  </si>
  <si>
    <t>Have we met?</t>
  </si>
  <si>
    <t>Did you hear that?</t>
  </si>
  <si>
    <t>I don't think so.</t>
  </si>
  <si>
    <t>8 VP</t>
  </si>
  <si>
    <t>7 VP</t>
  </si>
  <si>
    <t>6 VP</t>
  </si>
  <si>
    <t>5 VP</t>
  </si>
  <si>
    <t>4 VP</t>
  </si>
  <si>
    <t>3 VP</t>
  </si>
  <si>
    <t>2 VP</t>
  </si>
  <si>
    <t>1 VP</t>
  </si>
  <si>
    <t>Add 1 skill point.</t>
  </si>
  <si>
    <t>Got skillz.</t>
  </si>
  <si>
    <t>Training</t>
  </si>
  <si>
    <t>Boom.</t>
  </si>
  <si>
    <t>Serves you right…</t>
  </si>
  <si>
    <t>The second mouse gets the cheese…</t>
  </si>
  <si>
    <t>You sir good man, I beieve you dropped this…</t>
  </si>
  <si>
    <t>I don't think he can do it….</t>
  </si>
  <si>
    <t>There's no "I" in "Team"…</t>
  </si>
  <si>
    <t>Lifting</t>
  </si>
  <si>
    <t>Skill Points</t>
  </si>
  <si>
    <t>Remove a single suspicion from your Mark.</t>
  </si>
  <si>
    <t>Upgrading player mat at the end of each event</t>
  </si>
  <si>
    <t>Marking another opponent</t>
  </si>
  <si>
    <t>Draw top cards from opponent stash based on your skill level - their skill level</t>
  </si>
  <si>
    <t>Each player starts with 1 trap for their stash.</t>
  </si>
  <si>
    <t>Start with 4 Mark cards.  One for each non player Mark, and one generic Mark.</t>
  </si>
  <si>
    <t>All decide in private which mark you will hit.</t>
  </si>
  <si>
    <t>All reveal at same time</t>
  </si>
  <si>
    <t>1st player starts, then clockwise.</t>
  </si>
  <si>
    <t>At the end of each day, take back all Mark cards.</t>
  </si>
  <si>
    <t>At the end of 3 days, the game is over.</t>
  </si>
  <si>
    <t>At the end of each event, upgrade your skill level.</t>
  </si>
  <si>
    <t>If you draw no traps, keep any one item.  Traps get reset into stash.</t>
  </si>
  <si>
    <t>Draw 1 new skill card after each event.</t>
  </si>
  <si>
    <t>Add this trap to your stash.   If you already have a Bomb, discard and add 1 skill point.</t>
  </si>
  <si>
    <t>Add this trap to your stash.   If you already have a Mouse Trap, discard and add 1 skill point.</t>
  </si>
  <si>
    <t>Add this trap to your stash.   If you already have a Die Pack, discard and add 1 skill point.</t>
  </si>
  <si>
    <t>Max of 3 skill points can be gained per event.</t>
  </si>
  <si>
    <t>Skill point = $1 for first, $2 for second, $3 for third, etc</t>
  </si>
  <si>
    <t>Jaws</t>
  </si>
  <si>
    <t>Ouch…</t>
  </si>
  <si>
    <t>Add this trap to your stash.   If you already have a Jaws, discard and add 1 skill point.</t>
  </si>
  <si>
    <t>Each player starts with 1 skill card.</t>
  </si>
  <si>
    <t>Winner has the most VP.</t>
  </si>
  <si>
    <t>Money is tie breaker.</t>
  </si>
  <si>
    <t>Gain +$1 from all lifts on current Mark.</t>
  </si>
  <si>
    <t>These new bills really stick together…</t>
  </si>
  <si>
    <t>SLEIGHT OF HAND</t>
  </si>
  <si>
    <t>Car Keys</t>
  </si>
  <si>
    <t>Wallet/Cash</t>
  </si>
  <si>
    <t>Phone</t>
  </si>
  <si>
    <t>Credit Cards</t>
  </si>
  <si>
    <t>Tablet</t>
  </si>
  <si>
    <t>Briefcase</t>
  </si>
  <si>
    <t>Ring</t>
  </si>
  <si>
    <t>wrist Watch</t>
  </si>
  <si>
    <t>quantity</t>
  </si>
  <si>
    <t>Suspicion</t>
  </si>
  <si>
    <t>Camera</t>
  </si>
  <si>
    <t>start with 3 piles of 4</t>
  </si>
  <si>
    <t>Player 1 starts</t>
  </si>
  <si>
    <t>players continue to press their luck until they all leave</t>
  </si>
  <si>
    <t>if three suspicion are shown, all loot is discarded, and shuffle the suspicion back into marks.</t>
  </si>
  <si>
    <t>ensure 12 cards for marks, and create 3 new piles</t>
  </si>
  <si>
    <t>Then add 1 new card to the top of each stack</t>
  </si>
  <si>
    <t>if a suspicion is drawn, the suspicion level of your meeple goes up if you are still in</t>
  </si>
  <si>
    <t>choose to grab-and-go or press-on</t>
  </si>
  <si>
    <t>if lifting, take one card and place in center.</t>
  </si>
  <si>
    <t>Press-On</t>
  </si>
  <si>
    <t xml:space="preserve">  if you are the only one left and you press on, you need to draw successful, then you can take </t>
  </si>
  <si>
    <t xml:space="preserve">  cards equal to the number of suspicion in play + 1.</t>
  </si>
  <si>
    <t xml:space="preserve">  Take one card and put it in your stash.</t>
  </si>
  <si>
    <t xml:space="preserve">  Your turn is done, wait until all players are done, then hit the pawn shop.</t>
  </si>
  <si>
    <t xml:space="preserve">  You can only play cards on other players if you are still Pressing-On</t>
  </si>
  <si>
    <t>If you don't draw successful, you can Grab-&amp;-Go, or Press-On.</t>
  </si>
  <si>
    <t>Grab-&amp;-Go</t>
  </si>
  <si>
    <t>Pawn Shop</t>
  </si>
  <si>
    <t xml:space="preserve">  Cash in cards for money</t>
  </si>
  <si>
    <t>Police Presence</t>
  </si>
  <si>
    <t xml:space="preserve">  Once any player reaches 5 suspicion, the police presence moves up 1 level.</t>
  </si>
  <si>
    <t>Nobody can run until there is one Suspicion</t>
  </si>
  <si>
    <t>All is lost when there is Suspicion = number of players +1</t>
  </si>
  <si>
    <t xml:space="preserve">  Keep one card as VP</t>
  </si>
  <si>
    <t>Skill</t>
  </si>
  <si>
    <t>1</t>
  </si>
  <si>
    <t>Player 1</t>
  </si>
  <si>
    <t>Player 2</t>
  </si>
  <si>
    <t>Player 3</t>
  </si>
  <si>
    <t>Player 4</t>
  </si>
  <si>
    <t>Police Bribe</t>
  </si>
  <si>
    <t>start with 3 piles of 5</t>
  </si>
  <si>
    <t>Must continue to lift until one suspicion is shown</t>
  </si>
  <si>
    <t>draw 5 new cards for each round</t>
  </si>
  <si>
    <t>shuffle and make 3 piles</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</si>
  <si>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</si>
  <si>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</si>
  <si>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</si>
  <si>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</si>
  <si>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 xml:space="preserve">Round </t>
  </si>
  <si>
    <t>Start with 3 non cop suspicion and 12 cards.</t>
  </si>
  <si>
    <t>Make 3 piles of 5</t>
  </si>
  <si>
    <t>Select a first player.</t>
  </si>
  <si>
    <t xml:space="preserve">  Lift an item, place it in the center.</t>
  </si>
  <si>
    <t>Shuffle and make 3 piles</t>
  </si>
  <si>
    <t xml:space="preserve">  If more than enough items for all to pick again, last player picks first, then counter clockwise.</t>
  </si>
  <si>
    <t xml:space="preserve">  If more than enough items for all to pick again, first player picks first, then clockwise.</t>
  </si>
  <si>
    <t>Even Steven (max three each if possible)</t>
  </si>
  <si>
    <t xml:space="preserve">  Your turn is done, wait until all players are done, then hit the pawn shop with the team.</t>
  </si>
  <si>
    <t>Main Rules:</t>
  </si>
  <si>
    <t>If you are the only one left:</t>
  </si>
  <si>
    <t>Your Action:</t>
  </si>
  <si>
    <t xml:space="preserve">  Negotiate Even Steven, Grab-and-go, Press-on, Steal or play one Skill card</t>
  </si>
  <si>
    <t>Steal</t>
  </si>
  <si>
    <t xml:space="preserve">  If you get an item, put it in your stash.</t>
  </si>
  <si>
    <t>Skill Card</t>
  </si>
  <si>
    <t xml:space="preserve">  Cash in cards sets for money</t>
  </si>
  <si>
    <t xml:space="preserve">  If a suspicion is drawn, the suspicion level of ALL meeples goes up if you are still in.  If this occurs when on bottom of Suspicion chart, move back to the top and take one skill card.</t>
  </si>
  <si>
    <t>4 player</t>
  </si>
  <si>
    <t>3 player</t>
  </si>
  <si>
    <t>2 player</t>
  </si>
  <si>
    <t>remove: 14</t>
  </si>
  <si>
    <t>remove: 28</t>
  </si>
  <si>
    <t>12 cash/item cards</t>
  </si>
  <si>
    <t>24 cash/item cards</t>
  </si>
  <si>
    <t>3 suspicion generic + 12 cash/item cards</t>
  </si>
  <si>
    <t>add per round</t>
  </si>
  <si>
    <t>Draw new cards for each round based on # of players</t>
  </si>
  <si>
    <t xml:space="preserve">  Place your fist token into the reserve and steal from an opponent.</t>
  </si>
  <si>
    <t xml:space="preserve">  If you get a trap, one of your fingers gets broken.  Discard the trap.</t>
  </si>
  <si>
    <t xml:space="preserve">  Take one card and put it in your stash.  Take one attack fist token if available.  If there are any cops in play, one follows you and gets discarded, your choice.</t>
  </si>
  <si>
    <t xml:space="preserve">  Player who initiated all to agree on their turn chooses last.  All pick one item clockwise.</t>
  </si>
  <si>
    <t xml:space="preserve">  Buy a trap with cash.  If not unique, discard for 1VP.</t>
  </si>
  <si>
    <t xml:space="preserve">    Either press on, you max # of Cash/Items  you can take is 3.</t>
  </si>
  <si>
    <t>(1ea) Cop #1,#2,#3,#4</t>
  </si>
  <si>
    <t>(1ea) Cop #3, Cop #4</t>
  </si>
  <si>
    <t>Pawn Shop / Hospital</t>
  </si>
  <si>
    <t xml:space="preserve">  When a suspicion is drawn with police pressence and his location &gt;= your location, you must pay a bribe of one Cash/Item card or he breaks one of your fingers.   He doesn’t take VP.</t>
  </si>
  <si>
    <t>Each player gets one cash, one random trap and one attack fist.</t>
  </si>
  <si>
    <t>One fist token per player goes into center.</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</si>
  <si>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</si>
  <si>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</si>
  <si>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</si>
  <si>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When three suspicion are shown, all loot is discarded, and shuffle the suspicion back into marks.</t>
  </si>
  <si>
    <t>When a Suspicion card is shown, move your meeple down one on the suspicion chart if you are still in.</t>
  </si>
  <si>
    <t>Once you are out, nobody can steal from you and you cannot play skill cards.  You also do not move when suspicion cards are played.</t>
  </si>
  <si>
    <t xml:space="preserve">  Follow the directions on the Skill Card.  Unless played out of turn, this counts as your turn.  Only one can be played per turn.</t>
  </si>
  <si>
    <t xml:space="preserve">  Heal a wound with a Credit Card item.  (Free Action)</t>
  </si>
  <si>
    <t>OR</t>
  </si>
  <si>
    <t>AND</t>
  </si>
  <si>
    <t>token for trade in</t>
  </si>
  <si>
    <t>Blackmail</t>
  </si>
  <si>
    <t>Wrist Watch</t>
  </si>
  <si>
    <t>Fix Finger</t>
  </si>
  <si>
    <t>Fix Finger / Buy Trap</t>
  </si>
  <si>
    <t>Fix Finger / +1 VP Pawnshop</t>
  </si>
  <si>
    <t>Random Skill Token</t>
  </si>
  <si>
    <t>Eliminate a Cop, reset your suspicion to zero</t>
  </si>
  <si>
    <t>Blackmail a Cop</t>
  </si>
  <si>
    <t>Tokens</t>
  </si>
  <si>
    <t>+1 Pawnshop</t>
  </si>
  <si>
    <t>Free Trap</t>
  </si>
  <si>
    <t>Eliminate Cop, Suspicion to zero</t>
  </si>
  <si>
    <t>Leader</t>
  </si>
  <si>
    <t>Similar to</t>
  </si>
  <si>
    <t>Lie Low</t>
  </si>
  <si>
    <t>+ 1 item after split</t>
  </si>
  <si>
    <t>Rat Out</t>
  </si>
  <si>
    <t>Sleight of hand</t>
  </si>
  <si>
    <t>Add one cop, grab one item and go.  All players give you one fist token.</t>
  </si>
  <si>
    <t>Force an attack between 2 players.  Attacking player gives up a fist.</t>
  </si>
  <si>
    <t>+2 Pawnshop</t>
  </si>
  <si>
    <t>Eliminate Cop, then place one item directly into your stash</t>
  </si>
  <si>
    <t>Leader - take first pick during even split</t>
  </si>
  <si>
    <t>Eliminate cop.  Draw from mark, if not a cop, take item plus any one item in play and go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</si>
</sst>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Impact"/>
      <family val="2"/>
    </font>
    <font>
      <sz val="51"/>
      <color theme="1"/>
      <name val="MV Boli"/>
    </font>
    <font>
      <sz val="11"/>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0" fillId="0" borderId="0" xfId="0" quotePrefix="1"/>
    <xf numFmtId="0" fontId="0" fillId="0" borderId="0" xfId="0" quotePrefix="1" applyAlignment="1">
      <alignment horizontal="left"/>
    </xf>
    <xf numFmtId="0" fontId="0" fillId="0" borderId="0" xfId="0" applyAlignment="1">
      <alignment horizontal="left"/>
    </xf>
    <xf numFmtId="0" fontId="2" fillId="0" borderId="0" xfId="0" applyFont="1"/>
    <xf numFmtId="2" fontId="0" fillId="0" borderId="0" xfId="0" applyNumberFormat="1"/>
    <xf numFmtId="1" fontId="0" fillId="0" borderId="0" xfId="0" applyNumberFormat="1"/>
    <xf numFmtId="9" fontId="0" fillId="0" borderId="0" xfId="1" quotePrefix="1" applyFont="1"/>
    <xf numFmtId="9" fontId="0" fillId="0" borderId="0" xfId="1" applyFont="1"/>
    <xf numFmtId="0" fontId="0" fillId="0" borderId="0" xfId="1" applyNumberFormat="1" applyFont="1"/>
    <xf numFmtId="1" fontId="0" fillId="0" borderId="0" xfId="0" applyNumberFormat="1" applyAlignment="1">
      <alignment horizontal="right"/>
    </xf>
    <xf numFmtId="0" fontId="0" fillId="0" borderId="0" xfId="0" applyAlignment="1">
      <alignment horizontal="right"/>
    </xf>
    <xf numFmtId="9" fontId="1" fillId="2" borderId="0" xfId="1" quotePrefix="1" applyFont="1" applyFill="1"/>
    <xf numFmtId="9" fontId="0" fillId="2" borderId="0" xfId="1" quotePrefix="1" applyFont="1" applyFill="1"/>
    <xf numFmtId="9" fontId="0" fillId="2" borderId="0" xfId="1" applyFont="1" applyFill="1"/>
    <xf numFmtId="9" fontId="0" fillId="3" borderId="0" xfId="1" applyFont="1" applyFill="1"/>
    <xf numFmtId="9" fontId="0" fillId="3" borderId="0" xfId="1" quotePrefix="1" applyFont="1" applyFill="1"/>
    <xf numFmtId="9" fontId="0" fillId="4" borderId="0" xfId="1" quotePrefix="1" applyFont="1" applyFill="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0" borderId="1" xfId="0" applyFont="1" applyBorder="1" applyAlignment="1">
      <alignment horizontal="center" vertical="center"/>
    </xf>
    <xf numFmtId="0" fontId="0" fillId="0" borderId="1" xfId="0" applyBorder="1"/>
    <xf numFmtId="0" fontId="2" fillId="0" borderId="1" xfId="0" applyFont="1" applyBorder="1"/>
    <xf numFmtId="0" fontId="0" fillId="0" borderId="3" xfId="0" applyFill="1" applyBorder="1"/>
    <xf numFmtId="0" fontId="0" fillId="0" borderId="1" xfId="0" quotePrefix="1" applyBorder="1"/>
    <xf numFmtId="16" fontId="0" fillId="0" borderId="1" xfId="0" quotePrefix="1" applyNumberFormat="1" applyBorder="1" applyAlignment="1">
      <alignment horizontal="right"/>
    </xf>
    <xf numFmtId="0" fontId="0" fillId="0" borderId="0" xfId="0" applyAlignment="1">
      <alignment wrapText="1"/>
    </xf>
    <xf numFmtId="0" fontId="0" fillId="0" borderId="1" xfId="0" applyBorder="1" applyAlignment="1">
      <alignment horizontal="center" wrapText="1"/>
    </xf>
    <xf numFmtId="0" fontId="0" fillId="0" borderId="2" xfId="0" applyBorder="1"/>
    <xf numFmtId="0" fontId="0" fillId="5" borderId="5" xfId="0" applyFill="1" applyBorder="1"/>
    <xf numFmtId="0" fontId="0" fillId="5" borderId="6" xfId="0" applyFill="1" applyBorder="1"/>
    <xf numFmtId="0" fontId="0" fillId="5" borderId="7" xfId="0" applyFill="1" applyBorder="1"/>
    <xf numFmtId="0" fontId="0" fillId="0" borderId="0" xfId="0" applyBorder="1"/>
    <xf numFmtId="0" fontId="0" fillId="0" borderId="8" xfId="0" applyBorder="1"/>
    <xf numFmtId="0" fontId="0" fillId="5" borderId="4"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5" xfId="0" applyBorder="1"/>
    <xf numFmtId="0" fontId="3" fillId="0" borderId="16" xfId="0" applyFont="1" applyBorder="1" applyAlignment="1">
      <alignment horizontal="center"/>
    </xf>
    <xf numFmtId="0" fontId="3" fillId="0" borderId="17" xfId="0" applyFont="1" applyBorder="1" applyAlignment="1">
      <alignment horizontal="center"/>
    </xf>
    <xf numFmtId="0" fontId="0" fillId="0" borderId="18" xfId="0" applyBorder="1"/>
    <xf numFmtId="0" fontId="0" fillId="0" borderId="19" xfId="0" applyBorder="1"/>
    <xf numFmtId="0" fontId="0" fillId="0" borderId="20" xfId="0" applyBorder="1"/>
    <xf numFmtId="0" fontId="4" fillId="0" borderId="13" xfId="0" applyFont="1" applyBorder="1"/>
    <xf numFmtId="0" fontId="2" fillId="0" borderId="0" xfId="0" applyFont="1" applyAlignment="1">
      <alignment wrapText="1"/>
    </xf>
    <xf numFmtId="0" fontId="0" fillId="0" borderId="0" xfId="0" applyFont="1" applyAlignment="1">
      <alignment wrapText="1"/>
    </xf>
    <xf numFmtId="0" fontId="5"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601980</xdr:colOff>
      <xdr:row>17</xdr:row>
      <xdr:rowOff>15240</xdr:rowOff>
    </xdr:from>
    <xdr:to>
      <xdr:col>4</xdr:col>
      <xdr:colOff>613568</xdr:colOff>
      <xdr:row>17</xdr:row>
      <xdr:rowOff>388620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1580" y="2964180"/>
          <a:ext cx="621188" cy="373380"/>
        </a:xfrm>
        <a:prstGeom prst="rect">
          <a:avLst/>
        </a:prstGeom>
      </xdr:spPr>
    </xdr:pic>
    <xdr:clientData/>
  </xdr:twoCellAnchor>
  <xdr:twoCellAnchor editAs="oneCell">
    <xdr:from>
      <xdr:col>4</xdr:col>
      <xdr:colOff>1</xdr:colOff>
      <xdr:row>18</xdr:row>
      <xdr:rowOff>22860</xdr:rowOff>
    </xdr:from>
    <xdr:to>
      <xdr:col>5</xdr:col>
      <xdr:colOff>7621</xdr:colOff>
      <xdr:row>18</xdr:row>
      <xdr:rowOff>401450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9201" y="3390900"/>
          <a:ext cx="640080" cy="378590"/>
        </a:xfrm>
        <a:prstGeom prst="rect">
          <a:avLst/>
        </a:prstGeom>
      </xdr:spPr>
    </xdr:pic>
    <xdr:clientData/>
  </xdr:twoCellAnchor>
  <xdr:twoCellAnchor editAs="oneCell">
    <xdr:from>
      <xdr:col>4</xdr:col>
      <xdr:colOff>5222</xdr:colOff>
      <xdr:row>19</xdr:row>
      <xdr:rowOff>28080</xdr:rowOff>
    </xdr:from>
    <xdr:to>
      <xdr:col>4</xdr:col>
      <xdr:colOff>613473</xdr:colOff>
      <xdr:row>19</xdr:row>
      <xdr:rowOff>402984</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4422" y="3815220"/>
          <a:ext cx="608251" cy="374904"/>
        </a:xfrm>
        <a:prstGeom prst="rect">
          <a:avLst/>
        </a:prstGeom>
      </xdr:spPr>
    </xdr:pic>
    <xdr:clientData/>
  </xdr:twoCellAnchor>
  <xdr:twoCellAnchor editAs="oneCell">
    <xdr:from>
      <xdr:col>4</xdr:col>
      <xdr:colOff>10441</xdr:colOff>
      <xdr:row>20</xdr:row>
      <xdr:rowOff>31105</xdr:rowOff>
    </xdr:from>
    <xdr:to>
      <xdr:col>4</xdr:col>
      <xdr:colOff>632233</xdr:colOff>
      <xdr:row>20</xdr:row>
      <xdr:rowOff>382694</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9641" y="4237345"/>
          <a:ext cx="621792" cy="351589"/>
        </a:xfrm>
        <a:prstGeom prst="rect">
          <a:avLst/>
        </a:prstGeom>
      </xdr:spPr>
    </xdr:pic>
    <xdr:clientData/>
  </xdr:twoCellAnchor>
  <xdr:twoCellAnchor editAs="oneCell">
    <xdr:from>
      <xdr:col>4</xdr:col>
      <xdr:colOff>22860</xdr:colOff>
      <xdr:row>16</xdr:row>
      <xdr:rowOff>38100</xdr:rowOff>
    </xdr:from>
    <xdr:to>
      <xdr:col>4</xdr:col>
      <xdr:colOff>604046</xdr:colOff>
      <xdr:row>16</xdr:row>
      <xdr:rowOff>952500</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42060" y="2598420"/>
          <a:ext cx="581186"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32" sqref="A32"/>
    </sheetView>
  </sheetViews>
  <sheetFormatPr defaultRowHeight="15" x14ac:dyDescent="0.25"/>
  <sheetData>
    <row r="1" spans="1:2" ht="14.45" x14ac:dyDescent="0.3">
      <c r="A1" t="s">
        <v>56</v>
      </c>
    </row>
    <row r="3" spans="1:2" ht="14.45" x14ac:dyDescent="0.3">
      <c r="A3" s="2" t="s">
        <v>1</v>
      </c>
      <c r="B3" t="s">
        <v>2</v>
      </c>
    </row>
    <row r="4" spans="1:2" ht="14.45" x14ac:dyDescent="0.3">
      <c r="A4" s="3">
        <v>2</v>
      </c>
      <c r="B4" t="s">
        <v>3</v>
      </c>
    </row>
    <row r="5" spans="1:2" ht="14.45" x14ac:dyDescent="0.3">
      <c r="A5" s="3">
        <v>3</v>
      </c>
      <c r="B5" t="s">
        <v>4</v>
      </c>
    </row>
    <row r="6" spans="1:2" ht="14.45" x14ac:dyDescent="0.3">
      <c r="A6" s="3"/>
    </row>
    <row r="7" spans="1:2" ht="14.45" x14ac:dyDescent="0.3">
      <c r="A7" t="s">
        <v>59</v>
      </c>
    </row>
    <row r="8" spans="1:2" ht="14.45" x14ac:dyDescent="0.3">
      <c r="A8" t="s">
        <v>76</v>
      </c>
    </row>
    <row r="9" spans="1:2" ht="14.45" x14ac:dyDescent="0.3">
      <c r="A9" t="s">
        <v>75</v>
      </c>
    </row>
    <row r="11" spans="1:2" ht="14.45" x14ac:dyDescent="0.3">
      <c r="A11" t="s">
        <v>60</v>
      </c>
    </row>
    <row r="12" spans="1:2" ht="14.45" x14ac:dyDescent="0.3">
      <c r="A12" t="s">
        <v>61</v>
      </c>
    </row>
    <row r="13" spans="1:2" ht="14.45" x14ac:dyDescent="0.3">
      <c r="A13" t="s">
        <v>70</v>
      </c>
    </row>
    <row r="15" spans="1:2" ht="14.45" x14ac:dyDescent="0.3">
      <c r="A15" t="s">
        <v>63</v>
      </c>
    </row>
    <row r="16" spans="1:2" ht="14.45" x14ac:dyDescent="0.3">
      <c r="A16" t="s">
        <v>62</v>
      </c>
    </row>
    <row r="17" spans="1:1" ht="14.45" x14ac:dyDescent="0.3">
      <c r="A17" t="s">
        <v>80</v>
      </c>
    </row>
    <row r="20" spans="1:1" ht="14.45" x14ac:dyDescent="0.3">
      <c r="A20" t="s">
        <v>64</v>
      </c>
    </row>
    <row r="21" spans="1:1" ht="14.45" x14ac:dyDescent="0.3">
      <c r="A21" t="s">
        <v>65</v>
      </c>
    </row>
    <row r="22" spans="1:1" ht="14.45" x14ac:dyDescent="0.3">
      <c r="A22" t="s">
        <v>66</v>
      </c>
    </row>
    <row r="24" spans="1:1" ht="14.45" x14ac:dyDescent="0.3">
      <c r="A24" t="s">
        <v>69</v>
      </c>
    </row>
    <row r="25" spans="1:1" ht="14.45" x14ac:dyDescent="0.3">
      <c r="A25" t="s">
        <v>71</v>
      </c>
    </row>
    <row r="27" spans="1:1" x14ac:dyDescent="0.25">
      <c r="A27" t="s">
        <v>67</v>
      </c>
    </row>
    <row r="29" spans="1:1" x14ac:dyDescent="0.25">
      <c r="A29" t="s">
        <v>68</v>
      </c>
    </row>
    <row r="30" spans="1:1" x14ac:dyDescent="0.25">
      <c r="A30" t="s">
        <v>81</v>
      </c>
    </row>
    <row r="31" spans="1:1" x14ac:dyDescent="0.25">
      <c r="A31"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H30" sqref="A1:H30"/>
    </sheetView>
  </sheetViews>
  <sheetFormatPr defaultRowHeight="15" x14ac:dyDescent="0.25"/>
  <sheetData>
    <row r="1" spans="1:6" ht="14.45" x14ac:dyDescent="0.3">
      <c r="A1">
        <v>0</v>
      </c>
      <c r="B1" t="s">
        <v>0</v>
      </c>
      <c r="C1">
        <v>0</v>
      </c>
      <c r="E1">
        <v>0</v>
      </c>
    </row>
    <row r="2" spans="1:6" ht="14.45" x14ac:dyDescent="0.3">
      <c r="A2">
        <v>0</v>
      </c>
      <c r="B2" t="s">
        <v>0</v>
      </c>
      <c r="C2">
        <v>0</v>
      </c>
      <c r="E2">
        <v>0</v>
      </c>
      <c r="F2" t="s">
        <v>6</v>
      </c>
    </row>
    <row r="3" spans="1:6" ht="14.45" x14ac:dyDescent="0.3">
      <c r="A3">
        <v>0</v>
      </c>
      <c r="B3" t="s">
        <v>0</v>
      </c>
      <c r="C3">
        <v>0</v>
      </c>
      <c r="D3" t="s">
        <v>5</v>
      </c>
      <c r="E3">
        <v>0</v>
      </c>
      <c r="F3" t="s">
        <v>6</v>
      </c>
    </row>
    <row r="4" spans="1:6" ht="14.45" x14ac:dyDescent="0.3">
      <c r="A4">
        <v>0</v>
      </c>
      <c r="B4" t="s">
        <v>0</v>
      </c>
      <c r="C4">
        <v>0</v>
      </c>
      <c r="D4" t="s">
        <v>5</v>
      </c>
      <c r="E4">
        <v>4</v>
      </c>
    </row>
    <row r="5" spans="1:6" ht="14.45" x14ac:dyDescent="0.3">
      <c r="A5">
        <v>0</v>
      </c>
      <c r="C5">
        <v>0</v>
      </c>
      <c r="D5" t="s">
        <v>6</v>
      </c>
      <c r="E5">
        <v>4</v>
      </c>
    </row>
    <row r="6" spans="1:6" ht="14.45" x14ac:dyDescent="0.3">
      <c r="A6">
        <v>0</v>
      </c>
      <c r="C6">
        <v>3</v>
      </c>
      <c r="D6" t="s">
        <v>0</v>
      </c>
      <c r="E6">
        <v>4</v>
      </c>
    </row>
    <row r="7" spans="1:6" ht="14.45" x14ac:dyDescent="0.3">
      <c r="A7">
        <v>0</v>
      </c>
      <c r="C7">
        <v>3</v>
      </c>
      <c r="E7">
        <v>5</v>
      </c>
    </row>
    <row r="8" spans="1:6" ht="14.45" x14ac:dyDescent="0.3">
      <c r="A8">
        <v>1</v>
      </c>
      <c r="C8">
        <v>3</v>
      </c>
      <c r="E8">
        <v>5</v>
      </c>
      <c r="F8" t="s">
        <v>0</v>
      </c>
    </row>
    <row r="9" spans="1:6" ht="14.45" x14ac:dyDescent="0.3">
      <c r="A9">
        <v>1</v>
      </c>
      <c r="C9">
        <v>3</v>
      </c>
      <c r="E9">
        <v>5</v>
      </c>
      <c r="F9" t="s">
        <v>0</v>
      </c>
    </row>
    <row r="10" spans="1:6" ht="14.45" x14ac:dyDescent="0.3">
      <c r="A10">
        <v>1</v>
      </c>
      <c r="C10">
        <v>3</v>
      </c>
      <c r="E10">
        <v>5</v>
      </c>
      <c r="F10" t="s">
        <v>0</v>
      </c>
    </row>
    <row r="11" spans="1:6" ht="14.45" x14ac:dyDescent="0.3">
      <c r="A11">
        <v>1</v>
      </c>
      <c r="C11">
        <v>3</v>
      </c>
      <c r="E11">
        <v>5</v>
      </c>
    </row>
    <row r="12" spans="1:6" ht="14.45" x14ac:dyDescent="0.3">
      <c r="A12">
        <v>1</v>
      </c>
      <c r="C12">
        <v>3</v>
      </c>
      <c r="E12">
        <v>6</v>
      </c>
    </row>
    <row r="13" spans="1:6" ht="14.45" x14ac:dyDescent="0.3">
      <c r="A13">
        <v>1</v>
      </c>
      <c r="C13">
        <v>4</v>
      </c>
      <c r="D13" t="s">
        <v>0</v>
      </c>
      <c r="E13">
        <v>6</v>
      </c>
      <c r="F13" t="s">
        <v>0</v>
      </c>
    </row>
    <row r="14" spans="1:6" ht="14.45" x14ac:dyDescent="0.3">
      <c r="A14">
        <v>2</v>
      </c>
      <c r="C14">
        <v>4</v>
      </c>
      <c r="D14" t="s">
        <v>0</v>
      </c>
      <c r="E14">
        <v>6</v>
      </c>
      <c r="F14" t="s">
        <v>0</v>
      </c>
    </row>
    <row r="15" spans="1:6" ht="14.45" x14ac:dyDescent="0.3">
      <c r="A15">
        <v>2</v>
      </c>
      <c r="C15">
        <v>4</v>
      </c>
      <c r="E15">
        <v>6</v>
      </c>
      <c r="F15" t="s">
        <v>0</v>
      </c>
    </row>
    <row r="16" spans="1:6" ht="14.45" x14ac:dyDescent="0.3">
      <c r="A16">
        <v>2</v>
      </c>
      <c r="C16">
        <v>4</v>
      </c>
      <c r="E16">
        <v>6</v>
      </c>
    </row>
    <row r="17" spans="1:8" ht="14.45" x14ac:dyDescent="0.3">
      <c r="A17">
        <v>2</v>
      </c>
      <c r="C17">
        <v>4</v>
      </c>
      <c r="E17">
        <v>6</v>
      </c>
    </row>
    <row r="18" spans="1:8" ht="14.45" x14ac:dyDescent="0.3">
      <c r="A18">
        <v>2</v>
      </c>
      <c r="C18">
        <v>5</v>
      </c>
      <c r="D18" t="s">
        <v>0</v>
      </c>
      <c r="E18">
        <v>7</v>
      </c>
      <c r="F18" t="s">
        <v>5</v>
      </c>
    </row>
    <row r="19" spans="1:8" ht="14.45" x14ac:dyDescent="0.3">
      <c r="A19">
        <v>3</v>
      </c>
      <c r="B19" t="s">
        <v>5</v>
      </c>
      <c r="C19">
        <v>5</v>
      </c>
      <c r="D19" t="s">
        <v>0</v>
      </c>
      <c r="E19">
        <v>7</v>
      </c>
    </row>
    <row r="20" spans="1:8" ht="14.45" x14ac:dyDescent="0.3">
      <c r="A20">
        <v>3</v>
      </c>
      <c r="C20">
        <v>5</v>
      </c>
      <c r="E20">
        <v>7</v>
      </c>
    </row>
    <row r="21" spans="1:8" ht="14.45" x14ac:dyDescent="0.3">
      <c r="A21">
        <v>3</v>
      </c>
      <c r="C21">
        <v>5</v>
      </c>
      <c r="E21">
        <v>8</v>
      </c>
      <c r="F21" t="s">
        <v>5</v>
      </c>
    </row>
    <row r="22" spans="1:8" ht="14.45" x14ac:dyDescent="0.3">
      <c r="A22">
        <v>3</v>
      </c>
      <c r="C22">
        <v>6</v>
      </c>
      <c r="D22" t="s">
        <v>0</v>
      </c>
      <c r="E22">
        <v>8</v>
      </c>
    </row>
    <row r="23" spans="1:8" ht="14.45" x14ac:dyDescent="0.3">
      <c r="A23">
        <v>4</v>
      </c>
      <c r="B23" t="s">
        <v>5</v>
      </c>
      <c r="C23">
        <v>6</v>
      </c>
      <c r="E23">
        <v>9</v>
      </c>
      <c r="F23" t="s">
        <v>5</v>
      </c>
    </row>
    <row r="24" spans="1:8" ht="14.45" x14ac:dyDescent="0.3">
      <c r="A24">
        <v>4</v>
      </c>
      <c r="C24">
        <v>6</v>
      </c>
      <c r="E24">
        <v>9</v>
      </c>
      <c r="F24" t="s">
        <v>5</v>
      </c>
    </row>
    <row r="25" spans="1:8" ht="14.45" x14ac:dyDescent="0.3">
      <c r="A25">
        <f>SUM(A1:A24)</f>
        <v>36</v>
      </c>
      <c r="C25">
        <f>SUM(C1:C24)</f>
        <v>79</v>
      </c>
      <c r="E25">
        <f>SUM(E1:E24)</f>
        <v>128</v>
      </c>
      <c r="H25">
        <v>25</v>
      </c>
    </row>
    <row r="26" spans="1:8" ht="14.45" x14ac:dyDescent="0.3">
      <c r="A26" s="4">
        <f>+A25/25</f>
        <v>1.44</v>
      </c>
      <c r="B26" s="4"/>
      <c r="C26" s="4">
        <f>+C25/25</f>
        <v>3.16</v>
      </c>
      <c r="D26" s="4"/>
      <c r="E26" s="4">
        <f>+E25/25</f>
        <v>5.12</v>
      </c>
    </row>
    <row r="27" spans="1:8" x14ac:dyDescent="0.25">
      <c r="C27">
        <f>+C25-A25</f>
        <v>43</v>
      </c>
      <c r="E27">
        <f>+E25-C25</f>
        <v>49</v>
      </c>
    </row>
    <row r="28" spans="1:8" x14ac:dyDescent="0.25">
      <c r="F28">
        <f>SUM(F7:F24)</f>
        <v>0</v>
      </c>
    </row>
    <row r="29" spans="1:8" x14ac:dyDescent="0.25">
      <c r="B29">
        <v>6</v>
      </c>
      <c r="D29">
        <v>9</v>
      </c>
      <c r="F29">
        <v>12</v>
      </c>
    </row>
    <row r="30" spans="1:8" x14ac:dyDescent="0.25">
      <c r="B30">
        <f>B29/$H$25</f>
        <v>0.24</v>
      </c>
      <c r="D30">
        <f>D29/$H$25</f>
        <v>0.36</v>
      </c>
      <c r="F30">
        <f>F29/$H$25</f>
        <v>0.48</v>
      </c>
    </row>
  </sheetData>
  <sortState ref="C1:D24">
    <sortCondition ref="C1:C24"/>
    <sortCondition ref="D1:D2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topLeftCell="A4" workbookViewId="0">
      <selection activeCell="J13" sqref="J13"/>
    </sheetView>
  </sheetViews>
  <sheetFormatPr defaultRowHeight="15" x14ac:dyDescent="0.25"/>
  <cols>
    <col min="19" max="20" width="16.5703125" bestFit="1" customWidth="1"/>
  </cols>
  <sheetData>
    <row r="1" spans="1:23" ht="14.45" x14ac:dyDescent="0.3">
      <c r="C1">
        <v>25</v>
      </c>
      <c r="D1">
        <v>24</v>
      </c>
      <c r="E1">
        <v>23</v>
      </c>
      <c r="F1">
        <v>22</v>
      </c>
      <c r="J1">
        <v>25</v>
      </c>
      <c r="K1">
        <v>24</v>
      </c>
      <c r="L1">
        <v>23</v>
      </c>
      <c r="M1">
        <v>22</v>
      </c>
      <c r="R1">
        <v>25</v>
      </c>
      <c r="S1">
        <v>24</v>
      </c>
      <c r="T1">
        <v>23</v>
      </c>
      <c r="U1">
        <v>22</v>
      </c>
    </row>
    <row r="2" spans="1:23" ht="14.45" x14ac:dyDescent="0.3">
      <c r="C2" t="s">
        <v>7</v>
      </c>
      <c r="D2" t="s">
        <v>8</v>
      </c>
      <c r="E2" t="s">
        <v>9</v>
      </c>
      <c r="F2" t="s">
        <v>11</v>
      </c>
      <c r="J2" t="s">
        <v>7</v>
      </c>
      <c r="K2" t="s">
        <v>8</v>
      </c>
      <c r="L2" t="s">
        <v>9</v>
      </c>
      <c r="M2" t="s">
        <v>11</v>
      </c>
      <c r="P2" t="s">
        <v>17</v>
      </c>
      <c r="R2" t="s">
        <v>7</v>
      </c>
      <c r="S2" t="s">
        <v>15</v>
      </c>
      <c r="T2" t="s">
        <v>16</v>
      </c>
      <c r="U2" t="s">
        <v>11</v>
      </c>
    </row>
    <row r="3" spans="1:23" ht="14.45" x14ac:dyDescent="0.3">
      <c r="A3">
        <v>0</v>
      </c>
      <c r="B3" t="s">
        <v>0</v>
      </c>
      <c r="C3" s="16">
        <f t="shared" ref="C3:F7" si="0">$B$31/+C$1</f>
        <v>0.28000000000000003</v>
      </c>
      <c r="D3" s="16">
        <f t="shared" si="0"/>
        <v>0.29166666666666669</v>
      </c>
      <c r="E3" s="16">
        <f t="shared" si="0"/>
        <v>0.30434782608695654</v>
      </c>
      <c r="F3" s="16">
        <f t="shared" si="0"/>
        <v>0.31818181818181818</v>
      </c>
      <c r="H3">
        <v>3</v>
      </c>
      <c r="I3" t="s">
        <v>0</v>
      </c>
      <c r="J3" s="16">
        <f t="shared" ref="J3:M9" si="1">$I$31/+J$1</f>
        <v>0.44</v>
      </c>
      <c r="K3" s="16">
        <f t="shared" si="1"/>
        <v>0.45833333333333331</v>
      </c>
      <c r="L3" s="16">
        <f t="shared" si="1"/>
        <v>0.47826086956521741</v>
      </c>
      <c r="M3" s="16">
        <f t="shared" si="1"/>
        <v>0.5</v>
      </c>
      <c r="O3">
        <v>5</v>
      </c>
      <c r="P3" t="s">
        <v>18</v>
      </c>
      <c r="Q3" t="s">
        <v>0</v>
      </c>
      <c r="R3" s="15">
        <f t="shared" ref="R3:R10" si="2">$Q$31/R$1</f>
        <v>0.6</v>
      </c>
      <c r="S3" s="15">
        <f t="shared" ref="S3:S17" si="3">$R$30/S$1</f>
        <v>0.58333333333333337</v>
      </c>
      <c r="T3" s="15">
        <f t="shared" ref="T3:T17" si="4">$S$29/T$1</f>
        <v>0.56521739130434778</v>
      </c>
      <c r="U3" s="15">
        <f t="shared" ref="U3:U10" si="5">$Q$31/U$1</f>
        <v>0.68181818181818177</v>
      </c>
      <c r="W3" s="9">
        <f ca="1">ROUND(RAND()*(26-3) + 3,0)</f>
        <v>11</v>
      </c>
    </row>
    <row r="4" spans="1:23" ht="14.45" x14ac:dyDescent="0.3">
      <c r="A4">
        <v>0</v>
      </c>
      <c r="B4" t="s">
        <v>0</v>
      </c>
      <c r="C4" s="16">
        <f t="shared" si="0"/>
        <v>0.28000000000000003</v>
      </c>
      <c r="D4" s="16">
        <f t="shared" si="0"/>
        <v>0.29166666666666669</v>
      </c>
      <c r="E4" s="16">
        <f t="shared" si="0"/>
        <v>0.30434782608695654</v>
      </c>
      <c r="F4" s="16">
        <f t="shared" si="0"/>
        <v>0.31818181818181818</v>
      </c>
      <c r="H4">
        <v>4</v>
      </c>
      <c r="I4" t="s">
        <v>0</v>
      </c>
      <c r="J4" s="16">
        <f t="shared" si="1"/>
        <v>0.44</v>
      </c>
      <c r="K4" s="16">
        <f t="shared" si="1"/>
        <v>0.45833333333333331</v>
      </c>
      <c r="L4" s="16">
        <f t="shared" si="1"/>
        <v>0.47826086956521741</v>
      </c>
      <c r="M4" s="16">
        <f t="shared" si="1"/>
        <v>0.5</v>
      </c>
      <c r="O4">
        <v>5</v>
      </c>
      <c r="P4" t="s">
        <v>18</v>
      </c>
      <c r="Q4" t="s">
        <v>0</v>
      </c>
      <c r="R4" s="15">
        <f t="shared" si="2"/>
        <v>0.6</v>
      </c>
      <c r="S4" s="15">
        <f t="shared" si="3"/>
        <v>0.58333333333333337</v>
      </c>
      <c r="T4" s="15">
        <f t="shared" si="4"/>
        <v>0.56521739130434778</v>
      </c>
      <c r="U4" s="15">
        <f t="shared" si="5"/>
        <v>0.68181818181818177</v>
      </c>
      <c r="W4" s="9">
        <f ca="1">ROUND(RAND()*(26-3) + 3,0)</f>
        <v>13</v>
      </c>
    </row>
    <row r="5" spans="1:23" ht="14.45" x14ac:dyDescent="0.3">
      <c r="A5">
        <v>0</v>
      </c>
      <c r="B5" t="s">
        <v>0</v>
      </c>
      <c r="C5" s="16">
        <f t="shared" si="0"/>
        <v>0.28000000000000003</v>
      </c>
      <c r="D5" s="16">
        <f t="shared" si="0"/>
        <v>0.29166666666666669</v>
      </c>
      <c r="E5" s="16">
        <f t="shared" si="0"/>
        <v>0.30434782608695654</v>
      </c>
      <c r="F5" s="16">
        <f t="shared" si="0"/>
        <v>0.31818181818181818</v>
      </c>
      <c r="H5">
        <v>4</v>
      </c>
      <c r="I5" t="s">
        <v>0</v>
      </c>
      <c r="J5" s="16">
        <f t="shared" si="1"/>
        <v>0.44</v>
      </c>
      <c r="K5" s="16">
        <f t="shared" si="1"/>
        <v>0.45833333333333331</v>
      </c>
      <c r="L5" s="16">
        <f t="shared" si="1"/>
        <v>0.47826086956521741</v>
      </c>
      <c r="M5" s="16">
        <f t="shared" si="1"/>
        <v>0.5</v>
      </c>
      <c r="O5">
        <v>6</v>
      </c>
      <c r="P5" t="s">
        <v>18</v>
      </c>
      <c r="Q5" t="s">
        <v>0</v>
      </c>
      <c r="R5" s="15">
        <f t="shared" si="2"/>
        <v>0.6</v>
      </c>
      <c r="S5" s="15">
        <f t="shared" si="3"/>
        <v>0.58333333333333337</v>
      </c>
      <c r="T5" s="15">
        <f t="shared" si="4"/>
        <v>0.56521739130434778</v>
      </c>
      <c r="U5" s="15">
        <f t="shared" si="5"/>
        <v>0.68181818181818177</v>
      </c>
      <c r="W5" s="9">
        <f ca="1">ROUND(RAND()*(26-3) + 3,0)</f>
        <v>4</v>
      </c>
    </row>
    <row r="6" spans="1:23" ht="14.45" x14ac:dyDescent="0.3">
      <c r="A6">
        <v>0</v>
      </c>
      <c r="B6" t="s">
        <v>0</v>
      </c>
      <c r="C6" s="16">
        <f t="shared" si="0"/>
        <v>0.28000000000000003</v>
      </c>
      <c r="D6" s="16">
        <f t="shared" si="0"/>
        <v>0.29166666666666669</v>
      </c>
      <c r="E6" s="16">
        <f t="shared" si="0"/>
        <v>0.30434782608695654</v>
      </c>
      <c r="F6" s="16">
        <f t="shared" si="0"/>
        <v>0.31818181818181818</v>
      </c>
      <c r="H6">
        <v>5</v>
      </c>
      <c r="I6" t="s">
        <v>0</v>
      </c>
      <c r="J6" s="16">
        <f t="shared" si="1"/>
        <v>0.44</v>
      </c>
      <c r="K6" s="16">
        <f t="shared" si="1"/>
        <v>0.45833333333333331</v>
      </c>
      <c r="L6" s="16">
        <f t="shared" si="1"/>
        <v>0.47826086956521741</v>
      </c>
      <c r="M6" s="16">
        <f t="shared" si="1"/>
        <v>0.5</v>
      </c>
      <c r="O6">
        <v>6</v>
      </c>
      <c r="P6" t="s">
        <v>18</v>
      </c>
      <c r="Q6" t="s">
        <v>0</v>
      </c>
      <c r="R6" s="15">
        <f t="shared" si="2"/>
        <v>0.6</v>
      </c>
      <c r="S6" s="15">
        <f t="shared" si="3"/>
        <v>0.58333333333333337</v>
      </c>
      <c r="T6" s="15">
        <f t="shared" si="4"/>
        <v>0.56521739130434778</v>
      </c>
      <c r="U6" s="15">
        <f t="shared" si="5"/>
        <v>0.68181818181818177</v>
      </c>
      <c r="W6" s="9">
        <f ca="1">ROUND(RAND()*(26-3) + 3,0)</f>
        <v>17</v>
      </c>
    </row>
    <row r="7" spans="1:23" ht="14.45" x14ac:dyDescent="0.3">
      <c r="A7">
        <v>0</v>
      </c>
      <c r="B7" t="s">
        <v>0</v>
      </c>
      <c r="C7" s="16">
        <f t="shared" si="0"/>
        <v>0.28000000000000003</v>
      </c>
      <c r="D7" s="16">
        <f t="shared" si="0"/>
        <v>0.29166666666666669</v>
      </c>
      <c r="E7" s="16">
        <f t="shared" si="0"/>
        <v>0.30434782608695654</v>
      </c>
      <c r="F7" s="16">
        <f t="shared" si="0"/>
        <v>0.31818181818181818</v>
      </c>
      <c r="H7">
        <v>5</v>
      </c>
      <c r="I7" t="s">
        <v>0</v>
      </c>
      <c r="J7" s="16">
        <f t="shared" si="1"/>
        <v>0.44</v>
      </c>
      <c r="K7" s="16">
        <f t="shared" si="1"/>
        <v>0.45833333333333331</v>
      </c>
      <c r="L7" s="16">
        <f t="shared" si="1"/>
        <v>0.47826086956521741</v>
      </c>
      <c r="M7" s="16">
        <f t="shared" si="1"/>
        <v>0.5</v>
      </c>
      <c r="O7">
        <v>6</v>
      </c>
      <c r="P7" t="s">
        <v>18</v>
      </c>
      <c r="Q7" t="s">
        <v>0</v>
      </c>
      <c r="R7" s="15">
        <f t="shared" si="2"/>
        <v>0.6</v>
      </c>
      <c r="S7" s="15">
        <f t="shared" si="3"/>
        <v>0.58333333333333337</v>
      </c>
      <c r="T7" s="15">
        <f t="shared" si="4"/>
        <v>0.56521739130434778</v>
      </c>
      <c r="U7" s="15">
        <f t="shared" si="5"/>
        <v>0.68181818181818177</v>
      </c>
      <c r="W7" s="9">
        <f ca="1">ROUND(RAND()*(26-3) + 3,0)</f>
        <v>6</v>
      </c>
    </row>
    <row r="8" spans="1:23" ht="14.45" x14ac:dyDescent="0.3">
      <c r="A8">
        <v>3</v>
      </c>
      <c r="B8" t="s">
        <v>5</v>
      </c>
      <c r="C8" s="17">
        <f t="shared" ref="C8:F9" si="6">$C$31/+C$1</f>
        <v>0.08</v>
      </c>
      <c r="D8" s="17">
        <f t="shared" si="6"/>
        <v>8.3333333333333329E-2</v>
      </c>
      <c r="E8" s="17">
        <f t="shared" si="6"/>
        <v>8.6956521739130432E-2</v>
      </c>
      <c r="F8" s="17">
        <f t="shared" si="6"/>
        <v>9.0909090909090912E-2</v>
      </c>
      <c r="H8">
        <v>6</v>
      </c>
      <c r="I8" t="s">
        <v>0</v>
      </c>
      <c r="J8" s="16">
        <f t="shared" si="1"/>
        <v>0.44</v>
      </c>
      <c r="K8" s="16">
        <f t="shared" si="1"/>
        <v>0.45833333333333331</v>
      </c>
      <c r="L8" s="16">
        <f t="shared" si="1"/>
        <v>0.47826086956521741</v>
      </c>
      <c r="M8" s="16">
        <f t="shared" si="1"/>
        <v>0.5</v>
      </c>
      <c r="O8">
        <v>6</v>
      </c>
      <c r="P8" t="s">
        <v>18</v>
      </c>
      <c r="Q8" t="s">
        <v>0</v>
      </c>
      <c r="R8" s="15">
        <f t="shared" si="2"/>
        <v>0.6</v>
      </c>
      <c r="S8" s="15">
        <f t="shared" si="3"/>
        <v>0.58333333333333337</v>
      </c>
      <c r="T8" s="15">
        <f t="shared" si="4"/>
        <v>0.56521739130434778</v>
      </c>
      <c r="U8" s="15">
        <f t="shared" si="5"/>
        <v>0.68181818181818177</v>
      </c>
    </row>
    <row r="9" spans="1:23" ht="14.45" x14ac:dyDescent="0.3">
      <c r="A9">
        <v>4</v>
      </c>
      <c r="B9" t="s">
        <v>5</v>
      </c>
      <c r="C9" s="17">
        <f t="shared" si="6"/>
        <v>0.08</v>
      </c>
      <c r="D9" s="17">
        <f t="shared" si="6"/>
        <v>8.3333333333333329E-2</v>
      </c>
      <c r="E9" s="17">
        <f t="shared" si="6"/>
        <v>8.6956521739130432E-2</v>
      </c>
      <c r="F9" s="17">
        <f t="shared" si="6"/>
        <v>9.0909090909090912E-2</v>
      </c>
      <c r="H9">
        <v>6</v>
      </c>
      <c r="I9" t="s">
        <v>0</v>
      </c>
      <c r="J9" s="16">
        <f t="shared" si="1"/>
        <v>0.44</v>
      </c>
      <c r="K9" s="16">
        <f t="shared" si="1"/>
        <v>0.45833333333333331</v>
      </c>
      <c r="L9" s="16">
        <f t="shared" si="1"/>
        <v>0.47826086956521741</v>
      </c>
      <c r="M9" s="16">
        <f t="shared" si="1"/>
        <v>0.5</v>
      </c>
      <c r="O9">
        <v>7</v>
      </c>
      <c r="P9" t="s">
        <v>18</v>
      </c>
      <c r="Q9" t="s">
        <v>0</v>
      </c>
      <c r="R9" s="15">
        <f t="shared" si="2"/>
        <v>0.6</v>
      </c>
      <c r="S9" s="15">
        <f t="shared" si="3"/>
        <v>0.58333333333333337</v>
      </c>
      <c r="T9" s="15">
        <f t="shared" si="4"/>
        <v>0.56521739130434778</v>
      </c>
      <c r="U9" s="15">
        <f t="shared" si="5"/>
        <v>0.68181818181818177</v>
      </c>
    </row>
    <row r="10" spans="1:23" ht="14.45" x14ac:dyDescent="0.3">
      <c r="A10">
        <v>0</v>
      </c>
      <c r="C10" s="7">
        <f t="shared" ref="C10:F11" si="7">$F$31/+C$1</f>
        <v>0.28000000000000003</v>
      </c>
      <c r="D10" s="7">
        <f t="shared" si="7"/>
        <v>0.29166666666666669</v>
      </c>
      <c r="E10" s="7">
        <f t="shared" si="7"/>
        <v>0.30434782608695654</v>
      </c>
      <c r="F10" s="7">
        <f t="shared" si="7"/>
        <v>0.31818181818181818</v>
      </c>
      <c r="H10">
        <v>0</v>
      </c>
      <c r="I10" t="s">
        <v>5</v>
      </c>
      <c r="J10" s="17">
        <f t="shared" ref="J10:M12" si="8">$J$31/+J$1</f>
        <v>0.16</v>
      </c>
      <c r="K10" s="17">
        <f t="shared" si="8"/>
        <v>0.16666666666666666</v>
      </c>
      <c r="L10" s="17">
        <f t="shared" si="8"/>
        <v>0.17391304347826086</v>
      </c>
      <c r="M10" s="17">
        <f t="shared" si="8"/>
        <v>0.18181818181818182</v>
      </c>
      <c r="O10">
        <v>8</v>
      </c>
      <c r="P10" t="s">
        <v>18</v>
      </c>
      <c r="Q10" t="s">
        <v>0</v>
      </c>
      <c r="R10" s="15">
        <f t="shared" si="2"/>
        <v>0.6</v>
      </c>
      <c r="S10" s="15">
        <f t="shared" si="3"/>
        <v>0.58333333333333337</v>
      </c>
      <c r="T10" s="15">
        <f t="shared" si="4"/>
        <v>0.56521739130434778</v>
      </c>
      <c r="U10" s="15">
        <f t="shared" si="5"/>
        <v>0.68181818181818177</v>
      </c>
    </row>
    <row r="11" spans="1:23" ht="14.45" x14ac:dyDescent="0.3">
      <c r="A11">
        <v>0</v>
      </c>
      <c r="C11" s="7">
        <f t="shared" si="7"/>
        <v>0.28000000000000003</v>
      </c>
      <c r="D11" s="7">
        <f t="shared" si="7"/>
        <v>0.29166666666666669</v>
      </c>
      <c r="E11" s="7">
        <f t="shared" si="7"/>
        <v>0.30434782608695654</v>
      </c>
      <c r="F11" s="7">
        <f t="shared" si="7"/>
        <v>0.31818181818181818</v>
      </c>
      <c r="H11">
        <v>0</v>
      </c>
      <c r="I11" t="s">
        <v>5</v>
      </c>
      <c r="J11" s="17">
        <f t="shared" si="8"/>
        <v>0.16</v>
      </c>
      <c r="K11" s="17">
        <f t="shared" si="8"/>
        <v>0.16666666666666666</v>
      </c>
      <c r="L11" s="17">
        <f t="shared" si="8"/>
        <v>0.17391304347826086</v>
      </c>
      <c r="M11" s="17">
        <f t="shared" si="8"/>
        <v>0.18181818181818182</v>
      </c>
      <c r="O11">
        <v>7</v>
      </c>
      <c r="P11" s="1" t="s">
        <v>19</v>
      </c>
      <c r="Q11" t="s">
        <v>5</v>
      </c>
      <c r="R11" s="17">
        <f>$R$31/R$1</f>
        <v>0.28000000000000003</v>
      </c>
      <c r="S11" s="17">
        <f t="shared" si="3"/>
        <v>0.58333333333333337</v>
      </c>
      <c r="T11" s="17">
        <f t="shared" si="4"/>
        <v>0.56521739130434778</v>
      </c>
      <c r="U11" s="17">
        <f>$R$31/U$1</f>
        <v>0.31818181818181818</v>
      </c>
    </row>
    <row r="12" spans="1:23" ht="14.45" x14ac:dyDescent="0.3">
      <c r="A12">
        <v>1</v>
      </c>
      <c r="C12" s="12">
        <f t="shared" ref="C12:F26" si="9">$E$31/+C$1</f>
        <v>0.6</v>
      </c>
      <c r="D12" s="12">
        <f t="shared" si="9"/>
        <v>0.625</v>
      </c>
      <c r="E12" s="12">
        <f t="shared" si="9"/>
        <v>0.65217391304347827</v>
      </c>
      <c r="F12" s="12">
        <f t="shared" si="9"/>
        <v>0.68181818181818177</v>
      </c>
      <c r="H12">
        <v>0</v>
      </c>
      <c r="I12" t="s">
        <v>5</v>
      </c>
      <c r="J12" s="17">
        <f t="shared" si="8"/>
        <v>0.16</v>
      </c>
      <c r="K12" s="17">
        <f t="shared" si="8"/>
        <v>0.16666666666666666</v>
      </c>
      <c r="L12" s="17">
        <f t="shared" si="8"/>
        <v>0.17391304347826086</v>
      </c>
      <c r="M12" s="17">
        <f t="shared" si="8"/>
        <v>0.18181818181818182</v>
      </c>
      <c r="O12">
        <v>8</v>
      </c>
      <c r="P12" s="1" t="s">
        <v>19</v>
      </c>
      <c r="Q12" t="s">
        <v>5</v>
      </c>
      <c r="R12" s="17">
        <f>$R$31/R$1</f>
        <v>0.28000000000000003</v>
      </c>
      <c r="S12" s="17">
        <f t="shared" si="3"/>
        <v>0.58333333333333337</v>
      </c>
      <c r="T12" s="17">
        <f t="shared" si="4"/>
        <v>0.56521739130434778</v>
      </c>
      <c r="U12" s="17">
        <f>$R$31/U$1</f>
        <v>0.31818181818181818</v>
      </c>
    </row>
    <row r="13" spans="1:23" ht="14.45" x14ac:dyDescent="0.3">
      <c r="A13">
        <v>1</v>
      </c>
      <c r="C13" s="12">
        <f t="shared" si="9"/>
        <v>0.6</v>
      </c>
      <c r="D13" s="12">
        <f t="shared" si="9"/>
        <v>0.625</v>
      </c>
      <c r="E13" s="12">
        <f t="shared" si="9"/>
        <v>0.65217391304347827</v>
      </c>
      <c r="F13" s="12">
        <f t="shared" si="9"/>
        <v>0.68181818181818177</v>
      </c>
      <c r="H13">
        <v>0</v>
      </c>
      <c r="I13" t="s">
        <v>6</v>
      </c>
      <c r="J13" s="17">
        <f>$K$31/+J$1</f>
        <v>0.04</v>
      </c>
      <c r="K13" s="17">
        <f t="shared" ref="K13:M13" si="10">$K$31/+K$1</f>
        <v>4.1666666666666664E-2</v>
      </c>
      <c r="L13" s="17">
        <f t="shared" si="10"/>
        <v>4.3478260869565216E-2</v>
      </c>
      <c r="M13" s="17">
        <f t="shared" si="10"/>
        <v>4.5454545454545456E-2</v>
      </c>
      <c r="O13">
        <v>9</v>
      </c>
      <c r="P13" s="1" t="s">
        <v>19</v>
      </c>
      <c r="Q13" t="s">
        <v>5</v>
      </c>
      <c r="R13" s="17">
        <f>$R$31/R$1</f>
        <v>0.28000000000000003</v>
      </c>
      <c r="S13" s="17">
        <f t="shared" si="3"/>
        <v>0.58333333333333337</v>
      </c>
      <c r="T13" s="17">
        <f t="shared" si="4"/>
        <v>0.56521739130434778</v>
      </c>
      <c r="U13" s="17">
        <f>$R$31/U$1</f>
        <v>0.31818181818181818</v>
      </c>
    </row>
    <row r="14" spans="1:23" ht="14.45" x14ac:dyDescent="0.3">
      <c r="A14">
        <v>1</v>
      </c>
      <c r="C14" s="12">
        <f t="shared" si="9"/>
        <v>0.6</v>
      </c>
      <c r="D14" s="12">
        <f t="shared" si="9"/>
        <v>0.625</v>
      </c>
      <c r="E14" s="12">
        <f t="shared" si="9"/>
        <v>0.65217391304347827</v>
      </c>
      <c r="F14" s="12">
        <f t="shared" si="9"/>
        <v>0.68181818181818177</v>
      </c>
      <c r="H14">
        <v>0</v>
      </c>
      <c r="J14" s="7">
        <f>$M$31/+J$1</f>
        <v>0.2</v>
      </c>
      <c r="K14" s="7">
        <f>$M$31/+K$1</f>
        <v>0.20833333333333334</v>
      </c>
      <c r="L14" s="7">
        <f>$M$31/+L$1</f>
        <v>0.21739130434782608</v>
      </c>
      <c r="M14" s="7">
        <f>$M$31/+M$1</f>
        <v>0.22727272727272727</v>
      </c>
      <c r="O14">
        <v>9</v>
      </c>
      <c r="P14" s="1" t="s">
        <v>19</v>
      </c>
      <c r="Q14" t="s">
        <v>5</v>
      </c>
      <c r="R14" s="17">
        <f>$R$31/R$1</f>
        <v>0.28000000000000003</v>
      </c>
      <c r="S14" s="17">
        <f t="shared" si="3"/>
        <v>0.58333333333333337</v>
      </c>
      <c r="T14" s="17">
        <f t="shared" si="4"/>
        <v>0.56521739130434778</v>
      </c>
      <c r="U14" s="17">
        <f>$R$31/U$1</f>
        <v>0.31818181818181818</v>
      </c>
    </row>
    <row r="15" spans="1:23" ht="14.45" x14ac:dyDescent="0.3">
      <c r="A15">
        <v>1</v>
      </c>
      <c r="C15" s="12">
        <f t="shared" si="9"/>
        <v>0.6</v>
      </c>
      <c r="D15" s="12">
        <f t="shared" si="9"/>
        <v>0.625</v>
      </c>
      <c r="E15" s="12">
        <f t="shared" si="9"/>
        <v>0.65217391304347827</v>
      </c>
      <c r="F15" s="12">
        <f t="shared" si="9"/>
        <v>0.68181818181818177</v>
      </c>
      <c r="H15">
        <v>3</v>
      </c>
      <c r="J15" s="13">
        <f t="shared" ref="J15:M26" si="11">$L$31/+J$1</f>
        <v>0.48</v>
      </c>
      <c r="K15" s="13">
        <f t="shared" si="11"/>
        <v>0.5</v>
      </c>
      <c r="L15" s="13">
        <f t="shared" si="11"/>
        <v>0.52173913043478259</v>
      </c>
      <c r="M15" s="13">
        <f t="shared" si="11"/>
        <v>0.54545454545454541</v>
      </c>
      <c r="O15">
        <v>0</v>
      </c>
      <c r="P15" s="1" t="s">
        <v>19</v>
      </c>
      <c r="Q15" t="s">
        <v>6</v>
      </c>
      <c r="R15" s="17">
        <f>$S$31/+R$1</f>
        <v>0.12</v>
      </c>
      <c r="S15" s="17">
        <f t="shared" si="3"/>
        <v>0.58333333333333337</v>
      </c>
      <c r="T15" s="17">
        <f t="shared" si="4"/>
        <v>0.56521739130434778</v>
      </c>
      <c r="U15" s="17">
        <f>$S$31/+U$1</f>
        <v>0.13636363636363635</v>
      </c>
    </row>
    <row r="16" spans="1:23" ht="14.45" x14ac:dyDescent="0.3">
      <c r="A16">
        <v>1</v>
      </c>
      <c r="C16" s="12">
        <f t="shared" si="9"/>
        <v>0.6</v>
      </c>
      <c r="D16" s="12">
        <f t="shared" si="9"/>
        <v>0.625</v>
      </c>
      <c r="E16" s="12">
        <f t="shared" si="9"/>
        <v>0.65217391304347827</v>
      </c>
      <c r="F16" s="12">
        <f t="shared" si="9"/>
        <v>0.68181818181818177</v>
      </c>
      <c r="H16">
        <v>3</v>
      </c>
      <c r="J16" s="13">
        <f t="shared" si="11"/>
        <v>0.48</v>
      </c>
      <c r="K16" s="13">
        <f t="shared" si="11"/>
        <v>0.5</v>
      </c>
      <c r="L16" s="13">
        <f t="shared" si="11"/>
        <v>0.52173913043478259</v>
      </c>
      <c r="M16" s="13">
        <f t="shared" si="11"/>
        <v>0.54545454545454541</v>
      </c>
      <c r="O16">
        <v>0</v>
      </c>
      <c r="P16" s="1" t="s">
        <v>19</v>
      </c>
      <c r="Q16" t="s">
        <v>6</v>
      </c>
      <c r="R16" s="17">
        <f>$S$31/+R$1</f>
        <v>0.12</v>
      </c>
      <c r="S16" s="17">
        <f t="shared" si="3"/>
        <v>0.58333333333333337</v>
      </c>
      <c r="T16" s="17">
        <f t="shared" si="4"/>
        <v>0.56521739130434778</v>
      </c>
      <c r="U16" s="17">
        <f>$S$31/+U$1</f>
        <v>0.13636363636363635</v>
      </c>
    </row>
    <row r="17" spans="1:21" ht="14.45" x14ac:dyDescent="0.3">
      <c r="A17">
        <v>1</v>
      </c>
      <c r="C17" s="12">
        <f t="shared" si="9"/>
        <v>0.6</v>
      </c>
      <c r="D17" s="12">
        <f t="shared" si="9"/>
        <v>0.625</v>
      </c>
      <c r="E17" s="12">
        <f t="shared" si="9"/>
        <v>0.65217391304347827</v>
      </c>
      <c r="F17" s="12">
        <f t="shared" si="9"/>
        <v>0.68181818181818177</v>
      </c>
      <c r="H17">
        <v>3</v>
      </c>
      <c r="J17" s="13">
        <f t="shared" si="11"/>
        <v>0.48</v>
      </c>
      <c r="K17" s="13">
        <f t="shared" si="11"/>
        <v>0.5</v>
      </c>
      <c r="L17" s="13">
        <f t="shared" si="11"/>
        <v>0.52173913043478259</v>
      </c>
      <c r="M17" s="13">
        <f t="shared" si="11"/>
        <v>0.54545454545454541</v>
      </c>
      <c r="O17">
        <v>0</v>
      </c>
      <c r="P17" s="1" t="s">
        <v>19</v>
      </c>
      <c r="Q17" t="s">
        <v>6</v>
      </c>
      <c r="R17" s="17">
        <f>$S$31/+R$1</f>
        <v>0.12</v>
      </c>
      <c r="S17" s="17">
        <f t="shared" si="3"/>
        <v>0.58333333333333337</v>
      </c>
      <c r="T17" s="17">
        <f t="shared" si="4"/>
        <v>0.56521739130434778</v>
      </c>
      <c r="U17" s="17">
        <f>$S$31/+U$1</f>
        <v>0.13636363636363635</v>
      </c>
    </row>
    <row r="18" spans="1:21" ht="14.45" x14ac:dyDescent="0.3">
      <c r="A18">
        <v>2</v>
      </c>
      <c r="C18" s="12">
        <f t="shared" si="9"/>
        <v>0.6</v>
      </c>
      <c r="D18" s="12">
        <f t="shared" si="9"/>
        <v>0.625</v>
      </c>
      <c r="E18" s="12">
        <f t="shared" si="9"/>
        <v>0.65217391304347827</v>
      </c>
      <c r="F18" s="12">
        <f t="shared" si="9"/>
        <v>0.68181818181818177</v>
      </c>
      <c r="H18">
        <v>3</v>
      </c>
      <c r="J18" s="13">
        <f t="shared" si="11"/>
        <v>0.48</v>
      </c>
      <c r="K18" s="13">
        <f t="shared" si="11"/>
        <v>0.5</v>
      </c>
      <c r="L18" s="13">
        <f t="shared" si="11"/>
        <v>0.52173913043478259</v>
      </c>
      <c r="M18" s="13">
        <f t="shared" si="11"/>
        <v>0.54545454545454541</v>
      </c>
      <c r="O18">
        <v>4</v>
      </c>
      <c r="P18" s="1" t="s">
        <v>20</v>
      </c>
      <c r="R18" s="14">
        <f t="shared" ref="R18:U26" si="12">$T$31/R$1</f>
        <v>0.36</v>
      </c>
      <c r="S18" s="14">
        <f t="shared" si="12"/>
        <v>0.375</v>
      </c>
      <c r="T18" s="14">
        <f t="shared" si="12"/>
        <v>0.39130434782608697</v>
      </c>
      <c r="U18" s="14">
        <f t="shared" si="12"/>
        <v>0.40909090909090912</v>
      </c>
    </row>
    <row r="19" spans="1:21" ht="14.45" x14ac:dyDescent="0.3">
      <c r="A19">
        <v>2</v>
      </c>
      <c r="C19" s="12">
        <f t="shared" si="9"/>
        <v>0.6</v>
      </c>
      <c r="D19" s="12">
        <f t="shared" si="9"/>
        <v>0.625</v>
      </c>
      <c r="E19" s="12">
        <f t="shared" si="9"/>
        <v>0.65217391304347827</v>
      </c>
      <c r="F19" s="12">
        <f t="shared" si="9"/>
        <v>0.68181818181818177</v>
      </c>
      <c r="H19">
        <v>3</v>
      </c>
      <c r="J19" s="13">
        <f t="shared" si="11"/>
        <v>0.48</v>
      </c>
      <c r="K19" s="13">
        <f t="shared" si="11"/>
        <v>0.5</v>
      </c>
      <c r="L19" s="13">
        <f t="shared" si="11"/>
        <v>0.52173913043478259</v>
      </c>
      <c r="M19" s="13">
        <f t="shared" si="11"/>
        <v>0.54545454545454541</v>
      </c>
      <c r="O19">
        <v>4</v>
      </c>
      <c r="P19" s="1" t="s">
        <v>20</v>
      </c>
      <c r="R19" s="14">
        <f t="shared" si="12"/>
        <v>0.36</v>
      </c>
      <c r="S19" s="14">
        <f t="shared" si="12"/>
        <v>0.375</v>
      </c>
      <c r="T19" s="14">
        <f t="shared" si="12"/>
        <v>0.39130434782608697</v>
      </c>
      <c r="U19" s="14">
        <f t="shared" si="12"/>
        <v>0.40909090909090912</v>
      </c>
    </row>
    <row r="20" spans="1:21" ht="14.45" x14ac:dyDescent="0.3">
      <c r="A20">
        <v>2</v>
      </c>
      <c r="C20" s="12">
        <f t="shared" si="9"/>
        <v>0.6</v>
      </c>
      <c r="D20" s="12">
        <f t="shared" si="9"/>
        <v>0.625</v>
      </c>
      <c r="E20" s="12">
        <f t="shared" si="9"/>
        <v>0.65217391304347827</v>
      </c>
      <c r="F20" s="12">
        <f t="shared" si="9"/>
        <v>0.68181818181818177</v>
      </c>
      <c r="H20">
        <v>3</v>
      </c>
      <c r="J20" s="13">
        <f t="shared" si="11"/>
        <v>0.48</v>
      </c>
      <c r="K20" s="13">
        <f t="shared" si="11"/>
        <v>0.5</v>
      </c>
      <c r="L20" s="13">
        <f t="shared" si="11"/>
        <v>0.52173913043478259</v>
      </c>
      <c r="M20" s="13">
        <f t="shared" si="11"/>
        <v>0.54545454545454541</v>
      </c>
      <c r="O20">
        <v>4</v>
      </c>
      <c r="P20" s="1" t="s">
        <v>20</v>
      </c>
      <c r="R20" s="14">
        <f t="shared" si="12"/>
        <v>0.36</v>
      </c>
      <c r="S20" s="14">
        <f t="shared" si="12"/>
        <v>0.375</v>
      </c>
      <c r="T20" s="14">
        <f t="shared" si="12"/>
        <v>0.39130434782608697</v>
      </c>
      <c r="U20" s="14">
        <f t="shared" si="12"/>
        <v>0.40909090909090912</v>
      </c>
    </row>
    <row r="21" spans="1:21" ht="14.45" x14ac:dyDescent="0.3">
      <c r="A21">
        <v>2</v>
      </c>
      <c r="C21" s="12">
        <f t="shared" si="9"/>
        <v>0.6</v>
      </c>
      <c r="D21" s="12">
        <f t="shared" si="9"/>
        <v>0.625</v>
      </c>
      <c r="E21" s="12">
        <f t="shared" si="9"/>
        <v>0.65217391304347827</v>
      </c>
      <c r="F21" s="12">
        <f t="shared" si="9"/>
        <v>0.68181818181818177</v>
      </c>
      <c r="H21">
        <v>4</v>
      </c>
      <c r="J21" s="13">
        <f t="shared" si="11"/>
        <v>0.48</v>
      </c>
      <c r="K21" s="13">
        <f t="shared" si="11"/>
        <v>0.5</v>
      </c>
      <c r="L21" s="13">
        <f t="shared" si="11"/>
        <v>0.52173913043478259</v>
      </c>
      <c r="M21" s="13">
        <f t="shared" si="11"/>
        <v>0.54545454545454541</v>
      </c>
      <c r="O21">
        <v>5</v>
      </c>
      <c r="P21" s="1" t="s">
        <v>20</v>
      </c>
      <c r="R21" s="14">
        <f t="shared" si="12"/>
        <v>0.36</v>
      </c>
      <c r="S21" s="14">
        <f t="shared" si="12"/>
        <v>0.375</v>
      </c>
      <c r="T21" s="14">
        <f t="shared" si="12"/>
        <v>0.39130434782608697</v>
      </c>
      <c r="U21" s="14">
        <f t="shared" si="12"/>
        <v>0.40909090909090912</v>
      </c>
    </row>
    <row r="22" spans="1:21" ht="14.45" x14ac:dyDescent="0.3">
      <c r="A22">
        <v>2</v>
      </c>
      <c r="C22" s="12">
        <f t="shared" si="9"/>
        <v>0.6</v>
      </c>
      <c r="D22" s="12">
        <f t="shared" si="9"/>
        <v>0.625</v>
      </c>
      <c r="E22" s="12">
        <f t="shared" si="9"/>
        <v>0.65217391304347827</v>
      </c>
      <c r="F22" s="12">
        <f t="shared" si="9"/>
        <v>0.68181818181818177</v>
      </c>
      <c r="H22">
        <v>4</v>
      </c>
      <c r="J22" s="13">
        <f t="shared" si="11"/>
        <v>0.48</v>
      </c>
      <c r="K22" s="13">
        <f t="shared" si="11"/>
        <v>0.5</v>
      </c>
      <c r="L22" s="13">
        <f t="shared" si="11"/>
        <v>0.52173913043478259</v>
      </c>
      <c r="M22" s="13">
        <f t="shared" si="11"/>
        <v>0.54545454545454541</v>
      </c>
      <c r="O22">
        <v>5</v>
      </c>
      <c r="P22" s="1" t="s">
        <v>20</v>
      </c>
      <c r="R22" s="14">
        <f t="shared" si="12"/>
        <v>0.36</v>
      </c>
      <c r="S22" s="14">
        <f t="shared" si="12"/>
        <v>0.375</v>
      </c>
      <c r="T22" s="14">
        <f t="shared" si="12"/>
        <v>0.39130434782608697</v>
      </c>
      <c r="U22" s="14">
        <f t="shared" si="12"/>
        <v>0.40909090909090912</v>
      </c>
    </row>
    <row r="23" spans="1:21" ht="14.45" x14ac:dyDescent="0.3">
      <c r="A23">
        <v>3</v>
      </c>
      <c r="C23" s="12">
        <f t="shared" si="9"/>
        <v>0.6</v>
      </c>
      <c r="D23" s="12">
        <f t="shared" si="9"/>
        <v>0.625</v>
      </c>
      <c r="E23" s="12">
        <f t="shared" si="9"/>
        <v>0.65217391304347827</v>
      </c>
      <c r="F23" s="12">
        <f t="shared" si="9"/>
        <v>0.68181818181818177</v>
      </c>
      <c r="H23">
        <v>4</v>
      </c>
      <c r="J23" s="13">
        <f t="shared" si="11"/>
        <v>0.48</v>
      </c>
      <c r="K23" s="13">
        <f t="shared" si="11"/>
        <v>0.5</v>
      </c>
      <c r="L23" s="13">
        <f t="shared" si="11"/>
        <v>0.52173913043478259</v>
      </c>
      <c r="M23" s="13">
        <f t="shared" si="11"/>
        <v>0.54545454545454541</v>
      </c>
      <c r="O23">
        <v>5</v>
      </c>
      <c r="P23" s="1" t="s">
        <v>20</v>
      </c>
      <c r="R23" s="14">
        <f t="shared" si="12"/>
        <v>0.36</v>
      </c>
      <c r="S23" s="14">
        <f t="shared" si="12"/>
        <v>0.375</v>
      </c>
      <c r="T23" s="14">
        <f t="shared" si="12"/>
        <v>0.39130434782608697</v>
      </c>
      <c r="U23" s="14">
        <f t="shared" si="12"/>
        <v>0.40909090909090912</v>
      </c>
    </row>
    <row r="24" spans="1:21" ht="14.45" x14ac:dyDescent="0.3">
      <c r="A24">
        <v>3</v>
      </c>
      <c r="C24" s="12">
        <f t="shared" si="9"/>
        <v>0.6</v>
      </c>
      <c r="D24" s="12">
        <f t="shared" si="9"/>
        <v>0.625</v>
      </c>
      <c r="E24" s="12">
        <f t="shared" si="9"/>
        <v>0.65217391304347827</v>
      </c>
      <c r="F24" s="12">
        <f t="shared" si="9"/>
        <v>0.68181818181818177</v>
      </c>
      <c r="H24">
        <v>5</v>
      </c>
      <c r="J24" s="13">
        <f t="shared" si="11"/>
        <v>0.48</v>
      </c>
      <c r="K24" s="13">
        <f t="shared" si="11"/>
        <v>0.5</v>
      </c>
      <c r="L24" s="13">
        <f t="shared" si="11"/>
        <v>0.52173913043478259</v>
      </c>
      <c r="M24" s="13">
        <f t="shared" si="11"/>
        <v>0.54545454545454541</v>
      </c>
      <c r="O24">
        <v>6</v>
      </c>
      <c r="P24" s="1" t="s">
        <v>20</v>
      </c>
      <c r="R24" s="14">
        <f t="shared" si="12"/>
        <v>0.36</v>
      </c>
      <c r="S24" s="14">
        <f t="shared" si="12"/>
        <v>0.375</v>
      </c>
      <c r="T24" s="14">
        <f t="shared" si="12"/>
        <v>0.39130434782608697</v>
      </c>
      <c r="U24" s="14">
        <f t="shared" si="12"/>
        <v>0.40909090909090912</v>
      </c>
    </row>
    <row r="25" spans="1:21" ht="14.45" x14ac:dyDescent="0.3">
      <c r="A25">
        <v>3</v>
      </c>
      <c r="C25" s="12">
        <f t="shared" si="9"/>
        <v>0.6</v>
      </c>
      <c r="D25" s="12">
        <f t="shared" si="9"/>
        <v>0.625</v>
      </c>
      <c r="E25" s="12">
        <f t="shared" si="9"/>
        <v>0.65217391304347827</v>
      </c>
      <c r="F25" s="12">
        <f t="shared" si="9"/>
        <v>0.68181818181818177</v>
      </c>
      <c r="H25">
        <v>5</v>
      </c>
      <c r="J25" s="13">
        <f t="shared" si="11"/>
        <v>0.48</v>
      </c>
      <c r="K25" s="13">
        <f t="shared" si="11"/>
        <v>0.5</v>
      </c>
      <c r="L25" s="13">
        <f t="shared" si="11"/>
        <v>0.52173913043478259</v>
      </c>
      <c r="M25" s="13">
        <f t="shared" si="11"/>
        <v>0.54545454545454541</v>
      </c>
      <c r="O25">
        <v>6</v>
      </c>
      <c r="P25" s="1" t="s">
        <v>20</v>
      </c>
      <c r="R25" s="14">
        <f t="shared" si="12"/>
        <v>0.36</v>
      </c>
      <c r="S25" s="14">
        <f t="shared" si="12"/>
        <v>0.375</v>
      </c>
      <c r="T25" s="14">
        <f t="shared" si="12"/>
        <v>0.39130434782608697</v>
      </c>
      <c r="U25" s="14">
        <f t="shared" si="12"/>
        <v>0.40909090909090912</v>
      </c>
    </row>
    <row r="26" spans="1:21" ht="14.45" x14ac:dyDescent="0.3">
      <c r="A26">
        <v>4</v>
      </c>
      <c r="C26" s="12">
        <f t="shared" si="9"/>
        <v>0.6</v>
      </c>
      <c r="D26" s="12">
        <f t="shared" si="9"/>
        <v>0.625</v>
      </c>
      <c r="E26" s="12">
        <f t="shared" si="9"/>
        <v>0.65217391304347827</v>
      </c>
      <c r="F26" s="12">
        <f t="shared" si="9"/>
        <v>0.68181818181818177</v>
      </c>
      <c r="H26">
        <v>6</v>
      </c>
      <c r="J26" s="13">
        <f t="shared" si="11"/>
        <v>0.48</v>
      </c>
      <c r="K26" s="13">
        <f t="shared" si="11"/>
        <v>0.5</v>
      </c>
      <c r="L26" s="13">
        <f t="shared" si="11"/>
        <v>0.52173913043478259</v>
      </c>
      <c r="M26" s="13">
        <f t="shared" si="11"/>
        <v>0.54545454545454541</v>
      </c>
      <c r="O26">
        <v>7</v>
      </c>
      <c r="P26" s="1" t="s">
        <v>20</v>
      </c>
      <c r="R26" s="14">
        <f t="shared" si="12"/>
        <v>0.36</v>
      </c>
      <c r="S26" s="14">
        <f t="shared" si="12"/>
        <v>0.375</v>
      </c>
      <c r="T26" s="14">
        <f t="shared" si="12"/>
        <v>0.39130434782608697</v>
      </c>
      <c r="U26" s="14">
        <f t="shared" si="12"/>
        <v>0.40909090909090912</v>
      </c>
    </row>
    <row r="27" spans="1:21" ht="14.45" x14ac:dyDescent="0.3">
      <c r="A27">
        <f>SUM(A3:A26)</f>
        <v>36</v>
      </c>
      <c r="C27" s="8"/>
      <c r="H27">
        <f>SUM(H3:H26)</f>
        <v>79</v>
      </c>
      <c r="J27" s="8"/>
      <c r="K27" s="8"/>
      <c r="L27" s="8"/>
      <c r="M27" s="8"/>
      <c r="O27">
        <f>SUM(O3:O26)</f>
        <v>128</v>
      </c>
    </row>
    <row r="28" spans="1:21" ht="14.45" x14ac:dyDescent="0.3">
      <c r="A28" s="4">
        <f>+A27/25</f>
        <v>1.44</v>
      </c>
      <c r="B28" s="4"/>
      <c r="C28" s="4"/>
      <c r="D28" s="4"/>
      <c r="E28" s="4"/>
      <c r="F28" s="4"/>
      <c r="G28" s="4"/>
      <c r="H28" s="4">
        <f>+H27/25</f>
        <v>3.16</v>
      </c>
      <c r="I28" s="4"/>
      <c r="J28" s="4"/>
      <c r="K28" s="4"/>
      <c r="L28" s="4"/>
      <c r="M28" s="4"/>
      <c r="N28" s="4"/>
      <c r="O28" s="4">
        <f>+O27/25</f>
        <v>5.12</v>
      </c>
      <c r="P28" s="4"/>
      <c r="T28">
        <v>12</v>
      </c>
      <c r="U28">
        <v>11</v>
      </c>
    </row>
    <row r="29" spans="1:21" ht="14.45" x14ac:dyDescent="0.3">
      <c r="H29">
        <f>+H27-A27</f>
        <v>43</v>
      </c>
      <c r="O29">
        <f>+O27-H27</f>
        <v>49</v>
      </c>
      <c r="S29">
        <v>13</v>
      </c>
      <c r="T29">
        <v>12</v>
      </c>
    </row>
    <row r="30" spans="1:21" x14ac:dyDescent="0.25">
      <c r="R30">
        <v>14</v>
      </c>
      <c r="S30">
        <v>13</v>
      </c>
    </row>
    <row r="31" spans="1:21" x14ac:dyDescent="0.25">
      <c r="B31" s="10">
        <v>7</v>
      </c>
      <c r="C31" s="11">
        <v>2</v>
      </c>
      <c r="D31" s="11">
        <v>0</v>
      </c>
      <c r="E31" s="11">
        <v>15</v>
      </c>
      <c r="F31" s="11">
        <v>7</v>
      </c>
      <c r="I31" s="10">
        <v>11</v>
      </c>
      <c r="J31" s="11">
        <v>4</v>
      </c>
      <c r="K31" s="11">
        <v>1</v>
      </c>
      <c r="L31" s="11">
        <v>12</v>
      </c>
      <c r="M31" s="11">
        <v>5</v>
      </c>
      <c r="Q31" s="10">
        <v>15</v>
      </c>
      <c r="R31" s="11">
        <v>7</v>
      </c>
      <c r="S31" s="11">
        <v>3</v>
      </c>
      <c r="T31" s="11">
        <v>9</v>
      </c>
      <c r="U31" s="11">
        <v>3</v>
      </c>
    </row>
    <row r="32" spans="1:21" x14ac:dyDescent="0.25">
      <c r="B32" s="10" t="s">
        <v>14</v>
      </c>
      <c r="C32" s="11" t="s">
        <v>12</v>
      </c>
      <c r="D32" s="11" t="s">
        <v>6</v>
      </c>
      <c r="E32" s="11" t="s">
        <v>10</v>
      </c>
      <c r="F32" s="11" t="s">
        <v>13</v>
      </c>
      <c r="I32" s="10" t="s">
        <v>14</v>
      </c>
      <c r="J32" s="11" t="s">
        <v>12</v>
      </c>
      <c r="K32" s="11" t="s">
        <v>6</v>
      </c>
      <c r="L32" s="11" t="s">
        <v>10</v>
      </c>
      <c r="M32" s="11" t="s">
        <v>13</v>
      </c>
      <c r="Q32" s="10" t="s">
        <v>14</v>
      </c>
      <c r="R32" s="11" t="s">
        <v>12</v>
      </c>
      <c r="S32" s="11" t="s">
        <v>6</v>
      </c>
      <c r="T32" s="11" t="s">
        <v>10</v>
      </c>
      <c r="U32" s="11" t="s">
        <v>13</v>
      </c>
    </row>
    <row r="33" spans="17:18" x14ac:dyDescent="0.25">
      <c r="Q33" s="6"/>
    </row>
    <row r="34" spans="17:18" x14ac:dyDescent="0.25">
      <c r="Q34" s="5"/>
    </row>
    <row r="35" spans="17:18" x14ac:dyDescent="0.25">
      <c r="Q35" s="5"/>
      <c r="R35" s="5"/>
    </row>
    <row r="36" spans="17:18" x14ac:dyDescent="0.25">
      <c r="Q36" s="5"/>
      <c r="R36" s="5"/>
    </row>
    <row r="37" spans="17:18" x14ac:dyDescent="0.25">
      <c r="Q37" s="5"/>
    </row>
  </sheetData>
  <sortState ref="O3:U26">
    <sortCondition ref="Q3:Q26"/>
    <sortCondition ref="O3:O2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22" sqref="B22"/>
    </sheetView>
  </sheetViews>
  <sheetFormatPr defaultRowHeight="15" x14ac:dyDescent="0.25"/>
  <cols>
    <col min="1" max="1" width="16.85546875" bestFit="1" customWidth="1"/>
    <col min="2" max="2" width="120.140625" customWidth="1"/>
    <col min="3" max="3" width="38.28515625" bestFit="1" customWidth="1"/>
  </cols>
  <sheetData>
    <row r="1" spans="1:3" ht="14.45" x14ac:dyDescent="0.3">
      <c r="A1" t="s">
        <v>21</v>
      </c>
    </row>
    <row r="3" spans="1:3" x14ac:dyDescent="0.25">
      <c r="A3" t="s">
        <v>22</v>
      </c>
      <c r="B3" t="s">
        <v>31</v>
      </c>
      <c r="C3" t="s">
        <v>55</v>
      </c>
    </row>
    <row r="4" spans="1:3" ht="14.45" x14ac:dyDescent="0.3">
      <c r="A4" t="s">
        <v>23</v>
      </c>
      <c r="B4" t="s">
        <v>33</v>
      </c>
      <c r="C4" t="s">
        <v>36</v>
      </c>
    </row>
    <row r="5" spans="1:3" ht="14.45" x14ac:dyDescent="0.3">
      <c r="A5" t="s">
        <v>24</v>
      </c>
      <c r="B5" t="s">
        <v>58</v>
      </c>
      <c r="C5" t="s">
        <v>37</v>
      </c>
    </row>
    <row r="6" spans="1:3" x14ac:dyDescent="0.25">
      <c r="A6" t="s">
        <v>29</v>
      </c>
      <c r="B6" t="s">
        <v>28</v>
      </c>
      <c r="C6" t="s">
        <v>53</v>
      </c>
    </row>
    <row r="7" spans="1:3" x14ac:dyDescent="0.25">
      <c r="A7" t="s">
        <v>30</v>
      </c>
      <c r="B7" t="s">
        <v>32</v>
      </c>
      <c r="C7" t="s">
        <v>54</v>
      </c>
    </row>
    <row r="8" spans="1:3" ht="14.45" x14ac:dyDescent="0.3">
      <c r="A8" t="s">
        <v>34</v>
      </c>
      <c r="B8" t="s">
        <v>35</v>
      </c>
      <c r="C8" t="s">
        <v>38</v>
      </c>
    </row>
    <row r="9" spans="1:3" ht="14.45" x14ac:dyDescent="0.3">
      <c r="A9" t="s">
        <v>49</v>
      </c>
      <c r="B9" t="s">
        <v>47</v>
      </c>
      <c r="C9" t="s">
        <v>48</v>
      </c>
    </row>
    <row r="10" spans="1:3" x14ac:dyDescent="0.25">
      <c r="A10" t="s">
        <v>85</v>
      </c>
      <c r="B10" t="s">
        <v>83</v>
      </c>
      <c r="C10" t="s">
        <v>84</v>
      </c>
    </row>
    <row r="11" spans="1:3" ht="14.45" x14ac:dyDescent="0.3">
      <c r="A11" t="s">
        <v>25</v>
      </c>
      <c r="B11" t="s">
        <v>72</v>
      </c>
      <c r="C11" t="s">
        <v>50</v>
      </c>
    </row>
    <row r="12" spans="1:3" x14ac:dyDescent="0.25">
      <c r="A12" t="s">
        <v>26</v>
      </c>
      <c r="B12" t="s">
        <v>73</v>
      </c>
      <c r="C12" t="s">
        <v>52</v>
      </c>
    </row>
    <row r="13" spans="1:3" x14ac:dyDescent="0.25">
      <c r="A13" t="s">
        <v>27</v>
      </c>
      <c r="B13" t="s">
        <v>74</v>
      </c>
      <c r="C13" t="s">
        <v>51</v>
      </c>
    </row>
    <row r="14" spans="1:3" x14ac:dyDescent="0.25">
      <c r="A14" t="s">
        <v>77</v>
      </c>
      <c r="B14" t="s">
        <v>79</v>
      </c>
      <c r="C14"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55" zoomScaleNormal="55" workbookViewId="0">
      <selection activeCell="E27" sqref="E27"/>
    </sheetView>
  </sheetViews>
  <sheetFormatPr defaultRowHeight="15" x14ac:dyDescent="0.25"/>
  <cols>
    <col min="1" max="1" width="34.85546875" style="18" customWidth="1"/>
    <col min="2" max="2" width="8.85546875" style="18"/>
  </cols>
  <sheetData>
    <row r="1" spans="1:2" ht="38.450000000000003" customHeight="1" x14ac:dyDescent="0.3">
      <c r="A1" s="21" t="s">
        <v>57</v>
      </c>
    </row>
    <row r="2" spans="1:2" ht="30" customHeight="1" x14ac:dyDescent="0.3">
      <c r="A2" s="21">
        <v>0</v>
      </c>
    </row>
    <row r="3" spans="1:2" ht="30" customHeight="1" x14ac:dyDescent="0.3">
      <c r="A3" s="19">
        <v>1</v>
      </c>
      <c r="B3" s="20" t="s">
        <v>46</v>
      </c>
    </row>
    <row r="4" spans="1:2" ht="30" customHeight="1" x14ac:dyDescent="0.3">
      <c r="A4" s="19">
        <f t="shared" ref="A4:A22" si="0">+A3+1</f>
        <v>2</v>
      </c>
      <c r="B4" s="20"/>
    </row>
    <row r="5" spans="1:2" ht="30" customHeight="1" x14ac:dyDescent="0.3">
      <c r="A5" s="19">
        <f t="shared" si="0"/>
        <v>3</v>
      </c>
      <c r="B5" s="20" t="s">
        <v>45</v>
      </c>
    </row>
    <row r="6" spans="1:2" ht="30" customHeight="1" x14ac:dyDescent="0.3">
      <c r="A6" s="19">
        <f t="shared" si="0"/>
        <v>4</v>
      </c>
      <c r="B6" s="20"/>
    </row>
    <row r="7" spans="1:2" ht="30" customHeight="1" x14ac:dyDescent="0.3">
      <c r="A7" s="19">
        <f t="shared" si="0"/>
        <v>5</v>
      </c>
      <c r="B7" s="20" t="s">
        <v>44</v>
      </c>
    </row>
    <row r="8" spans="1:2" ht="30" customHeight="1" x14ac:dyDescent="0.3">
      <c r="A8" s="19">
        <f t="shared" si="0"/>
        <v>6</v>
      </c>
      <c r="B8" s="19"/>
    </row>
    <row r="9" spans="1:2" ht="30" customHeight="1" x14ac:dyDescent="0.3">
      <c r="A9" s="19">
        <f t="shared" si="0"/>
        <v>7</v>
      </c>
      <c r="B9" s="19"/>
    </row>
    <row r="10" spans="1:2" ht="30" customHeight="1" x14ac:dyDescent="0.3">
      <c r="A10" s="19">
        <f t="shared" si="0"/>
        <v>8</v>
      </c>
      <c r="B10" s="19" t="s">
        <v>43</v>
      </c>
    </row>
    <row r="11" spans="1:2" ht="30" customHeight="1" x14ac:dyDescent="0.3">
      <c r="A11" s="19">
        <f t="shared" si="0"/>
        <v>9</v>
      </c>
      <c r="B11" s="19"/>
    </row>
    <row r="12" spans="1:2" ht="30" customHeight="1" x14ac:dyDescent="0.3">
      <c r="A12" s="19">
        <f t="shared" si="0"/>
        <v>10</v>
      </c>
      <c r="B12" s="19"/>
    </row>
    <row r="13" spans="1:2" ht="30" customHeight="1" x14ac:dyDescent="0.3">
      <c r="A13" s="19">
        <f t="shared" si="0"/>
        <v>11</v>
      </c>
      <c r="B13" s="19" t="s">
        <v>42</v>
      </c>
    </row>
    <row r="14" spans="1:2" ht="30" customHeight="1" x14ac:dyDescent="0.3">
      <c r="A14" s="19">
        <f t="shared" si="0"/>
        <v>12</v>
      </c>
      <c r="B14" s="19"/>
    </row>
    <row r="15" spans="1:2" ht="30" customHeight="1" x14ac:dyDescent="0.3">
      <c r="A15" s="19">
        <f t="shared" si="0"/>
        <v>13</v>
      </c>
      <c r="B15" s="19"/>
    </row>
    <row r="16" spans="1:2" ht="30" customHeight="1" x14ac:dyDescent="0.3">
      <c r="A16" s="19">
        <f t="shared" si="0"/>
        <v>14</v>
      </c>
      <c r="B16" s="19"/>
    </row>
    <row r="17" spans="1:2" ht="30" customHeight="1" x14ac:dyDescent="0.3">
      <c r="A17" s="19">
        <f t="shared" si="0"/>
        <v>15</v>
      </c>
      <c r="B17" s="19" t="s">
        <v>41</v>
      </c>
    </row>
    <row r="18" spans="1:2" ht="30" customHeight="1" x14ac:dyDescent="0.3">
      <c r="A18" s="19">
        <f t="shared" si="0"/>
        <v>16</v>
      </c>
      <c r="B18" s="19"/>
    </row>
    <row r="19" spans="1:2" ht="30" customHeight="1" x14ac:dyDescent="0.3">
      <c r="A19" s="19">
        <f t="shared" si="0"/>
        <v>17</v>
      </c>
      <c r="B19" s="19"/>
    </row>
    <row r="20" spans="1:2" ht="30" customHeight="1" x14ac:dyDescent="0.3">
      <c r="A20" s="19">
        <f t="shared" si="0"/>
        <v>18</v>
      </c>
      <c r="B20" s="19"/>
    </row>
    <row r="21" spans="1:2" ht="30" customHeight="1" x14ac:dyDescent="0.3">
      <c r="A21" s="19">
        <f t="shared" si="0"/>
        <v>19</v>
      </c>
      <c r="B21" s="19" t="s">
        <v>40</v>
      </c>
    </row>
    <row r="22" spans="1:2" ht="30" customHeight="1" x14ac:dyDescent="0.3">
      <c r="A22" s="19">
        <f t="shared" si="0"/>
        <v>20</v>
      </c>
      <c r="B22" s="19"/>
    </row>
    <row r="23" spans="1:2" ht="30" customHeight="1" x14ac:dyDescent="0.3">
      <c r="A23" s="19">
        <f t="shared" ref="A23:A26" si="1">+A22+1</f>
        <v>21</v>
      </c>
      <c r="B23" s="19"/>
    </row>
    <row r="24" spans="1:2" ht="30" customHeight="1" x14ac:dyDescent="0.3">
      <c r="A24" s="19">
        <f t="shared" si="1"/>
        <v>22</v>
      </c>
      <c r="B24" s="19"/>
    </row>
    <row r="25" spans="1:2" ht="30" customHeight="1" x14ac:dyDescent="0.25">
      <c r="A25" s="19">
        <f t="shared" si="1"/>
        <v>23</v>
      </c>
      <c r="B25" s="19"/>
    </row>
    <row r="26" spans="1:2" ht="30" customHeight="1" x14ac:dyDescent="0.25">
      <c r="A26" s="19">
        <f t="shared" si="1"/>
        <v>24</v>
      </c>
      <c r="B26" s="19"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10" workbookViewId="0">
      <selection activeCell="K1" sqref="K1:K33"/>
    </sheetView>
  </sheetViews>
  <sheetFormatPr defaultRowHeight="15" x14ac:dyDescent="0.25"/>
  <cols>
    <col min="2" max="2" width="5.28515625" customWidth="1"/>
    <col min="3" max="3" width="12.28515625" bestFit="1" customWidth="1"/>
  </cols>
  <sheetData>
    <row r="1" spans="1:11" x14ac:dyDescent="0.3">
      <c r="A1" s="22" t="s">
        <v>94</v>
      </c>
      <c r="B1" s="22"/>
      <c r="C1" s="22"/>
      <c r="D1" s="23">
        <v>2</v>
      </c>
      <c r="E1" s="23">
        <v>3</v>
      </c>
      <c r="F1" s="23">
        <v>4</v>
      </c>
      <c r="G1" s="23">
        <v>5</v>
      </c>
      <c r="K1" t="s">
        <v>97</v>
      </c>
    </row>
    <row r="2" spans="1:11" x14ac:dyDescent="0.3">
      <c r="A2" s="22">
        <v>19</v>
      </c>
      <c r="B2" s="22">
        <v>0</v>
      </c>
      <c r="C2" s="22" t="s">
        <v>95</v>
      </c>
      <c r="D2" s="23"/>
      <c r="E2" s="23"/>
      <c r="F2" s="23"/>
      <c r="G2" s="23"/>
      <c r="K2" t="s">
        <v>98</v>
      </c>
    </row>
    <row r="3" spans="1:11" x14ac:dyDescent="0.3">
      <c r="A3" s="22">
        <f t="shared" ref="A3:A8" si="0">+A4+1</f>
        <v>13</v>
      </c>
      <c r="B3" s="22">
        <v>1</v>
      </c>
      <c r="C3" s="22" t="s">
        <v>87</v>
      </c>
      <c r="D3" s="22"/>
      <c r="E3" s="22">
        <v>3</v>
      </c>
      <c r="F3" s="22">
        <v>4</v>
      </c>
      <c r="G3" s="22">
        <v>5</v>
      </c>
      <c r="K3" t="s">
        <v>104</v>
      </c>
    </row>
    <row r="4" spans="1:11" x14ac:dyDescent="0.3">
      <c r="A4" s="22">
        <f t="shared" si="0"/>
        <v>12</v>
      </c>
      <c r="B4" s="22">
        <v>2</v>
      </c>
      <c r="C4" s="22" t="s">
        <v>89</v>
      </c>
      <c r="D4" s="22"/>
      <c r="E4" s="22">
        <v>3</v>
      </c>
      <c r="F4" s="22">
        <v>4</v>
      </c>
      <c r="G4" s="22">
        <v>6</v>
      </c>
      <c r="K4" t="s">
        <v>105</v>
      </c>
    </row>
    <row r="5" spans="1:11" x14ac:dyDescent="0.3">
      <c r="A5" s="22">
        <f t="shared" si="0"/>
        <v>11</v>
      </c>
      <c r="B5" s="22">
        <v>3</v>
      </c>
      <c r="C5" s="22" t="s">
        <v>93</v>
      </c>
      <c r="D5" s="22"/>
      <c r="E5" s="22">
        <v>3</v>
      </c>
      <c r="F5" s="22">
        <v>5</v>
      </c>
      <c r="G5" s="22">
        <v>7</v>
      </c>
    </row>
    <row r="6" spans="1:11" x14ac:dyDescent="0.3">
      <c r="A6" s="22">
        <f t="shared" si="0"/>
        <v>10</v>
      </c>
      <c r="B6" s="22">
        <v>4</v>
      </c>
      <c r="C6" s="22" t="s">
        <v>88</v>
      </c>
      <c r="D6" s="22">
        <v>2</v>
      </c>
      <c r="E6" s="22">
        <v>4</v>
      </c>
      <c r="F6" s="22">
        <v>7</v>
      </c>
      <c r="G6" s="22"/>
      <c r="K6" t="s">
        <v>99</v>
      </c>
    </row>
    <row r="7" spans="1:11" x14ac:dyDescent="0.3">
      <c r="A7" s="22">
        <f t="shared" si="0"/>
        <v>9</v>
      </c>
      <c r="B7" s="22">
        <v>5</v>
      </c>
      <c r="C7" s="22" t="s">
        <v>91</v>
      </c>
      <c r="D7" s="22">
        <v>2</v>
      </c>
      <c r="E7" s="22">
        <v>4</v>
      </c>
      <c r="F7" s="22">
        <v>8</v>
      </c>
      <c r="G7" s="22"/>
      <c r="K7" t="s">
        <v>100</v>
      </c>
    </row>
    <row r="8" spans="1:11" x14ac:dyDescent="0.3">
      <c r="A8" s="22">
        <f t="shared" si="0"/>
        <v>8</v>
      </c>
      <c r="B8" s="22">
        <v>6</v>
      </c>
      <c r="C8" s="22" t="s">
        <v>90</v>
      </c>
      <c r="D8" s="22">
        <v>2</v>
      </c>
      <c r="E8" s="22">
        <v>4</v>
      </c>
      <c r="F8" s="22">
        <v>9</v>
      </c>
      <c r="G8" s="22"/>
      <c r="K8" t="s">
        <v>101</v>
      </c>
    </row>
    <row r="9" spans="1:11" x14ac:dyDescent="0.3">
      <c r="A9" s="22">
        <f>+A10+1</f>
        <v>7</v>
      </c>
      <c r="B9" s="22">
        <v>7</v>
      </c>
      <c r="C9" s="22" t="s">
        <v>96</v>
      </c>
      <c r="D9" s="22">
        <v>3</v>
      </c>
      <c r="E9" s="22">
        <v>6</v>
      </c>
      <c r="F9" s="22">
        <v>10</v>
      </c>
      <c r="G9" s="22"/>
      <c r="K9" t="s">
        <v>102</v>
      </c>
    </row>
    <row r="10" spans="1:11" x14ac:dyDescent="0.3">
      <c r="A10" s="22">
        <f>+A11+1</f>
        <v>6</v>
      </c>
      <c r="B10" s="22">
        <v>8</v>
      </c>
      <c r="C10" s="22" t="s">
        <v>86</v>
      </c>
      <c r="D10" s="22">
        <v>5</v>
      </c>
      <c r="E10" s="22">
        <v>9</v>
      </c>
      <c r="F10" s="22"/>
      <c r="G10" s="22"/>
    </row>
    <row r="11" spans="1:11" x14ac:dyDescent="0.3">
      <c r="A11" s="22">
        <v>5</v>
      </c>
      <c r="B11" s="22">
        <v>9</v>
      </c>
      <c r="C11" s="22" t="s">
        <v>92</v>
      </c>
      <c r="D11" s="22">
        <v>6</v>
      </c>
      <c r="E11" s="22">
        <v>10</v>
      </c>
      <c r="F11" s="22"/>
      <c r="G11" s="22"/>
      <c r="K11" t="s">
        <v>103</v>
      </c>
    </row>
    <row r="12" spans="1:11" x14ac:dyDescent="0.3">
      <c r="A12">
        <f>SUM(A2:A11)</f>
        <v>100</v>
      </c>
      <c r="K12" t="s">
        <v>106</v>
      </c>
    </row>
    <row r="13" spans="1:11" x14ac:dyDescent="0.3">
      <c r="A13">
        <f>+A12/4</f>
        <v>25</v>
      </c>
      <c r="K13" t="s">
        <v>107</v>
      </c>
    </row>
    <row r="14" spans="1:11" x14ac:dyDescent="0.3">
      <c r="K14" t="s">
        <v>108</v>
      </c>
    </row>
    <row r="16" spans="1:11" x14ac:dyDescent="0.3">
      <c r="E16">
        <f>12*8</f>
        <v>96</v>
      </c>
      <c r="K16" t="s">
        <v>112</v>
      </c>
    </row>
    <row r="18" spans="1:11" x14ac:dyDescent="0.3">
      <c r="A18" s="22" t="s">
        <v>94</v>
      </c>
      <c r="B18" s="22" t="s">
        <v>121</v>
      </c>
      <c r="C18" s="22"/>
      <c r="D18" s="23">
        <v>1</v>
      </c>
      <c r="E18" s="23">
        <v>2</v>
      </c>
      <c r="F18" s="23">
        <v>3</v>
      </c>
      <c r="G18" s="23">
        <v>4</v>
      </c>
      <c r="H18" s="23">
        <v>5</v>
      </c>
      <c r="K18" t="s">
        <v>113</v>
      </c>
    </row>
    <row r="19" spans="1:11" x14ac:dyDescent="0.3">
      <c r="A19" s="22">
        <v>24</v>
      </c>
      <c r="B19" s="22">
        <v>0</v>
      </c>
      <c r="C19" s="22" t="s">
        <v>95</v>
      </c>
      <c r="D19" s="23"/>
      <c r="E19" s="23"/>
      <c r="F19" s="23"/>
      <c r="G19" s="23"/>
      <c r="H19" s="23"/>
      <c r="K19" t="s">
        <v>109</v>
      </c>
    </row>
    <row r="20" spans="1:11" x14ac:dyDescent="0.3">
      <c r="A20" s="22">
        <f t="shared" ref="A20:A25" si="1">+A21+1</f>
        <v>13</v>
      </c>
      <c r="B20" s="22">
        <v>0</v>
      </c>
      <c r="C20" s="22" t="s">
        <v>87</v>
      </c>
      <c r="D20" s="22">
        <v>0</v>
      </c>
      <c r="E20" s="22">
        <v>0</v>
      </c>
      <c r="F20" s="22">
        <v>3</v>
      </c>
      <c r="G20" s="22">
        <v>5</v>
      </c>
      <c r="H20" s="22">
        <v>7</v>
      </c>
      <c r="K20" t="s">
        <v>110</v>
      </c>
    </row>
    <row r="21" spans="1:11" x14ac:dyDescent="0.3">
      <c r="A21" s="22">
        <f t="shared" si="1"/>
        <v>12</v>
      </c>
      <c r="B21" s="22">
        <v>0</v>
      </c>
      <c r="C21" s="22" t="s">
        <v>89</v>
      </c>
      <c r="D21" s="22">
        <v>0</v>
      </c>
      <c r="E21" s="22">
        <v>0</v>
      </c>
      <c r="F21" s="22">
        <v>3</v>
      </c>
      <c r="G21" s="22">
        <v>5</v>
      </c>
      <c r="H21" s="22">
        <v>8</v>
      </c>
      <c r="K21" t="s">
        <v>111</v>
      </c>
    </row>
    <row r="22" spans="1:11" x14ac:dyDescent="0.3">
      <c r="A22" s="22">
        <f t="shared" si="1"/>
        <v>11</v>
      </c>
      <c r="B22" s="22">
        <v>0</v>
      </c>
      <c r="C22" s="22" t="s">
        <v>93</v>
      </c>
      <c r="D22" s="22">
        <v>0</v>
      </c>
      <c r="E22" s="22">
        <v>0</v>
      </c>
      <c r="F22" s="22">
        <v>4</v>
      </c>
      <c r="G22" s="22">
        <v>6</v>
      </c>
      <c r="H22" s="22">
        <v>9</v>
      </c>
    </row>
    <row r="23" spans="1:11" x14ac:dyDescent="0.3">
      <c r="A23" s="22">
        <f t="shared" si="1"/>
        <v>10</v>
      </c>
      <c r="B23" s="22">
        <v>1</v>
      </c>
      <c r="C23" s="22" t="s">
        <v>88</v>
      </c>
      <c r="D23" s="22">
        <v>0</v>
      </c>
      <c r="E23" s="22">
        <v>3</v>
      </c>
      <c r="F23" s="22">
        <v>5</v>
      </c>
      <c r="G23" s="22">
        <v>7</v>
      </c>
      <c r="H23" s="22"/>
    </row>
    <row r="24" spans="1:11" x14ac:dyDescent="0.3">
      <c r="A24" s="22">
        <f t="shared" si="1"/>
        <v>9</v>
      </c>
      <c r="B24" s="22">
        <v>1</v>
      </c>
      <c r="C24" s="22" t="s">
        <v>91</v>
      </c>
      <c r="D24" s="22">
        <v>0</v>
      </c>
      <c r="E24" s="22">
        <v>3</v>
      </c>
      <c r="F24" s="22">
        <v>5</v>
      </c>
      <c r="G24" s="22">
        <v>8</v>
      </c>
      <c r="H24" s="22"/>
      <c r="K24" t="s">
        <v>114</v>
      </c>
    </row>
    <row r="25" spans="1:11" x14ac:dyDescent="0.3">
      <c r="A25" s="22">
        <f t="shared" si="1"/>
        <v>8</v>
      </c>
      <c r="B25" s="22">
        <v>1</v>
      </c>
      <c r="C25" s="22" t="s">
        <v>90</v>
      </c>
      <c r="D25" s="22">
        <v>0</v>
      </c>
      <c r="E25" s="22">
        <v>4</v>
      </c>
      <c r="F25" s="22">
        <v>6</v>
      </c>
      <c r="G25" s="22">
        <v>9</v>
      </c>
      <c r="H25" s="22"/>
      <c r="K25" t="s">
        <v>115</v>
      </c>
    </row>
    <row r="26" spans="1:11" x14ac:dyDescent="0.3">
      <c r="A26" s="22">
        <f>+A27+1</f>
        <v>7</v>
      </c>
      <c r="B26" s="22">
        <v>1</v>
      </c>
      <c r="C26" s="22" t="s">
        <v>96</v>
      </c>
      <c r="D26" s="22">
        <v>2</v>
      </c>
      <c r="E26" s="22">
        <v>4</v>
      </c>
      <c r="F26" s="22">
        <v>7</v>
      </c>
      <c r="G26" s="22"/>
      <c r="H26" s="22"/>
      <c r="K26" t="s">
        <v>120</v>
      </c>
    </row>
    <row r="27" spans="1:11" x14ac:dyDescent="0.3">
      <c r="A27" s="22">
        <f>+A28+1</f>
        <v>6</v>
      </c>
      <c r="B27" s="25">
        <v>1</v>
      </c>
      <c r="C27" s="22" t="s">
        <v>86</v>
      </c>
      <c r="D27" s="22">
        <v>2</v>
      </c>
      <c r="E27" s="22">
        <v>5</v>
      </c>
      <c r="F27" s="22">
        <v>9</v>
      </c>
      <c r="G27" s="22"/>
      <c r="H27" s="22"/>
    </row>
    <row r="28" spans="1:11" x14ac:dyDescent="0.3">
      <c r="A28" s="22">
        <v>5</v>
      </c>
      <c r="B28" s="26" t="s">
        <v>122</v>
      </c>
      <c r="C28" s="22" t="s">
        <v>92</v>
      </c>
      <c r="D28" s="22">
        <v>2</v>
      </c>
      <c r="E28" s="22">
        <v>6</v>
      </c>
      <c r="F28" s="22">
        <v>11</v>
      </c>
      <c r="G28" s="22"/>
      <c r="H28" s="22"/>
      <c r="K28" t="s">
        <v>116</v>
      </c>
    </row>
    <row r="29" spans="1:11" x14ac:dyDescent="0.3">
      <c r="A29" s="24">
        <f>SUM(A19:A28)</f>
        <v>105</v>
      </c>
      <c r="K29" t="s">
        <v>117</v>
      </c>
    </row>
    <row r="32" spans="1:11" x14ac:dyDescent="0.3">
      <c r="K32" t="s">
        <v>118</v>
      </c>
    </row>
    <row r="33" spans="11:11" x14ac:dyDescent="0.3">
      <c r="K33" t="s">
        <v>119</v>
      </c>
    </row>
  </sheetData>
  <sortState ref="B3:C12">
    <sortCondition ref="B3:B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B1" workbookViewId="0">
      <selection activeCell="L1" sqref="L1:L1048576"/>
    </sheetView>
  </sheetViews>
  <sheetFormatPr defaultRowHeight="15" x14ac:dyDescent="0.25"/>
  <cols>
    <col min="3" max="3" width="11" bestFit="1" customWidth="1"/>
    <col min="12" max="12" width="46.5703125" customWidth="1"/>
  </cols>
  <sheetData>
    <row r="1" spans="1:12" ht="14.45" x14ac:dyDescent="0.3">
      <c r="A1" s="22" t="s">
        <v>94</v>
      </c>
      <c r="B1" s="22" t="s">
        <v>121</v>
      </c>
      <c r="C1" s="22"/>
      <c r="D1" s="23">
        <v>1</v>
      </c>
      <c r="E1" s="23">
        <v>2</v>
      </c>
      <c r="F1" s="23">
        <v>3</v>
      </c>
      <c r="G1" s="23">
        <v>4</v>
      </c>
      <c r="H1" s="23">
        <v>5</v>
      </c>
      <c r="L1" t="s">
        <v>128</v>
      </c>
    </row>
    <row r="2" spans="1:12" ht="14.45" x14ac:dyDescent="0.3">
      <c r="A2" s="22">
        <v>24</v>
      </c>
      <c r="B2" s="22">
        <v>0</v>
      </c>
      <c r="C2" s="22" t="s">
        <v>95</v>
      </c>
      <c r="D2" s="23"/>
      <c r="E2" s="23"/>
      <c r="F2" s="23"/>
      <c r="G2" s="23"/>
      <c r="H2" s="23"/>
      <c r="L2" t="s">
        <v>98</v>
      </c>
    </row>
    <row r="3" spans="1:12" ht="14.45" x14ac:dyDescent="0.3">
      <c r="A3" s="22">
        <f t="shared" ref="A3:A8" si="0">+A4+1</f>
        <v>13</v>
      </c>
      <c r="B3" s="22">
        <v>0</v>
      </c>
      <c r="C3" s="22" t="s">
        <v>87</v>
      </c>
      <c r="D3" s="22">
        <v>0</v>
      </c>
      <c r="E3" s="22">
        <v>0</v>
      </c>
      <c r="F3" s="22">
        <v>3</v>
      </c>
      <c r="G3" s="22">
        <v>5</v>
      </c>
      <c r="H3" s="22">
        <v>7</v>
      </c>
      <c r="L3" t="s">
        <v>104</v>
      </c>
    </row>
    <row r="4" spans="1:12" ht="14.45" x14ac:dyDescent="0.3">
      <c r="A4" s="22">
        <f t="shared" si="0"/>
        <v>12</v>
      </c>
      <c r="B4" s="22">
        <v>0</v>
      </c>
      <c r="C4" s="22" t="s">
        <v>89</v>
      </c>
      <c r="D4" s="22">
        <v>0</v>
      </c>
      <c r="E4" s="22">
        <v>0</v>
      </c>
      <c r="F4" s="22">
        <v>3</v>
      </c>
      <c r="G4" s="22">
        <v>5</v>
      </c>
      <c r="H4" s="22">
        <v>8</v>
      </c>
      <c r="L4" t="s">
        <v>105</v>
      </c>
    </row>
    <row r="5" spans="1:12" ht="14.45" x14ac:dyDescent="0.3">
      <c r="A5" s="22">
        <f t="shared" si="0"/>
        <v>11</v>
      </c>
      <c r="B5" s="22">
        <v>0</v>
      </c>
      <c r="C5" s="22" t="s">
        <v>93</v>
      </c>
      <c r="D5" s="22">
        <v>0</v>
      </c>
      <c r="E5" s="22">
        <v>0</v>
      </c>
      <c r="F5" s="22">
        <v>4</v>
      </c>
      <c r="G5" s="22">
        <v>6</v>
      </c>
      <c r="H5" s="22">
        <v>9</v>
      </c>
      <c r="L5" t="s">
        <v>129</v>
      </c>
    </row>
    <row r="6" spans="1:12" ht="14.45" x14ac:dyDescent="0.3">
      <c r="A6" s="22">
        <f t="shared" si="0"/>
        <v>10</v>
      </c>
      <c r="B6" s="22">
        <v>1</v>
      </c>
      <c r="C6" s="22" t="s">
        <v>88</v>
      </c>
      <c r="D6" s="22">
        <v>0</v>
      </c>
      <c r="E6" s="22">
        <v>3</v>
      </c>
      <c r="F6" s="22">
        <v>5</v>
      </c>
      <c r="G6" s="22">
        <v>7</v>
      </c>
      <c r="H6" s="22"/>
      <c r="L6" t="s">
        <v>99</v>
      </c>
    </row>
    <row r="7" spans="1:12" ht="14.45" x14ac:dyDescent="0.3">
      <c r="A7" s="22">
        <f t="shared" si="0"/>
        <v>9</v>
      </c>
      <c r="B7" s="22">
        <v>1</v>
      </c>
      <c r="C7" s="22" t="s">
        <v>91</v>
      </c>
      <c r="D7" s="22">
        <v>0</v>
      </c>
      <c r="E7" s="22">
        <v>3</v>
      </c>
      <c r="F7" s="22">
        <v>5</v>
      </c>
      <c r="G7" s="22">
        <v>8</v>
      </c>
      <c r="H7" s="22"/>
      <c r="L7" t="s">
        <v>100</v>
      </c>
    </row>
    <row r="8" spans="1:12" ht="14.45" x14ac:dyDescent="0.3">
      <c r="A8" s="22">
        <f t="shared" si="0"/>
        <v>8</v>
      </c>
      <c r="B8" s="22">
        <v>1</v>
      </c>
      <c r="C8" s="22" t="s">
        <v>90</v>
      </c>
      <c r="D8" s="22">
        <v>0</v>
      </c>
      <c r="E8" s="22">
        <v>4</v>
      </c>
      <c r="F8" s="22">
        <v>6</v>
      </c>
      <c r="G8" s="22">
        <v>9</v>
      </c>
      <c r="H8" s="22"/>
      <c r="L8" t="s">
        <v>130</v>
      </c>
    </row>
    <row r="9" spans="1:12" ht="14.45" x14ac:dyDescent="0.3">
      <c r="A9" s="22">
        <f>+A10+1</f>
        <v>7</v>
      </c>
      <c r="B9" s="22">
        <v>1</v>
      </c>
      <c r="C9" s="22" t="s">
        <v>96</v>
      </c>
      <c r="D9" s="22">
        <v>2</v>
      </c>
      <c r="E9" s="22">
        <v>4</v>
      </c>
      <c r="F9" s="22">
        <v>7</v>
      </c>
      <c r="G9" s="22"/>
      <c r="H9" s="22"/>
      <c r="L9" t="s">
        <v>131</v>
      </c>
    </row>
    <row r="10" spans="1:12" ht="14.45" x14ac:dyDescent="0.3">
      <c r="A10" s="22">
        <f>+A11+1</f>
        <v>6</v>
      </c>
      <c r="B10" s="25">
        <v>1</v>
      </c>
      <c r="C10" s="22" t="s">
        <v>86</v>
      </c>
      <c r="D10" s="22">
        <v>2</v>
      </c>
      <c r="E10" s="22">
        <v>5</v>
      </c>
      <c r="F10" s="22">
        <v>9</v>
      </c>
      <c r="G10" s="22"/>
      <c r="H10" s="22"/>
    </row>
    <row r="11" spans="1:12" ht="14.45" x14ac:dyDescent="0.3">
      <c r="A11" s="22">
        <v>5</v>
      </c>
      <c r="B11" s="26" t="s">
        <v>122</v>
      </c>
      <c r="C11" s="22" t="s">
        <v>92</v>
      </c>
      <c r="D11" s="22">
        <v>2</v>
      </c>
      <c r="E11" s="22">
        <v>6</v>
      </c>
      <c r="F11" s="22">
        <v>11</v>
      </c>
      <c r="G11" s="22"/>
      <c r="H11" s="22"/>
      <c r="L11" t="s">
        <v>103</v>
      </c>
    </row>
    <row r="12" spans="1:12" ht="14.45" x14ac:dyDescent="0.3">
      <c r="L12" t="s">
        <v>106</v>
      </c>
    </row>
    <row r="13" spans="1:12" ht="14.45" x14ac:dyDescent="0.3">
      <c r="L13" t="s">
        <v>107</v>
      </c>
    </row>
    <row r="14" spans="1:12" ht="14.45" x14ac:dyDescent="0.3">
      <c r="L14" t="s">
        <v>108</v>
      </c>
    </row>
    <row r="15" spans="1:12" ht="28.9" x14ac:dyDescent="0.3">
      <c r="C15" s="22" t="s">
        <v>95</v>
      </c>
      <c r="D15" s="22" t="s">
        <v>123</v>
      </c>
      <c r="E15" s="22" t="s">
        <v>124</v>
      </c>
      <c r="F15" s="22" t="s">
        <v>125</v>
      </c>
      <c r="G15" s="22" t="s">
        <v>126</v>
      </c>
      <c r="H15" s="28" t="s">
        <v>127</v>
      </c>
      <c r="L15" t="s">
        <v>112</v>
      </c>
    </row>
    <row r="16" spans="1:12" ht="34.9" customHeight="1" x14ac:dyDescent="0.3">
      <c r="C16" s="22">
        <v>0</v>
      </c>
      <c r="D16" s="22"/>
      <c r="E16" s="22"/>
      <c r="F16" s="22"/>
      <c r="G16" s="22"/>
      <c r="H16" s="22">
        <v>0</v>
      </c>
    </row>
    <row r="17" spans="3:12" ht="34.9" customHeight="1" x14ac:dyDescent="0.3">
      <c r="C17" s="22">
        <v>1</v>
      </c>
      <c r="D17" s="22"/>
      <c r="E17" s="22"/>
      <c r="F17" s="22"/>
      <c r="G17" s="22"/>
      <c r="H17" s="22">
        <v>0</v>
      </c>
    </row>
    <row r="18" spans="3:12" ht="34.9" customHeight="1" x14ac:dyDescent="0.3">
      <c r="C18" s="22">
        <v>2</v>
      </c>
      <c r="D18" s="22"/>
      <c r="E18" s="22"/>
      <c r="F18" s="22"/>
      <c r="G18" s="22"/>
      <c r="H18" s="22">
        <v>0</v>
      </c>
      <c r="L18" t="s">
        <v>113</v>
      </c>
    </row>
    <row r="19" spans="3:12" ht="34.9" customHeight="1" x14ac:dyDescent="0.3">
      <c r="C19" s="22">
        <v>3</v>
      </c>
      <c r="D19" s="22"/>
      <c r="E19" s="22"/>
      <c r="F19" s="22"/>
      <c r="G19" s="22"/>
      <c r="H19" s="22">
        <v>1</v>
      </c>
      <c r="L19" t="s">
        <v>109</v>
      </c>
    </row>
    <row r="20" spans="3:12" ht="34.9" customHeight="1" x14ac:dyDescent="0.3">
      <c r="C20" s="22">
        <v>4</v>
      </c>
      <c r="D20" s="22"/>
      <c r="E20" s="22"/>
      <c r="F20" s="22"/>
      <c r="G20" s="22"/>
      <c r="H20" s="22">
        <v>2</v>
      </c>
      <c r="L20" t="s">
        <v>110</v>
      </c>
    </row>
    <row r="21" spans="3:12" ht="34.9" customHeight="1" x14ac:dyDescent="0.25">
      <c r="C21" s="22">
        <v>5</v>
      </c>
      <c r="D21" s="22"/>
      <c r="E21" s="22"/>
      <c r="F21" s="22"/>
      <c r="G21" s="22"/>
      <c r="H21" s="22">
        <v>3</v>
      </c>
      <c r="L21" t="s">
        <v>111</v>
      </c>
    </row>
    <row r="24" spans="3:12" x14ac:dyDescent="0.25">
      <c r="L24" t="s">
        <v>114</v>
      </c>
    </row>
    <row r="25" spans="3:12" x14ac:dyDescent="0.25">
      <c r="L25" t="s">
        <v>115</v>
      </c>
    </row>
    <row r="26" spans="3:12" x14ac:dyDescent="0.25">
      <c r="L26" t="s">
        <v>120</v>
      </c>
    </row>
    <row r="27" spans="3:12" x14ac:dyDescent="0.25">
      <c r="L27" t="s">
        <v>132</v>
      </c>
    </row>
    <row r="28" spans="3:12" x14ac:dyDescent="0.25">
      <c r="L28" t="s">
        <v>116</v>
      </c>
    </row>
    <row r="29" spans="3:12" ht="45" x14ac:dyDescent="0.25">
      <c r="L29" s="27" t="s">
        <v>133</v>
      </c>
    </row>
    <row r="32" spans="3:12" x14ac:dyDescent="0.25">
      <c r="L32" t="s">
        <v>118</v>
      </c>
    </row>
    <row r="33" spans="12:12" x14ac:dyDescent="0.25">
      <c r="L33" t="s">
        <v>134</v>
      </c>
    </row>
  </sheetData>
  <pageMargins left="0.7" right="0.7" top="0.75" bottom="0.75" header="0.3" footer="0.3"/>
  <pageSetup scale="12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1"/>
  <sheetViews>
    <sheetView topLeftCell="A10" workbookViewId="0">
      <selection activeCell="K17" sqref="K17"/>
    </sheetView>
  </sheetViews>
  <sheetFormatPr defaultRowHeight="15" x14ac:dyDescent="0.25"/>
  <cols>
    <col min="1" max="2" width="42.7109375" customWidth="1"/>
    <col min="5" max="5" width="9.28515625" customWidth="1"/>
  </cols>
  <sheetData>
    <row r="1" spans="3:9" ht="14.45" x14ac:dyDescent="0.3">
      <c r="C1" s="22" t="s">
        <v>94</v>
      </c>
      <c r="D1" s="22" t="s">
        <v>121</v>
      </c>
      <c r="E1" s="22"/>
      <c r="F1" s="23">
        <v>1</v>
      </c>
      <c r="G1" s="23">
        <v>2</v>
      </c>
      <c r="H1" s="23">
        <v>3</v>
      </c>
    </row>
    <row r="2" spans="3:9" ht="14.45" x14ac:dyDescent="0.3">
      <c r="C2" s="22">
        <v>20</v>
      </c>
      <c r="D2" s="22">
        <v>0</v>
      </c>
      <c r="E2" s="22" t="s">
        <v>95</v>
      </c>
      <c r="F2" s="23"/>
      <c r="G2" s="23"/>
      <c r="H2" s="23"/>
    </row>
    <row r="3" spans="3:9" ht="14.45" x14ac:dyDescent="0.3">
      <c r="C3" s="22">
        <f t="shared" ref="C3:C8" si="0">+C4+1</f>
        <v>11</v>
      </c>
      <c r="D3" s="22">
        <v>0</v>
      </c>
      <c r="E3" s="22" t="s">
        <v>87</v>
      </c>
      <c r="F3" s="22">
        <v>0</v>
      </c>
      <c r="G3" s="22">
        <v>0</v>
      </c>
      <c r="H3" s="22">
        <v>0</v>
      </c>
    </row>
    <row r="4" spans="3:9" ht="14.45" x14ac:dyDescent="0.3">
      <c r="C4" s="22">
        <f t="shared" si="0"/>
        <v>10</v>
      </c>
      <c r="D4" s="22">
        <v>0</v>
      </c>
      <c r="E4" s="22" t="s">
        <v>89</v>
      </c>
      <c r="F4" s="22">
        <v>0</v>
      </c>
      <c r="G4" s="22">
        <v>1</v>
      </c>
      <c r="H4" s="22">
        <v>3</v>
      </c>
    </row>
    <row r="5" spans="3:9" ht="14.45" x14ac:dyDescent="0.3">
      <c r="C5" s="22">
        <f t="shared" si="0"/>
        <v>9</v>
      </c>
      <c r="D5" s="22">
        <v>0</v>
      </c>
      <c r="E5" s="22" t="s">
        <v>93</v>
      </c>
      <c r="F5" s="22">
        <v>0</v>
      </c>
      <c r="G5" s="22">
        <v>1</v>
      </c>
      <c r="H5" s="22">
        <v>4</v>
      </c>
    </row>
    <row r="6" spans="3:9" ht="14.45" x14ac:dyDescent="0.3">
      <c r="C6" s="22">
        <f t="shared" si="0"/>
        <v>8</v>
      </c>
      <c r="D6" s="22"/>
      <c r="E6" s="22" t="s">
        <v>88</v>
      </c>
      <c r="F6" s="22">
        <v>0</v>
      </c>
      <c r="G6" s="22">
        <v>2</v>
      </c>
      <c r="H6" s="22">
        <v>5</v>
      </c>
    </row>
    <row r="7" spans="3:9" ht="14.45" x14ac:dyDescent="0.3">
      <c r="C7" s="22">
        <f t="shared" si="0"/>
        <v>7</v>
      </c>
      <c r="D7" s="22"/>
      <c r="E7" s="22" t="s">
        <v>91</v>
      </c>
      <c r="F7" s="22">
        <v>0</v>
      </c>
      <c r="G7" s="22">
        <v>2</v>
      </c>
      <c r="H7" s="22">
        <v>6</v>
      </c>
    </row>
    <row r="8" spans="3:9" ht="14.45" x14ac:dyDescent="0.3">
      <c r="C8" s="22">
        <f t="shared" si="0"/>
        <v>6</v>
      </c>
      <c r="D8" s="22"/>
      <c r="E8" s="22" t="s">
        <v>90</v>
      </c>
      <c r="F8" s="22">
        <v>1</v>
      </c>
      <c r="G8" s="22">
        <v>4</v>
      </c>
      <c r="H8" s="22"/>
    </row>
    <row r="9" spans="3:9" ht="14.45" x14ac:dyDescent="0.3">
      <c r="C9" s="22">
        <f>+C10+1</f>
        <v>5</v>
      </c>
      <c r="D9" s="22"/>
      <c r="E9" s="22" t="s">
        <v>96</v>
      </c>
      <c r="F9" s="22">
        <v>2</v>
      </c>
      <c r="G9" s="22">
        <v>5</v>
      </c>
      <c r="H9" s="22"/>
    </row>
    <row r="10" spans="3:9" ht="14.45" x14ac:dyDescent="0.3">
      <c r="C10" s="22">
        <v>4</v>
      </c>
      <c r="D10" s="26"/>
      <c r="E10" s="22" t="s">
        <v>92</v>
      </c>
      <c r="F10" s="22">
        <v>2</v>
      </c>
      <c r="G10" s="22">
        <v>6</v>
      </c>
      <c r="H10" s="22"/>
    </row>
    <row r="11" spans="3:9" ht="14.45" x14ac:dyDescent="0.3">
      <c r="C11" s="24">
        <f>SUM(C2:C10)</f>
        <v>80</v>
      </c>
    </row>
    <row r="13" spans="3:9" thickBot="1" x14ac:dyDescent="0.35"/>
    <row r="14" spans="3:9" ht="69" thickBot="1" x14ac:dyDescent="1.4">
      <c r="E14" s="47" t="s">
        <v>135</v>
      </c>
      <c r="F14" s="40"/>
      <c r="G14" s="40"/>
      <c r="H14" s="40"/>
      <c r="I14" s="36"/>
    </row>
    <row r="15" spans="3:9" thickBot="1" x14ac:dyDescent="0.35"/>
    <row r="16" spans="3:9" ht="14.45" x14ac:dyDescent="0.3">
      <c r="E16" s="41"/>
      <c r="F16" s="42" t="s">
        <v>123</v>
      </c>
      <c r="G16" s="42" t="s">
        <v>124</v>
      </c>
      <c r="H16" s="42" t="s">
        <v>125</v>
      </c>
      <c r="I16" s="43" t="s">
        <v>126</v>
      </c>
    </row>
    <row r="17" spans="3:9" ht="76.900000000000006" customHeight="1" thickBot="1" x14ac:dyDescent="0.35">
      <c r="C17" s="33"/>
      <c r="D17" s="33"/>
      <c r="E17" s="37"/>
      <c r="F17" s="22"/>
      <c r="G17" s="22"/>
      <c r="H17" s="22"/>
      <c r="I17" s="44"/>
    </row>
    <row r="18" spans="3:9" ht="33" customHeight="1" thickBot="1" x14ac:dyDescent="0.35">
      <c r="E18" s="35">
        <v>1</v>
      </c>
      <c r="F18" s="38"/>
      <c r="G18" s="29"/>
      <c r="H18" s="22"/>
      <c r="I18" s="44"/>
    </row>
    <row r="19" spans="3:9" ht="33" customHeight="1" x14ac:dyDescent="0.3">
      <c r="E19" s="32">
        <v>2</v>
      </c>
      <c r="F19" s="34"/>
      <c r="G19" s="22"/>
      <c r="H19" s="22"/>
      <c r="I19" s="44"/>
    </row>
    <row r="20" spans="3:9" ht="33" customHeight="1" x14ac:dyDescent="0.3">
      <c r="E20" s="30">
        <v>3</v>
      </c>
      <c r="F20" s="29"/>
      <c r="G20" s="22"/>
      <c r="H20" s="22"/>
      <c r="I20" s="44"/>
    </row>
    <row r="21" spans="3:9" ht="33" customHeight="1" thickBot="1" x14ac:dyDescent="0.35">
      <c r="E21" s="31">
        <v>4</v>
      </c>
      <c r="F21" s="45"/>
      <c r="G21" s="39"/>
      <c r="H21" s="39"/>
      <c r="I21" s="46"/>
    </row>
  </sheetData>
  <pageMargins left="0.7" right="0.7" top="0.75" bottom="0.75" header="0.3" footer="0.3"/>
  <pageSetup scale="1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topLeftCell="A19" workbookViewId="0">
      <selection activeCell="A43" sqref="A43"/>
    </sheetView>
  </sheetViews>
  <sheetFormatPr defaultRowHeight="15" x14ac:dyDescent="0.25"/>
  <cols>
    <col min="1" max="1" width="18.7109375" bestFit="1" customWidth="1"/>
    <col min="2" max="2" width="11.85546875" bestFit="1" customWidth="1"/>
    <col min="4" max="4" width="13.5703125" bestFit="1" customWidth="1"/>
    <col min="5" max="5" width="12.85546875" customWidth="1"/>
    <col min="6" max="6" width="34.85546875" customWidth="1"/>
    <col min="7" max="7" width="19.85546875" bestFit="1" customWidth="1"/>
    <col min="10" max="10" width="58" style="27" customWidth="1"/>
  </cols>
  <sheetData>
    <row r="1" spans="1:10" x14ac:dyDescent="0.25">
      <c r="A1" s="22" t="s">
        <v>94</v>
      </c>
      <c r="B1" s="22"/>
      <c r="C1" s="23">
        <v>1</v>
      </c>
      <c r="D1" s="23">
        <v>2</v>
      </c>
      <c r="E1" s="23">
        <v>3</v>
      </c>
      <c r="F1" t="s">
        <v>187</v>
      </c>
      <c r="J1" s="27" t="s">
        <v>137</v>
      </c>
    </row>
    <row r="2" spans="1:10" x14ac:dyDescent="0.25">
      <c r="A2" s="22">
        <v>13</v>
      </c>
      <c r="B2" s="22" t="s">
        <v>95</v>
      </c>
      <c r="C2" s="23"/>
      <c r="D2" s="23"/>
      <c r="E2" s="23"/>
      <c r="J2" s="27" t="s">
        <v>138</v>
      </c>
    </row>
    <row r="3" spans="1:10" x14ac:dyDescent="0.25">
      <c r="A3" s="22">
        <f t="shared" ref="A3:A5" si="0">+A4+1</f>
        <v>12</v>
      </c>
      <c r="B3" s="22" t="s">
        <v>87</v>
      </c>
      <c r="C3" s="22">
        <v>1</v>
      </c>
      <c r="D3" s="22">
        <v>2</v>
      </c>
      <c r="E3" s="22">
        <v>5</v>
      </c>
      <c r="F3" t="s">
        <v>191</v>
      </c>
      <c r="J3" s="27" t="s">
        <v>175</v>
      </c>
    </row>
    <row r="4" spans="1:10" x14ac:dyDescent="0.25">
      <c r="A4" s="22">
        <f t="shared" si="0"/>
        <v>11</v>
      </c>
      <c r="B4" s="22" t="s">
        <v>89</v>
      </c>
      <c r="C4" s="22">
        <v>1</v>
      </c>
      <c r="D4" s="22">
        <v>3</v>
      </c>
      <c r="E4" s="22">
        <v>6</v>
      </c>
      <c r="F4" t="s">
        <v>192</v>
      </c>
      <c r="J4" s="27" t="s">
        <v>139</v>
      </c>
    </row>
    <row r="5" spans="1:10" x14ac:dyDescent="0.25">
      <c r="A5" s="22">
        <f t="shared" si="0"/>
        <v>10</v>
      </c>
      <c r="B5" s="22" t="s">
        <v>189</v>
      </c>
      <c r="C5" s="22">
        <v>1</v>
      </c>
      <c r="D5" s="22">
        <v>3</v>
      </c>
      <c r="E5" s="22">
        <v>7</v>
      </c>
      <c r="F5" t="s">
        <v>193</v>
      </c>
      <c r="J5" s="27" t="s">
        <v>176</v>
      </c>
    </row>
    <row r="6" spans="1:10" x14ac:dyDescent="0.25">
      <c r="A6" s="22">
        <v>9</v>
      </c>
      <c r="B6" s="22" t="s">
        <v>88</v>
      </c>
      <c r="C6" s="22">
        <v>1</v>
      </c>
      <c r="D6" s="22">
        <v>4</v>
      </c>
      <c r="E6" s="22">
        <v>7</v>
      </c>
      <c r="F6" t="s">
        <v>194</v>
      </c>
    </row>
    <row r="7" spans="1:10" x14ac:dyDescent="0.25">
      <c r="A7" s="22">
        <v>8</v>
      </c>
      <c r="B7" s="22" t="s">
        <v>96</v>
      </c>
      <c r="C7" s="22">
        <v>1</v>
      </c>
      <c r="D7" s="22">
        <v>4</v>
      </c>
      <c r="E7" s="22">
        <v>8</v>
      </c>
      <c r="F7" t="s">
        <v>195</v>
      </c>
      <c r="J7" s="48" t="s">
        <v>146</v>
      </c>
    </row>
    <row r="8" spans="1:10" ht="30" x14ac:dyDescent="0.25">
      <c r="A8" s="22">
        <v>7</v>
      </c>
      <c r="B8" s="22" t="s">
        <v>90</v>
      </c>
      <c r="C8" s="22">
        <v>2</v>
      </c>
      <c r="D8" s="22">
        <v>5</v>
      </c>
      <c r="E8" s="22">
        <v>9</v>
      </c>
      <c r="J8" s="27" t="s">
        <v>181</v>
      </c>
    </row>
    <row r="9" spans="1:10" ht="45" x14ac:dyDescent="0.25">
      <c r="A9" s="22">
        <v>6</v>
      </c>
      <c r="B9" s="22" t="s">
        <v>91</v>
      </c>
      <c r="C9" s="22">
        <v>2</v>
      </c>
      <c r="D9" s="22">
        <v>6</v>
      </c>
      <c r="E9" s="22"/>
      <c r="J9" s="27" t="s">
        <v>182</v>
      </c>
    </row>
    <row r="10" spans="1:10" ht="30" x14ac:dyDescent="0.25">
      <c r="A10" s="22">
        <v>5</v>
      </c>
      <c r="B10" s="22" t="s">
        <v>86</v>
      </c>
      <c r="C10" s="22">
        <v>3</v>
      </c>
      <c r="D10" s="22">
        <v>8</v>
      </c>
      <c r="E10" s="22"/>
      <c r="J10" s="27" t="s">
        <v>177</v>
      </c>
    </row>
    <row r="11" spans="1:10" x14ac:dyDescent="0.25">
      <c r="A11" s="22">
        <v>4</v>
      </c>
      <c r="B11" s="22" t="s">
        <v>92</v>
      </c>
      <c r="C11" s="22">
        <v>3</v>
      </c>
      <c r="D11" s="22">
        <v>9</v>
      </c>
      <c r="E11" s="22"/>
      <c r="J11" s="27" t="s">
        <v>178</v>
      </c>
    </row>
    <row r="12" spans="1:10" ht="45" x14ac:dyDescent="0.25">
      <c r="A12">
        <f>SUM(A2:A11)</f>
        <v>85</v>
      </c>
      <c r="J12" s="27" t="s">
        <v>179</v>
      </c>
    </row>
    <row r="14" spans="1:10" ht="30" x14ac:dyDescent="0.25">
      <c r="F14" t="s">
        <v>158</v>
      </c>
      <c r="G14" t="s">
        <v>159</v>
      </c>
      <c r="J14" s="27" t="s">
        <v>180</v>
      </c>
    </row>
    <row r="15" spans="1:10" x14ac:dyDescent="0.25">
      <c r="F15" t="s">
        <v>172</v>
      </c>
      <c r="G15" t="s">
        <v>171</v>
      </c>
      <c r="J15" s="27" t="s">
        <v>164</v>
      </c>
    </row>
    <row r="16" spans="1:10" x14ac:dyDescent="0.25">
      <c r="F16" t="s">
        <v>160</v>
      </c>
      <c r="G16" t="s">
        <v>161</v>
      </c>
      <c r="J16" s="27" t="s">
        <v>141</v>
      </c>
    </row>
    <row r="17" spans="1:10" x14ac:dyDescent="0.25">
      <c r="E17" t="s">
        <v>155</v>
      </c>
      <c r="F17" t="s">
        <v>156</v>
      </c>
      <c r="G17" t="s">
        <v>157</v>
      </c>
    </row>
    <row r="18" spans="1:10" ht="60" x14ac:dyDescent="0.25">
      <c r="A18" t="s">
        <v>136</v>
      </c>
      <c r="B18">
        <v>1</v>
      </c>
      <c r="D18" s="27" t="s">
        <v>162</v>
      </c>
      <c r="E18">
        <v>15</v>
      </c>
      <c r="F18">
        <v>15</v>
      </c>
      <c r="G18">
        <v>15</v>
      </c>
    </row>
    <row r="19" spans="1:10" x14ac:dyDescent="0.25">
      <c r="B19">
        <v>2</v>
      </c>
      <c r="D19" t="s">
        <v>163</v>
      </c>
      <c r="E19">
        <v>10</v>
      </c>
      <c r="F19">
        <v>8</v>
      </c>
      <c r="G19">
        <v>6</v>
      </c>
    </row>
    <row r="20" spans="1:10" x14ac:dyDescent="0.25">
      <c r="B20">
        <v>3</v>
      </c>
      <c r="D20" t="s">
        <v>163</v>
      </c>
      <c r="E20">
        <v>10</v>
      </c>
      <c r="F20">
        <v>8</v>
      </c>
      <c r="G20">
        <v>6</v>
      </c>
      <c r="J20" s="48" t="s">
        <v>148</v>
      </c>
    </row>
    <row r="21" spans="1:10" ht="30" x14ac:dyDescent="0.25">
      <c r="B21">
        <v>4</v>
      </c>
      <c r="D21" t="s">
        <v>163</v>
      </c>
      <c r="E21">
        <v>10</v>
      </c>
      <c r="F21">
        <v>8</v>
      </c>
      <c r="G21">
        <v>6</v>
      </c>
      <c r="J21" s="27" t="s">
        <v>149</v>
      </c>
    </row>
    <row r="22" spans="1:10" x14ac:dyDescent="0.25">
      <c r="B22">
        <v>5</v>
      </c>
      <c r="D22" t="s">
        <v>163</v>
      </c>
      <c r="E22">
        <v>10</v>
      </c>
      <c r="F22">
        <v>8</v>
      </c>
      <c r="G22">
        <v>6</v>
      </c>
    </row>
    <row r="23" spans="1:10" x14ac:dyDescent="0.25">
      <c r="B23">
        <v>6</v>
      </c>
      <c r="D23" t="s">
        <v>163</v>
      </c>
      <c r="E23">
        <v>10</v>
      </c>
      <c r="F23">
        <v>8</v>
      </c>
      <c r="G23">
        <v>6</v>
      </c>
      <c r="J23" s="48" t="s">
        <v>152</v>
      </c>
    </row>
    <row r="24" spans="1:10" ht="30" x14ac:dyDescent="0.25">
      <c r="B24">
        <v>7</v>
      </c>
      <c r="D24" t="s">
        <v>163</v>
      </c>
      <c r="E24">
        <v>10</v>
      </c>
      <c r="F24">
        <v>8</v>
      </c>
      <c r="G24">
        <v>6</v>
      </c>
      <c r="J24" s="27" t="s">
        <v>183</v>
      </c>
    </row>
    <row r="25" spans="1:10" x14ac:dyDescent="0.25">
      <c r="B25">
        <v>8</v>
      </c>
      <c r="D25" t="s">
        <v>163</v>
      </c>
      <c r="E25">
        <v>10</v>
      </c>
      <c r="F25">
        <v>8</v>
      </c>
      <c r="G25">
        <v>6</v>
      </c>
    </row>
    <row r="26" spans="1:10" x14ac:dyDescent="0.25">
      <c r="E26">
        <f>SUM(E18:E25)</f>
        <v>85</v>
      </c>
      <c r="F26">
        <f t="shared" ref="F26:G26" si="1">SUM(F18:F25)</f>
        <v>71</v>
      </c>
      <c r="G26">
        <f t="shared" si="1"/>
        <v>57</v>
      </c>
      <c r="J26" s="48" t="s">
        <v>150</v>
      </c>
    </row>
    <row r="27" spans="1:10" ht="30" x14ac:dyDescent="0.25">
      <c r="J27" s="27" t="s">
        <v>165</v>
      </c>
    </row>
    <row r="28" spans="1:10" x14ac:dyDescent="0.25">
      <c r="J28" s="27" t="s">
        <v>151</v>
      </c>
    </row>
    <row r="29" spans="1:10" ht="30" x14ac:dyDescent="0.25">
      <c r="J29" s="27" t="s">
        <v>166</v>
      </c>
    </row>
    <row r="30" spans="1:10" ht="21" customHeight="1" x14ac:dyDescent="0.25">
      <c r="A30" t="s">
        <v>201</v>
      </c>
      <c r="B30" t="s">
        <v>196</v>
      </c>
    </row>
    <row r="31" spans="1:10" x14ac:dyDescent="0.25">
      <c r="A31" t="s">
        <v>202</v>
      </c>
      <c r="B31" t="s">
        <v>190</v>
      </c>
      <c r="J31" s="48" t="s">
        <v>106</v>
      </c>
    </row>
    <row r="32" spans="1:10" x14ac:dyDescent="0.25">
      <c r="A32" t="s">
        <v>188</v>
      </c>
      <c r="B32" t="s">
        <v>188</v>
      </c>
      <c r="J32" s="49" t="s">
        <v>140</v>
      </c>
    </row>
    <row r="33" spans="1:10" ht="45" x14ac:dyDescent="0.25">
      <c r="A33" t="s">
        <v>29</v>
      </c>
      <c r="B33" s="1" t="s">
        <v>197</v>
      </c>
      <c r="J33" s="27" t="s">
        <v>154</v>
      </c>
    </row>
    <row r="34" spans="1:10" x14ac:dyDescent="0.25">
      <c r="A34" t="s">
        <v>49</v>
      </c>
      <c r="B34" t="s">
        <v>198</v>
      </c>
    </row>
    <row r="35" spans="1:10" x14ac:dyDescent="0.25">
      <c r="A35" t="s">
        <v>23</v>
      </c>
      <c r="B35" t="s">
        <v>199</v>
      </c>
      <c r="J35" s="48" t="s">
        <v>113</v>
      </c>
    </row>
    <row r="36" spans="1:10" ht="45" x14ac:dyDescent="0.25">
      <c r="A36" t="s">
        <v>24</v>
      </c>
      <c r="B36" t="s">
        <v>209</v>
      </c>
      <c r="J36" s="27" t="s">
        <v>167</v>
      </c>
    </row>
    <row r="37" spans="1:10" ht="30" x14ac:dyDescent="0.25">
      <c r="A37" t="s">
        <v>200</v>
      </c>
      <c r="B37" t="s">
        <v>210</v>
      </c>
      <c r="J37" s="27" t="s">
        <v>145</v>
      </c>
    </row>
    <row r="38" spans="1:10" x14ac:dyDescent="0.25">
      <c r="A38" t="s">
        <v>34</v>
      </c>
      <c r="B38" t="s">
        <v>34</v>
      </c>
    </row>
    <row r="39" spans="1:10" x14ac:dyDescent="0.25">
      <c r="A39" t="s">
        <v>22</v>
      </c>
      <c r="B39" s="1" t="s">
        <v>203</v>
      </c>
      <c r="J39" s="48" t="s">
        <v>144</v>
      </c>
    </row>
    <row r="40" spans="1:10" ht="30" x14ac:dyDescent="0.25">
      <c r="A40" t="s">
        <v>204</v>
      </c>
      <c r="B40" t="s">
        <v>206</v>
      </c>
      <c r="J40" s="27" t="s">
        <v>168</v>
      </c>
    </row>
    <row r="41" spans="1:10" ht="30" x14ac:dyDescent="0.25">
      <c r="A41" t="s">
        <v>205</v>
      </c>
      <c r="B41" t="s">
        <v>211</v>
      </c>
      <c r="J41" s="27" t="s">
        <v>142</v>
      </c>
    </row>
    <row r="42" spans="1:10" ht="30" x14ac:dyDescent="0.25">
      <c r="A42" t="s">
        <v>30</v>
      </c>
      <c r="B42" t="s">
        <v>207</v>
      </c>
      <c r="J42" s="27" t="s">
        <v>143</v>
      </c>
    </row>
    <row r="43" spans="1:10" x14ac:dyDescent="0.25">
      <c r="B43" s="1" t="s">
        <v>208</v>
      </c>
    </row>
    <row r="44" spans="1:10" x14ac:dyDescent="0.25">
      <c r="J44" s="48" t="s">
        <v>173</v>
      </c>
    </row>
    <row r="45" spans="1:10" x14ac:dyDescent="0.25">
      <c r="J45" s="27" t="s">
        <v>153</v>
      </c>
    </row>
    <row r="46" spans="1:10" x14ac:dyDescent="0.25">
      <c r="J46" s="50" t="s">
        <v>185</v>
      </c>
    </row>
    <row r="47" spans="1:10" x14ac:dyDescent="0.25">
      <c r="J47" s="27" t="s">
        <v>169</v>
      </c>
    </row>
    <row r="48" spans="1:10" x14ac:dyDescent="0.25">
      <c r="J48" s="50" t="s">
        <v>186</v>
      </c>
    </row>
    <row r="49" spans="10:10" x14ac:dyDescent="0.25">
      <c r="J49" s="27" t="s">
        <v>184</v>
      </c>
    </row>
    <row r="51" spans="10:10" x14ac:dyDescent="0.25">
      <c r="J51" s="48" t="s">
        <v>116</v>
      </c>
    </row>
    <row r="52" spans="10:10" ht="60" x14ac:dyDescent="0.25">
      <c r="J52" s="27" t="s">
        <v>174</v>
      </c>
    </row>
    <row r="54" spans="10:10" x14ac:dyDescent="0.25">
      <c r="J54" s="48" t="s">
        <v>147</v>
      </c>
    </row>
    <row r="55" spans="10:10" x14ac:dyDescent="0.25">
      <c r="J55" s="27" t="s">
        <v>170</v>
      </c>
    </row>
  </sheetData>
  <pageMargins left="0.7" right="0.7" top="0.75" bottom="0.75" header="0.3" footer="0.3"/>
  <pageSetup scale="125"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Sheet4</vt:lpstr>
      <vt:lpstr>Sheet1</vt:lpstr>
      <vt:lpstr>Sheet2</vt:lpstr>
      <vt:lpstr>Sheet3</vt:lpstr>
      <vt:lpstr>Sheet5</vt:lpstr>
      <vt:lpstr>Sheet6</vt:lpstr>
      <vt:lpstr>Sheet7</vt:lpstr>
      <vt:lpstr>Sheet8</vt:lpstr>
      <vt:lpstr>Sheet9</vt:lpstr>
      <vt:lpstr>Sheet7!Print_Area</vt:lpstr>
      <vt:lpstr>Sheet8!Print_Area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dc:creator>
  <cp:lastModifiedBy>Kagan Gary</cp:lastModifiedBy>
  <cp:lastPrinted>2017-03-20T21:07:25Z</cp:lastPrinted>
  <dcterms:created xsi:type="dcterms:W3CDTF">2017-03-01T00:17:23Z</dcterms:created>
  <dcterms:modified xsi:type="dcterms:W3CDTF">2017-04-05T20:16:21Z</dcterms:modified>
</cp:coreProperties>
</file>