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uario\Desktop\Arm\"/>
    </mc:Choice>
  </mc:AlternateContent>
  <bookViews>
    <workbookView xWindow="0" yWindow="0" windowWidth="20490" windowHeight="7905"/>
  </bookViews>
  <sheets>
    <sheet name="allerrors_experiment_results_ra" sheetId="1" r:id="rId1"/>
    <sheet name="Outliers" sheetId="2" r:id="rId2"/>
  </sheets>
  <calcPr calcId="0"/>
</workbook>
</file>

<file path=xl/calcChain.xml><?xml version="1.0" encoding="utf-8"?>
<calcChain xmlns="http://schemas.openxmlformats.org/spreadsheetml/2006/main">
  <c r="C67" i="1" l="1"/>
  <c r="D67" i="1"/>
  <c r="E67" i="1"/>
  <c r="F67" i="1"/>
  <c r="G67" i="1"/>
  <c r="H67" i="1"/>
  <c r="I67" i="1"/>
  <c r="J67" i="1"/>
  <c r="K67" i="1"/>
  <c r="L67" i="1"/>
  <c r="M67" i="1"/>
  <c r="B67" i="1"/>
  <c r="C79" i="1"/>
  <c r="D79" i="1"/>
  <c r="E79" i="1"/>
  <c r="F79" i="1"/>
  <c r="H79" i="1"/>
  <c r="I79" i="1"/>
  <c r="J79" i="1"/>
  <c r="K79" i="1"/>
  <c r="L79" i="1"/>
  <c r="M79" i="1"/>
  <c r="C80" i="1"/>
  <c r="D80" i="1"/>
  <c r="E80" i="1"/>
  <c r="F80" i="1"/>
  <c r="H80" i="1"/>
  <c r="I80" i="1"/>
  <c r="J80" i="1"/>
  <c r="K80" i="1"/>
  <c r="L80" i="1"/>
  <c r="M80" i="1"/>
  <c r="C81" i="1"/>
  <c r="D81" i="1"/>
  <c r="E81" i="1"/>
  <c r="F81" i="1"/>
  <c r="H81" i="1"/>
  <c r="I81" i="1"/>
  <c r="J81" i="1"/>
  <c r="K81" i="1"/>
  <c r="L81" i="1"/>
  <c r="M81" i="1"/>
  <c r="C82" i="1"/>
  <c r="D82" i="1"/>
  <c r="E82" i="1"/>
  <c r="F82" i="1"/>
  <c r="H82" i="1"/>
  <c r="I82" i="1"/>
  <c r="J82" i="1"/>
  <c r="K82" i="1"/>
  <c r="L82" i="1"/>
  <c r="M82" i="1"/>
  <c r="C83" i="1"/>
  <c r="D83" i="1"/>
  <c r="E83" i="1"/>
  <c r="F83" i="1"/>
  <c r="H83" i="1"/>
  <c r="I83" i="1"/>
  <c r="J83" i="1"/>
  <c r="K83" i="1"/>
  <c r="L83" i="1"/>
  <c r="M83" i="1"/>
  <c r="B83" i="1"/>
  <c r="B82" i="1"/>
  <c r="B81" i="1"/>
  <c r="B79" i="1"/>
  <c r="B80" i="1"/>
  <c r="C71" i="1"/>
  <c r="C76" i="1" s="1"/>
  <c r="D71" i="1"/>
  <c r="E71" i="1"/>
  <c r="F71" i="1"/>
  <c r="G71" i="1"/>
  <c r="G76" i="1" s="1"/>
  <c r="H71" i="1"/>
  <c r="I71" i="1"/>
  <c r="J71" i="1"/>
  <c r="K71" i="1"/>
  <c r="L71" i="1"/>
  <c r="M71" i="1"/>
  <c r="C72" i="1"/>
  <c r="D72" i="1"/>
  <c r="E72" i="1"/>
  <c r="F72" i="1"/>
  <c r="G72" i="1"/>
  <c r="G82" i="1" s="1"/>
  <c r="H72" i="1"/>
  <c r="I72" i="1"/>
  <c r="J72" i="1"/>
  <c r="K72" i="1"/>
  <c r="L72" i="1"/>
  <c r="M72" i="1"/>
  <c r="C73" i="1"/>
  <c r="D73" i="1"/>
  <c r="E73" i="1"/>
  <c r="E76" i="1" s="1"/>
  <c r="F73" i="1"/>
  <c r="G73" i="1"/>
  <c r="H73" i="1"/>
  <c r="I73" i="1"/>
  <c r="I76" i="1" s="1"/>
  <c r="J73" i="1"/>
  <c r="J76" i="1" s="1"/>
  <c r="K73" i="1"/>
  <c r="K76" i="1" s="1"/>
  <c r="L73" i="1"/>
  <c r="M73" i="1"/>
  <c r="M76" i="1" s="1"/>
  <c r="F74" i="1"/>
  <c r="D76" i="1"/>
  <c r="D75" i="1" s="1"/>
  <c r="D70" i="1" s="1"/>
  <c r="F76" i="1"/>
  <c r="F75" i="1" s="1"/>
  <c r="F70" i="1" s="1"/>
  <c r="H76" i="1"/>
  <c r="H75" i="1" s="1"/>
  <c r="H70" i="1" s="1"/>
  <c r="L76" i="1"/>
  <c r="L75" i="1" s="1"/>
  <c r="L70" i="1" s="1"/>
  <c r="F77" i="1"/>
  <c r="B74" i="1"/>
  <c r="B70" i="1"/>
  <c r="B77" i="1"/>
  <c r="B75" i="1"/>
  <c r="B76" i="1"/>
  <c r="B72" i="1"/>
  <c r="B71" i="1"/>
  <c r="B73" i="1"/>
  <c r="G80" i="1" l="1"/>
  <c r="G81" i="1"/>
  <c r="J77" i="1"/>
  <c r="J74" i="1" s="1"/>
  <c r="J75" i="1"/>
  <c r="J70" i="1" s="1"/>
  <c r="K77" i="1"/>
  <c r="K74" i="1" s="1"/>
  <c r="K75" i="1"/>
  <c r="K70" i="1" s="1"/>
  <c r="M75" i="1"/>
  <c r="M70" i="1" s="1"/>
  <c r="M77" i="1"/>
  <c r="M74" i="1" s="1"/>
  <c r="I75" i="1"/>
  <c r="I70" i="1" s="1"/>
  <c r="I77" i="1"/>
  <c r="I74" i="1" s="1"/>
  <c r="E75" i="1"/>
  <c r="E70" i="1" s="1"/>
  <c r="E77" i="1"/>
  <c r="E74" i="1" s="1"/>
  <c r="G77" i="1"/>
  <c r="G74" i="1" s="1"/>
  <c r="G83" i="1" s="1"/>
  <c r="G75" i="1"/>
  <c r="G70" i="1" s="1"/>
  <c r="G79" i="1" s="1"/>
  <c r="C77" i="1"/>
  <c r="C74" i="1" s="1"/>
  <c r="C75" i="1"/>
  <c r="C70" i="1" s="1"/>
  <c r="L77" i="1"/>
  <c r="L74" i="1" s="1"/>
  <c r="H77" i="1"/>
  <c r="H74" i="1" s="1"/>
  <c r="D77" i="1"/>
  <c r="D74" i="1" s="1"/>
</calcChain>
</file>

<file path=xl/sharedStrings.xml><?xml version="1.0" encoding="utf-8"?>
<sst xmlns="http://schemas.openxmlformats.org/spreadsheetml/2006/main" count="124" uniqueCount="66">
  <si>
    <t>#examples</t>
  </si>
  <si>
    <t>error0</t>
  </si>
  <si>
    <t>error1</t>
  </si>
  <si>
    <t>error2</t>
  </si>
  <si>
    <t>error3</t>
  </si>
  <si>
    <t>error4</t>
  </si>
  <si>
    <t>error5</t>
  </si>
  <si>
    <t>error6</t>
  </si>
  <si>
    <t>error7</t>
  </si>
  <si>
    <t>error8</t>
  </si>
  <si>
    <t>error9</t>
  </si>
  <si>
    <t>error10</t>
  </si>
  <si>
    <t>error11</t>
  </si>
  <si>
    <t>error12</t>
  </si>
  <si>
    <t>error13</t>
  </si>
  <si>
    <t>error14</t>
  </si>
  <si>
    <t>error15</t>
  </si>
  <si>
    <t>error16</t>
  </si>
  <si>
    <t>error17</t>
  </si>
  <si>
    <t>error18</t>
  </si>
  <si>
    <t>error19</t>
  </si>
  <si>
    <t>error20</t>
  </si>
  <si>
    <t>error21</t>
  </si>
  <si>
    <t>error22</t>
  </si>
  <si>
    <t>error23</t>
  </si>
  <si>
    <t>error24</t>
  </si>
  <si>
    <t>error25</t>
  </si>
  <si>
    <t>error26</t>
  </si>
  <si>
    <t>error27</t>
  </si>
  <si>
    <t>error28</t>
  </si>
  <si>
    <t>error29</t>
  </si>
  <si>
    <t>error30</t>
  </si>
  <si>
    <t>error31</t>
  </si>
  <si>
    <t>error32</t>
  </si>
  <si>
    <t>error33</t>
  </si>
  <si>
    <t>error34</t>
  </si>
  <si>
    <t>error35</t>
  </si>
  <si>
    <t>error36</t>
  </si>
  <si>
    <t>error37</t>
  </si>
  <si>
    <t>error38</t>
  </si>
  <si>
    <t>error39</t>
  </si>
  <si>
    <t>error40</t>
  </si>
  <si>
    <t>error41</t>
  </si>
  <si>
    <t>error42</t>
  </si>
  <si>
    <t>error43</t>
  </si>
  <si>
    <t>error44</t>
  </si>
  <si>
    <t>error45</t>
  </si>
  <si>
    <t>error46</t>
  </si>
  <si>
    <t>error47</t>
  </si>
  <si>
    <t>error48</t>
  </si>
  <si>
    <t>error49</t>
  </si>
  <si>
    <t>error_average_ratios</t>
  </si>
  <si>
    <t>Q3</t>
  </si>
  <si>
    <t>Q1</t>
  </si>
  <si>
    <t>IIQ</t>
  </si>
  <si>
    <t>Minimo</t>
  </si>
  <si>
    <t>Mediana</t>
  </si>
  <si>
    <t>Maximo</t>
  </si>
  <si>
    <t>Lim Inf</t>
  </si>
  <si>
    <t>Lim Sup</t>
  </si>
  <si>
    <t>MinimoNO</t>
  </si>
  <si>
    <t>MaximoNO</t>
  </si>
  <si>
    <t>Outliers Inferiores</t>
  </si>
  <si>
    <t>Outliers Superiores</t>
  </si>
  <si>
    <t>Média</t>
  </si>
  <si>
    <t>Desvio Padrão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</si>
</sst>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0" xfId="0" applyBorder="1"/>
    <xf numFmtId="0" fontId="0" fillId="0" borderId="14" xfId="0" applyBorder="1"/>
    <xf numFmtId="0" fontId="18" fillId="0" borderId="0" xfId="0" applyFont="1" applyFill="1" applyBorder="1"/>
    <xf numFmtId="0" fontId="0" fillId="0" borderId="15" xfId="0" applyBorder="1"/>
    <xf numFmtId="0" fontId="0" fillId="0" borderId="16" xfId="0" applyBorder="1"/>
    <xf numFmtId="0" fontId="0" fillId="0" borderId="17" xfId="0" applyBorder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1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Erro x Número de Exemplos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allerrors_experiment_results_ra!$D$79:$M$79</c:f>
                <c:numCache>
                  <c:formatCode>General</c:formatCode>
                  <c:ptCount val="10"/>
                  <c:pt idx="0">
                    <c:v>418.25953934500012</c:v>
                  </c:pt>
                  <c:pt idx="1">
                    <c:v>583.40036139750009</c:v>
                  </c:pt>
                  <c:pt idx="2">
                    <c:v>297.16150691499979</c:v>
                  </c:pt>
                  <c:pt idx="3">
                    <c:v>190.61114722750017</c:v>
                  </c:pt>
                  <c:pt idx="4">
                    <c:v>234.58340165250002</c:v>
                  </c:pt>
                  <c:pt idx="5">
                    <c:v>254.67540449250009</c:v>
                  </c:pt>
                  <c:pt idx="6">
                    <c:v>192.04827389499997</c:v>
                  </c:pt>
                  <c:pt idx="7">
                    <c:v>156.99119231500003</c:v>
                  </c:pt>
                  <c:pt idx="8">
                    <c:v>218.91636108250009</c:v>
                  </c:pt>
                  <c:pt idx="9">
                    <c:v>166.56070827750023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allerrors_experiment_results_ra!$D$69:$M$69</c:f>
              <c:numCache>
                <c:formatCode>General</c:formatCode>
                <c:ptCount val="10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</c:numCache>
            </c:numRef>
          </c:cat>
          <c:val>
            <c:numRef>
              <c:f>allerrors_experiment_results_ra!$D$80:$M$80</c:f>
              <c:numCache>
                <c:formatCode>General</c:formatCode>
                <c:ptCount val="10"/>
                <c:pt idx="0">
                  <c:v>1610.5696801650001</c:v>
                </c:pt>
                <c:pt idx="1">
                  <c:v>1866.3998382475002</c:v>
                </c:pt>
                <c:pt idx="2">
                  <c:v>1907.5833616949999</c:v>
                </c:pt>
                <c:pt idx="3">
                  <c:v>1932.1469895375001</c:v>
                </c:pt>
                <c:pt idx="4">
                  <c:v>1975.8280479625</c:v>
                </c:pt>
                <c:pt idx="5">
                  <c:v>2017.5814316625001</c:v>
                </c:pt>
                <c:pt idx="6">
                  <c:v>1966.6744990249999</c:v>
                </c:pt>
                <c:pt idx="7">
                  <c:v>1958.224796295</c:v>
                </c:pt>
                <c:pt idx="8">
                  <c:v>2028.0499236425001</c:v>
                </c:pt>
                <c:pt idx="9">
                  <c:v>1982.4495827575001</c:v>
                </c:pt>
              </c:numCache>
            </c:numRef>
          </c:val>
        </c:ser>
        <c:ser>
          <c:idx val="1"/>
          <c:order val="1"/>
          <c:spPr>
            <a:solidFill>
              <a:schemeClr val="bg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allerrors_experiment_results_ra!$D$69:$M$69</c:f>
              <c:numCache>
                <c:formatCode>General</c:formatCode>
                <c:ptCount val="10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</c:numCache>
            </c:numRef>
          </c:cat>
          <c:val>
            <c:numRef>
              <c:f>allerrors_experiment_results_ra!$D$81:$M$81</c:f>
              <c:numCache>
                <c:formatCode>General</c:formatCode>
                <c:ptCount val="10"/>
                <c:pt idx="0">
                  <c:v>467.42249900499974</c:v>
                </c:pt>
                <c:pt idx="1">
                  <c:v>306.47352154749979</c:v>
                </c:pt>
                <c:pt idx="2">
                  <c:v>151.99735597500012</c:v>
                </c:pt>
                <c:pt idx="3">
                  <c:v>155.87830103249985</c:v>
                </c:pt>
                <c:pt idx="4">
                  <c:v>111.79893976750009</c:v>
                </c:pt>
                <c:pt idx="5">
                  <c:v>119.02762445249982</c:v>
                </c:pt>
                <c:pt idx="6">
                  <c:v>178.55755279499999</c:v>
                </c:pt>
                <c:pt idx="7">
                  <c:v>138.30823902499969</c:v>
                </c:pt>
                <c:pt idx="8">
                  <c:v>141.15812513750029</c:v>
                </c:pt>
                <c:pt idx="9">
                  <c:v>89.730859827499899</c:v>
                </c:pt>
              </c:numCache>
            </c:numRef>
          </c:val>
        </c:ser>
        <c:ser>
          <c:idx val="2"/>
          <c:order val="2"/>
          <c:spPr>
            <a:solidFill>
              <a:schemeClr val="bg1"/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allerrors_experiment_results_ra!$D$83:$M$83</c:f>
                <c:numCache>
                  <c:formatCode>General</c:formatCode>
                  <c:ptCount val="10"/>
                  <c:pt idx="0">
                    <c:v>2346.4310222275003</c:v>
                  </c:pt>
                  <c:pt idx="1">
                    <c:v>799.92766923500039</c:v>
                  </c:pt>
                  <c:pt idx="2">
                    <c:v>565.85190189249988</c:v>
                  </c:pt>
                  <c:pt idx="3">
                    <c:v>509.40760548499975</c:v>
                  </c:pt>
                  <c:pt idx="4">
                    <c:v>229.39579297</c:v>
                  </c:pt>
                  <c:pt idx="5">
                    <c:v>393.63327420000041</c:v>
                  </c:pt>
                  <c:pt idx="6">
                    <c:v>450.16306555749998</c:v>
                  </c:pt>
                  <c:pt idx="7">
                    <c:v>300.34745149500031</c:v>
                  </c:pt>
                  <c:pt idx="8">
                    <c:v>134.16357608750013</c:v>
                  </c:pt>
                  <c:pt idx="9">
                    <c:v>245.17121996499964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allerrors_experiment_results_ra!$D$69:$M$69</c:f>
              <c:numCache>
                <c:formatCode>General</c:formatCode>
                <c:ptCount val="10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</c:numCache>
            </c:numRef>
          </c:cat>
          <c:val>
            <c:numRef>
              <c:f>allerrors_experiment_results_ra!$D$82:$M$82</c:f>
              <c:numCache>
                <c:formatCode>General</c:formatCode>
                <c:ptCount val="10"/>
                <c:pt idx="0">
                  <c:v>1196.6786335424999</c:v>
                </c:pt>
                <c:pt idx="1">
                  <c:v>388.42049886999985</c:v>
                </c:pt>
                <c:pt idx="2">
                  <c:v>306.91854963750029</c:v>
                </c:pt>
                <c:pt idx="3">
                  <c:v>226.47609898500014</c:v>
                </c:pt>
                <c:pt idx="4">
                  <c:v>178.57044528000006</c:v>
                </c:pt>
                <c:pt idx="5">
                  <c:v>211.79947586499975</c:v>
                </c:pt>
                <c:pt idx="6">
                  <c:v>144.63523227250016</c:v>
                </c:pt>
                <c:pt idx="7">
                  <c:v>80.119774584999959</c:v>
                </c:pt>
                <c:pt idx="8">
                  <c:v>194.48445447249969</c:v>
                </c:pt>
                <c:pt idx="9">
                  <c:v>177.21443165000028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5105480"/>
        <c:axId val="225106656"/>
      </c:barChart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225105480"/>
        <c:axId val="225106656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3"/>
                <c:spPr>
                  <a:solidFill>
                    <a:schemeClr val="accent4"/>
                  </a:solidFill>
                  <a:ln w="25400">
                    <a:noFill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yVal>
                  <c:numRef>
                    <c:extLst>
                      <c:ext uri="{02D57815-91ED-43cb-92C2-25804820EDAC}">
                        <c15:formulaRef>
                          <c15:sqref>allerrors_experiment_results_ra!$D$85:$M$85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#N/A</c:v>
                      </c:pt>
                      <c:pt idx="1">
                        <c:v>#N/A</c:v>
                      </c:pt>
                      <c:pt idx="2">
                        <c:v>#N/A</c:v>
                      </c:pt>
                      <c:pt idx="3">
                        <c:v>#N/A</c:v>
                      </c:pt>
                      <c:pt idx="4">
                        <c:v>#N/A</c:v>
                      </c:pt>
                      <c:pt idx="5">
                        <c:v>#N/A</c:v>
                      </c:pt>
                      <c:pt idx="6">
                        <c:v>#N/A</c:v>
                      </c:pt>
                      <c:pt idx="7">
                        <c:v>1592.6652230100001</c:v>
                      </c:pt>
                      <c:pt idx="8">
                        <c:v>#N/A</c:v>
                      </c:pt>
                      <c:pt idx="9">
                        <c:v>#N/A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4"/>
                <c:order val="4"/>
                <c:spPr>
                  <a:solidFill>
                    <a:schemeClr val="accent5"/>
                  </a:solidFill>
                  <a:ln w="25400">
                    <a:noFill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allerrors_experiment_results_ra!$D$86:$M$86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#N/A</c:v>
                      </c:pt>
                      <c:pt idx="1">
                        <c:v>#N/A</c:v>
                      </c:pt>
                      <c:pt idx="2">
                        <c:v>#N/A</c:v>
                      </c:pt>
                      <c:pt idx="3">
                        <c:v>#N/A</c:v>
                      </c:pt>
                      <c:pt idx="4">
                        <c:v>#N/A</c:v>
                      </c:pt>
                      <c:pt idx="5">
                        <c:v>#N/A</c:v>
                      </c:pt>
                      <c:pt idx="6">
                        <c:v>#N/A</c:v>
                      </c:pt>
                      <c:pt idx="7">
                        <c:v>1624.7850976300001</c:v>
                      </c:pt>
                      <c:pt idx="8">
                        <c:v>#N/A</c:v>
                      </c:pt>
                      <c:pt idx="9">
                        <c:v>#N/A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5"/>
                <c:order val="5"/>
                <c:spPr>
                  <a:solidFill>
                    <a:schemeClr val="accent6"/>
                  </a:solidFill>
                  <a:ln w="25400">
                    <a:noFill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allerrors_experiment_results_ra!$D$88:$M$88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6476.0057105400001</c:v>
                      </c:pt>
                      <c:pt idx="1">
                        <c:v>4157.9859653800004</c:v>
                      </c:pt>
                      <c:pt idx="2">
                        <c:v>5187.2466433099999</c:v>
                      </c:pt>
                      <c:pt idx="3">
                        <c:v>4035.0299238600001</c:v>
                      </c:pt>
                      <c:pt idx="4">
                        <c:v>2719.4936530599998</c:v>
                      </c:pt>
                      <c:pt idx="5">
                        <c:v>2868.6045933400001</c:v>
                      </c:pt>
                      <c:pt idx="6">
                        <c:v>4270.8333419800001</c:v>
                      </c:pt>
                      <c:pt idx="7">
                        <c:v>3375.1936313400001</c:v>
                      </c:pt>
                      <c:pt idx="8">
                        <c:v>3003.7551806699998</c:v>
                      </c:pt>
                      <c:pt idx="9">
                        <c:v>2786.0257615700002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6"/>
                <c:order val="6"/>
                <c:spPr>
                  <a:solidFill>
                    <a:schemeClr val="accent1">
                      <a:lumMod val="60000"/>
                    </a:schemeClr>
                  </a:solidFill>
                  <a:ln w="25400">
                    <a:noFill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allerrors_experiment_results_ra!$D$89:$M$89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9790.7045527999999</c:v>
                      </c:pt>
                      <c:pt idx="1">
                        <c:v>5174.4824376500001</c:v>
                      </c:pt>
                      <c:pt idx="2">
                        <c:v>25650.222835699999</c:v>
                      </c:pt>
                      <c:pt idx="3">
                        <c:v>6197.1090736100005</c:v>
                      </c:pt>
                      <c:pt idx="4">
                        <c:v>4970.8762064700004</c:v>
                      </c:pt>
                      <c:pt idx="5">
                        <c:v>3120.3595634399999</c:v>
                      </c:pt>
                      <c:pt idx="6">
                        <c:v>5765.3906780300003</c:v>
                      </c:pt>
                      <c:pt idx="7">
                        <c:v>3772.3212925500002</c:v>
                      </c:pt>
                      <c:pt idx="8">
                        <c:v>3491.0673630599999</c:v>
                      </c:pt>
                      <c:pt idx="9">
                        <c:v>3561.8383078799998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7"/>
                <c:order val="7"/>
                <c:spPr>
                  <a:solidFill>
                    <a:schemeClr val="accent2">
                      <a:lumMod val="60000"/>
                    </a:schemeClr>
                  </a:solidFill>
                  <a:ln w="25400">
                    <a:noFill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allerrors_experiment_results_ra!$D$90:$M$90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10752.4830172</c:v>
                      </c:pt>
                      <c:pt idx="1">
                        <c:v>5394.6254270099998</c:v>
                      </c:pt>
                      <c:pt idx="2">
                        <c:v>47754.768022999997</c:v>
                      </c:pt>
                      <c:pt idx="3">
                        <c:v>11848.107954999999</c:v>
                      </c:pt>
                      <c:pt idx="4">
                        <c:v>6205.8973691499996</c:v>
                      </c:pt>
                      <c:pt idx="5">
                        <c:v>3207.9624259699999</c:v>
                      </c:pt>
                      <c:pt idx="6">
                        <c:v>6461.2707964600004</c:v>
                      </c:pt>
                      <c:pt idx="7">
                        <c:v>#N/A</c:v>
                      </c:pt>
                      <c:pt idx="8">
                        <c:v>#N/A</c:v>
                      </c:pt>
                      <c:pt idx="9">
                        <c:v>14303.8778533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8"/>
                <c:order val="8"/>
                <c:spPr>
                  <a:solidFill>
                    <a:schemeClr val="accent3">
                      <a:lumMod val="60000"/>
                    </a:schemeClr>
                  </a:solidFill>
                  <a:ln w="25400">
                    <a:noFill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allerrors_experiment_results_ra!$D$91:$M$91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11915.172808900001</c:v>
                      </c:pt>
                      <c:pt idx="1">
                        <c:v>9046.2832930200002</c:v>
                      </c:pt>
                      <c:pt idx="2">
                        <c:v>54460.110892800003</c:v>
                      </c:pt>
                      <c:pt idx="3">
                        <c:v>29887.291904000002</c:v>
                      </c:pt>
                      <c:pt idx="4">
                        <c:v>#N/A</c:v>
                      </c:pt>
                      <c:pt idx="5">
                        <c:v>4478.6991683099995</c:v>
                      </c:pt>
                      <c:pt idx="6">
                        <c:v>#N/A</c:v>
                      </c:pt>
                      <c:pt idx="7">
                        <c:v>#N/A</c:v>
                      </c:pt>
                      <c:pt idx="8">
                        <c:v>#N/A</c:v>
                      </c:pt>
                      <c:pt idx="9">
                        <c:v>20765.835622300001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9"/>
                <c:order val="9"/>
                <c:spPr>
                  <a:solidFill>
                    <a:schemeClr val="accent4">
                      <a:lumMod val="60000"/>
                    </a:schemeClr>
                  </a:solidFill>
                  <a:ln w="25400">
                    <a:noFill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allerrors_experiment_results_ra!$D$92:$M$92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19862.452602900001</c:v>
                      </c:pt>
                      <c:pt idx="1">
                        <c:v>10042.086291600001</c:v>
                      </c:pt>
                      <c:pt idx="2">
                        <c:v>#N/A</c:v>
                      </c:pt>
                      <c:pt idx="3">
                        <c:v>#N/A</c:v>
                      </c:pt>
                      <c:pt idx="4">
                        <c:v>#N/A</c:v>
                      </c:pt>
                      <c:pt idx="5">
                        <c:v>6054.7940587599996</c:v>
                      </c:pt>
                      <c:pt idx="6">
                        <c:v>#N/A</c:v>
                      </c:pt>
                      <c:pt idx="7">
                        <c:v>#N/A</c:v>
                      </c:pt>
                      <c:pt idx="8">
                        <c:v>#N/A</c:v>
                      </c:pt>
                      <c:pt idx="9">
                        <c:v>#N/A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0"/>
                <c:order val="10"/>
                <c:spPr>
                  <a:solidFill>
                    <a:schemeClr val="accent5">
                      <a:lumMod val="60000"/>
                    </a:schemeClr>
                  </a:solidFill>
                  <a:ln w="25400">
                    <a:noFill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allerrors_experiment_results_ra!$D$93:$M$93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23742.298367300002</c:v>
                      </c:pt>
                      <c:pt idx="1">
                        <c:v>10157.413406899999</c:v>
                      </c:pt>
                      <c:pt idx="2">
                        <c:v>#N/A</c:v>
                      </c:pt>
                      <c:pt idx="3">
                        <c:v>#N/A</c:v>
                      </c:pt>
                      <c:pt idx="4">
                        <c:v>#N/A</c:v>
                      </c:pt>
                      <c:pt idx="5">
                        <c:v>#N/A</c:v>
                      </c:pt>
                      <c:pt idx="6">
                        <c:v>#N/A</c:v>
                      </c:pt>
                      <c:pt idx="7">
                        <c:v>#N/A</c:v>
                      </c:pt>
                      <c:pt idx="8">
                        <c:v>#N/A</c:v>
                      </c:pt>
                      <c:pt idx="9">
                        <c:v>#N/A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1"/>
                <c:order val="11"/>
                <c:spPr>
                  <a:solidFill>
                    <a:schemeClr val="accent6">
                      <a:lumMod val="60000"/>
                    </a:schemeClr>
                  </a:solidFill>
                  <a:ln w="25400">
                    <a:noFill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allerrors_experiment_results_ra!$D$94:$M$94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59378.814465299998</c:v>
                      </c:pt>
                      <c:pt idx="1">
                        <c:v>14456.016172</c:v>
                      </c:pt>
                      <c:pt idx="2">
                        <c:v>#N/A</c:v>
                      </c:pt>
                      <c:pt idx="3">
                        <c:v>#N/A</c:v>
                      </c:pt>
                      <c:pt idx="4">
                        <c:v>#N/A</c:v>
                      </c:pt>
                      <c:pt idx="5">
                        <c:v>#N/A</c:v>
                      </c:pt>
                      <c:pt idx="6">
                        <c:v>#N/A</c:v>
                      </c:pt>
                      <c:pt idx="7">
                        <c:v>#N/A</c:v>
                      </c:pt>
                      <c:pt idx="8">
                        <c:v>#N/A</c:v>
                      </c:pt>
                      <c:pt idx="9">
                        <c:v>#N/A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2"/>
                <c:order val="12"/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 w="25400">
                    <a:noFill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allerrors_experiment_results_ra!$D$95:$M$95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85903.176497199995</c:v>
                      </c:pt>
                      <c:pt idx="1">
                        <c:v>21308.430395700001</c:v>
                      </c:pt>
                      <c:pt idx="2">
                        <c:v>#N/A</c:v>
                      </c:pt>
                      <c:pt idx="3">
                        <c:v>#N/A</c:v>
                      </c:pt>
                      <c:pt idx="4">
                        <c:v>#N/A</c:v>
                      </c:pt>
                      <c:pt idx="5">
                        <c:v>#N/A</c:v>
                      </c:pt>
                      <c:pt idx="6">
                        <c:v>#N/A</c:v>
                      </c:pt>
                      <c:pt idx="7">
                        <c:v>#N/A</c:v>
                      </c:pt>
                      <c:pt idx="8">
                        <c:v>#N/A</c:v>
                      </c:pt>
                      <c:pt idx="9">
                        <c:v>#N/A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catAx>
        <c:axId val="225105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Número de Exemplos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5106656"/>
        <c:crosses val="autoZero"/>
        <c:auto val="1"/>
        <c:lblAlgn val="ctr"/>
        <c:lblOffset val="100"/>
        <c:noMultiLvlLbl val="0"/>
      </c:catAx>
      <c:valAx>
        <c:axId val="22510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Erro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5105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Erro x Número de Exemplos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allerrors_experiment_results_ra!$D$67:$M$67</c:f>
                <c:numCache>
                  <c:formatCode>General</c:formatCode>
                  <c:ptCount val="10"/>
                  <c:pt idx="0">
                    <c:v>14472.062577697629</c:v>
                  </c:pt>
                  <c:pt idx="1">
                    <c:v>3596.4332639893873</c:v>
                  </c:pt>
                  <c:pt idx="2">
                    <c:v>10082.745961456691</c:v>
                  </c:pt>
                  <c:pt idx="3">
                    <c:v>4130.1594391800745</c:v>
                  </c:pt>
                  <c:pt idx="4">
                    <c:v>725.98956413059864</c:v>
                  </c:pt>
                  <c:pt idx="5">
                    <c:v>692.96545008751355</c:v>
                  </c:pt>
                  <c:pt idx="6">
                    <c:v>856.7572378859785</c:v>
                  </c:pt>
                  <c:pt idx="7">
                    <c:v>345.61156528960822</c:v>
                  </c:pt>
                  <c:pt idx="8">
                    <c:v>289.59579755748308</c:v>
                  </c:pt>
                  <c:pt idx="9">
                    <c:v>3097.3571980755273</c:v>
                  </c:pt>
                </c:numCache>
              </c:numRef>
            </c:plus>
            <c:minus>
              <c:numRef>
                <c:f>allerrors_experiment_results_ra!$D$67:$M$67</c:f>
                <c:numCache>
                  <c:formatCode>General</c:formatCode>
                  <c:ptCount val="10"/>
                  <c:pt idx="0">
                    <c:v>14472.062577697629</c:v>
                  </c:pt>
                  <c:pt idx="1">
                    <c:v>3596.4332639893873</c:v>
                  </c:pt>
                  <c:pt idx="2">
                    <c:v>10082.745961456691</c:v>
                  </c:pt>
                  <c:pt idx="3">
                    <c:v>4130.1594391800745</c:v>
                  </c:pt>
                  <c:pt idx="4">
                    <c:v>725.98956413059864</c:v>
                  </c:pt>
                  <c:pt idx="5">
                    <c:v>692.96545008751355</c:v>
                  </c:pt>
                  <c:pt idx="6">
                    <c:v>856.7572378859785</c:v>
                  </c:pt>
                  <c:pt idx="7">
                    <c:v>345.61156528960822</c:v>
                  </c:pt>
                  <c:pt idx="8">
                    <c:v>289.59579755748308</c:v>
                  </c:pt>
                  <c:pt idx="9">
                    <c:v>3097.3571980755273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allerrors_experiment_results_ra!$D$15:$M$15</c:f>
              <c:numCache>
                <c:formatCode>General</c:formatCode>
                <c:ptCount val="10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</c:numCache>
            </c:numRef>
          </c:cat>
          <c:val>
            <c:numRef>
              <c:f>allerrors_experiment_results_ra!$D$66:$M$66</c:f>
              <c:numCache>
                <c:formatCode>General</c:formatCode>
                <c:ptCount val="10"/>
                <c:pt idx="0">
                  <c:v>6345.3100938300004</c:v>
                </c:pt>
                <c:pt idx="1">
                  <c:v>3397.3375095800002</c:v>
                </c:pt>
                <c:pt idx="2">
                  <c:v>4594.0680559599996</c:v>
                </c:pt>
                <c:pt idx="3">
                  <c:v>2970.9202030400002</c:v>
                </c:pt>
                <c:pt idx="4">
                  <c:v>2254.9736174899999</c:v>
                </c:pt>
                <c:pt idx="5">
                  <c:v>2327.58014005</c:v>
                </c:pt>
                <c:pt idx="6">
                  <c:v>2340.2061731899998</c:v>
                </c:pt>
                <c:pt idx="7">
                  <c:v>2125.9443119900002</c:v>
                </c:pt>
                <c:pt idx="8">
                  <c:v>2221.1848460199999</c:v>
                </c:pt>
                <c:pt idx="9">
                  <c:v>2759.0186231600001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5096072"/>
        <c:axId val="225094896"/>
      </c:lineChart>
      <c:catAx>
        <c:axId val="225096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Número de Exemplos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5094896"/>
        <c:crosses val="autoZero"/>
        <c:auto val="1"/>
        <c:lblAlgn val="ctr"/>
        <c:lblOffset val="100"/>
        <c:noMultiLvlLbl val="0"/>
      </c:catAx>
      <c:valAx>
        <c:axId val="22509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Erro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5096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201706</xdr:colOff>
      <xdr:row>68</xdr:row>
      <xdr:rowOff>1119</xdr:rowOff>
    </xdr:from>
    <xdr:to>
      <xdr:col>32</xdr:col>
      <xdr:colOff>212911</xdr:colOff>
      <xdr:row>104</xdr:row>
      <xdr:rowOff>89646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11203</xdr:colOff>
      <xdr:row>13</xdr:row>
      <xdr:rowOff>180413</xdr:rowOff>
    </xdr:from>
    <xdr:to>
      <xdr:col>31</xdr:col>
      <xdr:colOff>131504</xdr:colOff>
      <xdr:row>46</xdr:row>
      <xdr:rowOff>138545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96"/>
  <sheetViews>
    <sheetView tabSelected="1" topLeftCell="K26" zoomScale="85" zoomScaleNormal="85" workbookViewId="0">
      <selection activeCell="N32" sqref="N32"/>
    </sheetView>
  </sheetViews>
  <sheetFormatPr defaultRowHeight="15" x14ac:dyDescent="0.25"/>
  <cols>
    <col min="1" max="1" width="20.42578125" bestFit="1" customWidth="1"/>
    <col min="53" max="53" width="18.7109375" bestFit="1" customWidth="1"/>
  </cols>
  <sheetData>
    <row r="1" spans="1:5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</row>
    <row r="2" spans="1:52" x14ac:dyDescent="0.25">
      <c r="A2">
        <v>4</v>
      </c>
      <c r="B2">
        <v>305775.34425199998</v>
      </c>
      <c r="C2">
        <v>1516.85633882</v>
      </c>
      <c r="D2">
        <v>1553.2954111399999</v>
      </c>
      <c r="E2">
        <v>1417.21847224</v>
      </c>
      <c r="F2">
        <v>1855.82687579</v>
      </c>
      <c r="G2">
        <v>519236.42462800001</v>
      </c>
      <c r="H2">
        <v>135142.129583</v>
      </c>
      <c r="I2">
        <v>176963.81771999999</v>
      </c>
      <c r="J2">
        <v>202748.979421</v>
      </c>
      <c r="K2">
        <v>48751.755032100002</v>
      </c>
      <c r="L2">
        <v>1155.07098574</v>
      </c>
      <c r="M2">
        <v>1884.00292328</v>
      </c>
      <c r="N2">
        <v>13693.410293999999</v>
      </c>
      <c r="O2">
        <v>21060.491702200001</v>
      </c>
      <c r="P2">
        <v>21806.0514</v>
      </c>
      <c r="Q2">
        <v>99295.115870199996</v>
      </c>
      <c r="R2">
        <v>59092.187732099999</v>
      </c>
      <c r="S2">
        <v>2494.6421605199998</v>
      </c>
      <c r="T2">
        <v>1649.15334734</v>
      </c>
      <c r="U2">
        <v>241153.44861299999</v>
      </c>
      <c r="V2">
        <v>449376.71755599999</v>
      </c>
      <c r="W2">
        <v>10437.413070500001</v>
      </c>
      <c r="X2">
        <v>1051.95622114</v>
      </c>
      <c r="Y2">
        <v>509186.735216</v>
      </c>
      <c r="Z2">
        <v>164367.136394</v>
      </c>
      <c r="AA2">
        <v>52965.697782900002</v>
      </c>
      <c r="AB2">
        <v>28606.7360649</v>
      </c>
      <c r="AC2">
        <v>2221.7402022199999</v>
      </c>
      <c r="AD2">
        <v>4149.6462979400003</v>
      </c>
      <c r="AE2">
        <v>223717.63449999999</v>
      </c>
      <c r="AF2">
        <v>45452.236857600001</v>
      </c>
      <c r="AG2">
        <v>220137.84531599999</v>
      </c>
      <c r="AH2">
        <v>415032.47074199998</v>
      </c>
      <c r="AI2">
        <v>1552.71050526</v>
      </c>
      <c r="AJ2">
        <v>265101.43554099998</v>
      </c>
      <c r="AK2">
        <v>349164.38816999999</v>
      </c>
      <c r="AL2">
        <v>84828.108616800004</v>
      </c>
      <c r="AM2">
        <v>398017.33542000002</v>
      </c>
      <c r="AN2">
        <v>1760.57049691</v>
      </c>
      <c r="AO2">
        <v>376562.22427800001</v>
      </c>
      <c r="AP2">
        <v>449225.51855500002</v>
      </c>
      <c r="AQ2">
        <v>156427.124847</v>
      </c>
      <c r="AR2">
        <v>133272.907144</v>
      </c>
      <c r="AS2">
        <v>470646.50062000001</v>
      </c>
      <c r="AT2">
        <v>398920.08306999999</v>
      </c>
      <c r="AU2">
        <v>253167.79888300001</v>
      </c>
      <c r="AV2">
        <v>1786.6768816900001</v>
      </c>
      <c r="AW2">
        <v>189300.741775</v>
      </c>
      <c r="AX2">
        <v>7111.2082019700001</v>
      </c>
      <c r="AY2">
        <v>4039.7136704200002</v>
      </c>
      <c r="AZ2">
        <v>150516.684713</v>
      </c>
    </row>
    <row r="3" spans="1:52" x14ac:dyDescent="0.25">
      <c r="A3">
        <v>5</v>
      </c>
      <c r="B3">
        <v>213533.950816</v>
      </c>
      <c r="C3">
        <v>1058.80187239</v>
      </c>
      <c r="D3">
        <v>1639.5415925699999</v>
      </c>
      <c r="E3">
        <v>20773.692926399999</v>
      </c>
      <c r="F3">
        <v>1032.9326489</v>
      </c>
      <c r="G3">
        <v>59795.861367899997</v>
      </c>
      <c r="H3">
        <v>2261.7706438800001</v>
      </c>
      <c r="I3">
        <v>1595.1849129</v>
      </c>
      <c r="J3">
        <v>9538.6472618000007</v>
      </c>
      <c r="K3">
        <v>22385.755926099999</v>
      </c>
      <c r="L3">
        <v>2494.6421605199998</v>
      </c>
      <c r="M3">
        <v>1288.8675320699999</v>
      </c>
      <c r="N3">
        <v>71820.907133999994</v>
      </c>
      <c r="O3">
        <v>296973.89716499997</v>
      </c>
      <c r="P3">
        <v>1970.9738486399999</v>
      </c>
      <c r="Q3">
        <v>1288.4089641099999</v>
      </c>
      <c r="R3">
        <v>1405.3362581399999</v>
      </c>
      <c r="S3">
        <v>4289.5696560300003</v>
      </c>
      <c r="T3">
        <v>1550.67863921</v>
      </c>
      <c r="U3">
        <v>1827.4780589500001</v>
      </c>
      <c r="V3">
        <v>2151.14008122</v>
      </c>
      <c r="W3">
        <v>2494.6421605199998</v>
      </c>
      <c r="X3">
        <v>19030.998221400001</v>
      </c>
      <c r="Y3">
        <v>4980.7047613200002</v>
      </c>
      <c r="Z3">
        <v>383677.24151600001</v>
      </c>
      <c r="AA3">
        <v>2320.5326139899998</v>
      </c>
      <c r="AB3">
        <v>1158.7849560300001</v>
      </c>
      <c r="AC3">
        <v>1233.14203006</v>
      </c>
      <c r="AD3">
        <v>1253.51174425</v>
      </c>
      <c r="AE3">
        <v>2494.6421605199998</v>
      </c>
      <c r="AF3">
        <v>1561.43451282</v>
      </c>
      <c r="AG3">
        <v>1124.0604021300001</v>
      </c>
      <c r="AH3">
        <v>121981.147064</v>
      </c>
      <c r="AI3">
        <v>1571.11077292</v>
      </c>
      <c r="AJ3">
        <v>22197.3448694</v>
      </c>
      <c r="AK3">
        <v>1460.89889171</v>
      </c>
      <c r="AL3">
        <v>8962.5581630899997</v>
      </c>
      <c r="AM3">
        <v>1148.8715053799999</v>
      </c>
      <c r="AN3">
        <v>53289.435362199998</v>
      </c>
      <c r="AO3">
        <v>3915.4109411899999</v>
      </c>
      <c r="AP3">
        <v>2060.1711815499998</v>
      </c>
      <c r="AQ3">
        <v>1994.6100251</v>
      </c>
      <c r="AR3">
        <v>1082.2422708900001</v>
      </c>
      <c r="AS3">
        <v>1251.88230841</v>
      </c>
      <c r="AT3">
        <v>2024.30338456</v>
      </c>
      <c r="AU3">
        <v>2110.0779109499999</v>
      </c>
      <c r="AV3">
        <v>1155.09969907</v>
      </c>
      <c r="AW3">
        <v>3352.6762986799999</v>
      </c>
      <c r="AX3">
        <v>1777.6025213</v>
      </c>
      <c r="AY3">
        <v>18505.466544399998</v>
      </c>
      <c r="AZ3">
        <v>27836.972885200001</v>
      </c>
    </row>
    <row r="4" spans="1:52" x14ac:dyDescent="0.25">
      <c r="A4">
        <v>6</v>
      </c>
      <c r="B4">
        <v>2078.1651610700001</v>
      </c>
      <c r="C4">
        <v>2276.3036386399999</v>
      </c>
      <c r="D4">
        <v>2439.2202366400002</v>
      </c>
      <c r="E4">
        <v>1892.6872015599999</v>
      </c>
      <c r="F4">
        <v>19862.452602900001</v>
      </c>
      <c r="G4">
        <v>10752.4830172</v>
      </c>
      <c r="H4">
        <v>1609.68114429</v>
      </c>
      <c r="I4">
        <v>2207.5909985399999</v>
      </c>
      <c r="J4">
        <v>1665.5471715199999</v>
      </c>
      <c r="K4">
        <v>23742.298367300002</v>
      </c>
      <c r="L4">
        <v>1711.0139949300001</v>
      </c>
      <c r="M4">
        <v>9790.7045527999999</v>
      </c>
      <c r="N4">
        <v>3682.3442516499999</v>
      </c>
      <c r="O4">
        <v>1298.42833451</v>
      </c>
      <c r="P4">
        <v>1192.31014082</v>
      </c>
      <c r="Q4">
        <v>4568.2054158499996</v>
      </c>
      <c r="R4">
        <v>1242.69928261</v>
      </c>
      <c r="S4">
        <v>1931.1471860900001</v>
      </c>
      <c r="T4">
        <v>1599.15420582</v>
      </c>
      <c r="U4">
        <v>2055.95937147</v>
      </c>
      <c r="V4">
        <v>1893.5309327499999</v>
      </c>
      <c r="W4">
        <v>2077.8191972700001</v>
      </c>
      <c r="X4">
        <v>1742.04661839</v>
      </c>
      <c r="Y4">
        <v>1751.46098755</v>
      </c>
      <c r="Z4">
        <v>2539.1468857599998</v>
      </c>
      <c r="AA4">
        <v>4020.4932531200002</v>
      </c>
      <c r="AB4">
        <v>2322.6468996600001</v>
      </c>
      <c r="AC4">
        <v>6476.0057105400001</v>
      </c>
      <c r="AD4">
        <v>1875.4626919299999</v>
      </c>
      <c r="AE4">
        <v>2167.0512973800001</v>
      </c>
      <c r="AF4">
        <v>59378.814465299998</v>
      </c>
      <c r="AG4">
        <v>1234.6744088400001</v>
      </c>
      <c r="AH4">
        <v>1241.40937889</v>
      </c>
      <c r="AI4">
        <v>1332.5332846700001</v>
      </c>
      <c r="AJ4">
        <v>5621.1018349400001</v>
      </c>
      <c r="AK4">
        <v>1334.5634553100001</v>
      </c>
      <c r="AL4">
        <v>1291.91897694</v>
      </c>
      <c r="AM4">
        <v>1594.6668531299999</v>
      </c>
      <c r="AN4">
        <v>1613.23528779</v>
      </c>
      <c r="AO4">
        <v>11915.172808900001</v>
      </c>
      <c r="AP4">
        <v>2617.4228131899999</v>
      </c>
      <c r="AQ4">
        <v>1428.4513133</v>
      </c>
      <c r="AR4">
        <v>2189.9447129099999</v>
      </c>
      <c r="AS4">
        <v>85903.176497199995</v>
      </c>
      <c r="AT4">
        <v>2595.7814921700001</v>
      </c>
      <c r="AU4">
        <v>2043.0690357999999</v>
      </c>
      <c r="AV4">
        <v>1380.6766962300001</v>
      </c>
      <c r="AW4">
        <v>2494.6421605199998</v>
      </c>
      <c r="AX4">
        <v>2096.4349859700001</v>
      </c>
      <c r="AY4">
        <v>3493.7534792199999</v>
      </c>
      <c r="AZ4">
        <v>6345.3100938300004</v>
      </c>
    </row>
    <row r="5" spans="1:52" x14ac:dyDescent="0.25">
      <c r="A5">
        <v>7</v>
      </c>
      <c r="B5">
        <v>1282.9994768500001</v>
      </c>
      <c r="C5">
        <v>2235.4598617000001</v>
      </c>
      <c r="D5">
        <v>2237.2393611799998</v>
      </c>
      <c r="E5">
        <v>2434.5470658300001</v>
      </c>
      <c r="F5">
        <v>1872.6494831800001</v>
      </c>
      <c r="G5">
        <v>1864.31662327</v>
      </c>
      <c r="H5">
        <v>2117.1238470200001</v>
      </c>
      <c r="I5">
        <v>2125.8491861699999</v>
      </c>
      <c r="J5">
        <v>3282.6544238800002</v>
      </c>
      <c r="K5">
        <v>1772.51082931</v>
      </c>
      <c r="L5">
        <v>1876.1475749199999</v>
      </c>
      <c r="M5">
        <v>2494.6421605199998</v>
      </c>
      <c r="N5">
        <v>2112.6153036999999</v>
      </c>
      <c r="O5">
        <v>1914.4033632600001</v>
      </c>
      <c r="P5">
        <v>9046.2832930200002</v>
      </c>
      <c r="Q5">
        <v>5174.4824376500001</v>
      </c>
      <c r="R5">
        <v>1757.87036715</v>
      </c>
      <c r="S5">
        <v>2027.1351216099999</v>
      </c>
      <c r="T5">
        <v>2494.6421605199998</v>
      </c>
      <c r="U5">
        <v>3361.2215279000002</v>
      </c>
      <c r="V5">
        <v>1503.7514165</v>
      </c>
      <c r="W5">
        <v>1749.40749304</v>
      </c>
      <c r="X5">
        <v>1851.3038289599999</v>
      </c>
      <c r="Y5">
        <v>1767.8854744299999</v>
      </c>
      <c r="Z5">
        <v>5394.6254270099998</v>
      </c>
      <c r="AA5">
        <v>1761.22682689</v>
      </c>
      <c r="AB5">
        <v>14456.016172</v>
      </c>
      <c r="AC5">
        <v>2494.6421605199998</v>
      </c>
      <c r="AD5">
        <v>2494.6421605199998</v>
      </c>
      <c r="AE5">
        <v>10042.086291600001</v>
      </c>
      <c r="AF5">
        <v>2126.7821692699999</v>
      </c>
      <c r="AG5">
        <v>3273.8453536699999</v>
      </c>
      <c r="AH5">
        <v>1759.3836756200001</v>
      </c>
      <c r="AI5">
        <v>2134.7633468700001</v>
      </c>
      <c r="AJ5">
        <v>2391.9990087900001</v>
      </c>
      <c r="AK5">
        <v>21308.430395700001</v>
      </c>
      <c r="AL5">
        <v>10157.413406899999</v>
      </c>
      <c r="AM5">
        <v>2741.3648303499999</v>
      </c>
      <c r="AN5">
        <v>1556.9086276400001</v>
      </c>
      <c r="AO5">
        <v>1947.43311713</v>
      </c>
      <c r="AP5">
        <v>2210.9833727199998</v>
      </c>
      <c r="AQ5">
        <v>4157.9859653800004</v>
      </c>
      <c r="AR5">
        <v>1835.77759664</v>
      </c>
      <c r="AS5">
        <v>2260.4000455099999</v>
      </c>
      <c r="AT5">
        <v>2583.5110913799999</v>
      </c>
      <c r="AU5">
        <v>2091.9755776400002</v>
      </c>
      <c r="AV5">
        <v>1906.2774415900001</v>
      </c>
      <c r="AW5">
        <v>1845.58549346</v>
      </c>
      <c r="AX5">
        <v>2320.2366596500001</v>
      </c>
      <c r="AY5">
        <v>2255.4375829800001</v>
      </c>
      <c r="AZ5">
        <v>3397.3375095800002</v>
      </c>
    </row>
    <row r="6" spans="1:52" x14ac:dyDescent="0.25">
      <c r="A6">
        <v>8</v>
      </c>
      <c r="B6">
        <v>2054.4577858799998</v>
      </c>
      <c r="C6">
        <v>1754.8388093200001</v>
      </c>
      <c r="D6">
        <v>2248.7678460000002</v>
      </c>
      <c r="E6">
        <v>1748.9788147100001</v>
      </c>
      <c r="F6">
        <v>1944.15214384</v>
      </c>
      <c r="G6">
        <v>1877.3118782900001</v>
      </c>
      <c r="H6">
        <v>1998.21669335</v>
      </c>
      <c r="I6">
        <v>47754.768022999997</v>
      </c>
      <c r="J6">
        <v>1976.8956744</v>
      </c>
      <c r="K6">
        <v>2304.0415522600001</v>
      </c>
      <c r="L6">
        <v>1868.70407301</v>
      </c>
      <c r="M6">
        <v>2200.9311551000001</v>
      </c>
      <c r="N6">
        <v>2494.6417415199999</v>
      </c>
      <c r="O6">
        <v>1926.4677911399999</v>
      </c>
      <c r="P6">
        <v>1618.7922419500001</v>
      </c>
      <c r="Q6">
        <v>2195.1976115399998</v>
      </c>
      <c r="R6">
        <v>1808.36640801</v>
      </c>
      <c r="S6">
        <v>2494.4317705799999</v>
      </c>
      <c r="T6">
        <v>2932.3511692000002</v>
      </c>
      <c r="U6">
        <v>2161.2325329700002</v>
      </c>
      <c r="V6">
        <v>2494.6377603199999</v>
      </c>
      <c r="W6">
        <v>2059.6862182300001</v>
      </c>
      <c r="X6">
        <v>2122.7577901999998</v>
      </c>
      <c r="Y6">
        <v>2494.6421432799998</v>
      </c>
      <c r="Z6">
        <v>2494.6529749400001</v>
      </c>
      <c r="AA6">
        <v>1699.65542205</v>
      </c>
      <c r="AB6">
        <v>54460.110892800003</v>
      </c>
      <c r="AC6">
        <v>2239.3054376300001</v>
      </c>
      <c r="AD6">
        <v>5187.2466433099999</v>
      </c>
      <c r="AE6">
        <v>25650.222835699999</v>
      </c>
      <c r="AF6">
        <v>2183.0670974599998</v>
      </c>
      <c r="AG6">
        <v>2015.02275809</v>
      </c>
      <c r="AH6">
        <v>1938.85338523</v>
      </c>
      <c r="AI6">
        <v>1864.1231622400001</v>
      </c>
      <c r="AJ6">
        <v>2055.4608289299999</v>
      </c>
      <c r="AK6">
        <v>1969.35856857</v>
      </c>
      <c r="AL6">
        <v>2051.8114531599999</v>
      </c>
      <c r="AM6">
        <v>1897.2270457899999</v>
      </c>
      <c r="AN6">
        <v>1901.2885518799999</v>
      </c>
      <c r="AO6">
        <v>2346.4651055999998</v>
      </c>
      <c r="AP6">
        <v>2005.3709696000001</v>
      </c>
      <c r="AQ6">
        <v>1610.4218547800001</v>
      </c>
      <c r="AR6">
        <v>2431.7807148100001</v>
      </c>
      <c r="AS6">
        <v>1797.73899953</v>
      </c>
      <c r="AT6">
        <v>1697.57411297</v>
      </c>
      <c r="AU6">
        <v>2059.4752171099999</v>
      </c>
      <c r="AV6">
        <v>2099.2755902600002</v>
      </c>
      <c r="AW6">
        <v>2845.3327980899999</v>
      </c>
      <c r="AX6">
        <v>2294.1134282200001</v>
      </c>
      <c r="AY6">
        <v>2373.1773212100002</v>
      </c>
      <c r="AZ6">
        <v>4594.0680559599996</v>
      </c>
    </row>
    <row r="7" spans="1:52" x14ac:dyDescent="0.25">
      <c r="A7">
        <v>9</v>
      </c>
      <c r="B7">
        <v>2249.2854661900001</v>
      </c>
      <c r="C7">
        <v>2206.5408046799998</v>
      </c>
      <c r="D7">
        <v>1829.41274241</v>
      </c>
      <c r="E7">
        <v>2161.1287862600002</v>
      </c>
      <c r="F7">
        <v>1999.55168736</v>
      </c>
      <c r="G7">
        <v>1820.3512818199999</v>
      </c>
      <c r="H7">
        <v>1958.3454288999999</v>
      </c>
      <c r="I7">
        <v>2126.0233903500002</v>
      </c>
      <c r="J7">
        <v>29887.291904000002</v>
      </c>
      <c r="K7">
        <v>2315.2250029299998</v>
      </c>
      <c r="L7">
        <v>2213.27730673</v>
      </c>
      <c r="M7">
        <v>1850.17117693</v>
      </c>
      <c r="N7">
        <v>11848.107954999999</v>
      </c>
      <c r="O7">
        <v>2031.0865213300001</v>
      </c>
      <c r="P7">
        <v>1976.5823751400001</v>
      </c>
      <c r="Q7">
        <v>2034.17503038</v>
      </c>
      <c r="R7">
        <v>4035.0299238600001</v>
      </c>
      <c r="S7">
        <v>2112.8150030800002</v>
      </c>
      <c r="T7">
        <v>2494.63154042</v>
      </c>
      <c r="U7">
        <v>2823.9089950399998</v>
      </c>
      <c r="V7">
        <v>6197.1090736100005</v>
      </c>
      <c r="W7">
        <v>1801.2592465800001</v>
      </c>
      <c r="X7">
        <v>2334.1798166899998</v>
      </c>
      <c r="Y7">
        <v>2079.9248489000001</v>
      </c>
      <c r="Z7">
        <v>1926.2221527500001</v>
      </c>
      <c r="AA7">
        <v>1763.27762742</v>
      </c>
      <c r="AB7">
        <v>1741.5358423099999</v>
      </c>
      <c r="AC7">
        <v>1838.7844674299999</v>
      </c>
      <c r="AD7">
        <v>2491.3188869800001</v>
      </c>
      <c r="AE7">
        <v>2707.6096398899999</v>
      </c>
      <c r="AF7">
        <v>2330.72559447</v>
      </c>
      <c r="AG7">
        <v>1795.2560124300001</v>
      </c>
      <c r="AH7">
        <v>2194.4791000499999</v>
      </c>
      <c r="AI7">
        <v>2027.8750292499999</v>
      </c>
      <c r="AJ7">
        <v>1835.4853585200001</v>
      </c>
      <c r="AK7">
        <v>2172.05777588</v>
      </c>
      <c r="AL7">
        <v>1758.69060943</v>
      </c>
      <c r="AM7">
        <v>1949.9214999000001</v>
      </c>
      <c r="AN7">
        <v>2494.58522662</v>
      </c>
      <c r="AO7">
        <v>2257.0487480800002</v>
      </c>
      <c r="AP7">
        <v>2192.2936550999998</v>
      </c>
      <c r="AQ7">
        <v>2096.1257322400002</v>
      </c>
      <c r="AR7">
        <v>1996.2092884199999</v>
      </c>
      <c r="AS7">
        <v>1745.55400242</v>
      </c>
      <c r="AT7">
        <v>2312.3305494299998</v>
      </c>
      <c r="AU7">
        <v>2009.69823593</v>
      </c>
      <c r="AV7">
        <v>1828.11070172</v>
      </c>
      <c r="AW7">
        <v>2609.7326342400002</v>
      </c>
      <c r="AX7">
        <v>2055.1020944699999</v>
      </c>
      <c r="AY7">
        <v>2030.5643779100001</v>
      </c>
      <c r="AZ7">
        <v>2970.9202030400002</v>
      </c>
    </row>
    <row r="8" spans="1:52" x14ac:dyDescent="0.25">
      <c r="A8">
        <v>10</v>
      </c>
      <c r="B8">
        <v>2425.8147632</v>
      </c>
      <c r="C8">
        <v>1954.41717965</v>
      </c>
      <c r="D8">
        <v>1844.50511893</v>
      </c>
      <c r="E8">
        <v>1974.90573268</v>
      </c>
      <c r="F8">
        <v>2033.5820544200001</v>
      </c>
      <c r="G8">
        <v>2491.0774127899999</v>
      </c>
      <c r="H8">
        <v>2090.1108984900002</v>
      </c>
      <c r="I8">
        <v>2275.2291733500001</v>
      </c>
      <c r="J8">
        <v>1828.9115057500001</v>
      </c>
      <c r="K8">
        <v>2075.7588023799999</v>
      </c>
      <c r="L8">
        <v>2494.7061666899999</v>
      </c>
      <c r="M8">
        <v>2065.25191004</v>
      </c>
      <c r="N8">
        <v>4970.8762064700004</v>
      </c>
      <c r="O8">
        <v>2199.1256105699999</v>
      </c>
      <c r="P8">
        <v>2177.5115829000001</v>
      </c>
      <c r="Q8">
        <v>2494.7813735999998</v>
      </c>
      <c r="R8">
        <v>1903.6780513599999</v>
      </c>
      <c r="S8">
        <v>2285.5707384100001</v>
      </c>
      <c r="T8">
        <v>1978.59499381</v>
      </c>
      <c r="U8">
        <v>2150.7305953800001</v>
      </c>
      <c r="V8">
        <v>1923.8019361900001</v>
      </c>
      <c r="W8">
        <v>2479.4916108000002</v>
      </c>
      <c r="X8">
        <v>2071.2378547799999</v>
      </c>
      <c r="Y8">
        <v>1797.0916678999999</v>
      </c>
      <c r="Z8">
        <v>1990.3846340600001</v>
      </c>
      <c r="AA8">
        <v>2495.5932259800002</v>
      </c>
      <c r="AB8">
        <v>2154.0642387399998</v>
      </c>
      <c r="AC8">
        <v>1928.0602325</v>
      </c>
      <c r="AD8">
        <v>2719.4936530599998</v>
      </c>
      <c r="AE8">
        <v>2049.6831246199999</v>
      </c>
      <c r="AF8">
        <v>2037.6967296800001</v>
      </c>
      <c r="AG8">
        <v>2148.6403514399999</v>
      </c>
      <c r="AH8">
        <v>2325.2872298500001</v>
      </c>
      <c r="AI8">
        <v>1763.75362677</v>
      </c>
      <c r="AJ8">
        <v>1996.81465121</v>
      </c>
      <c r="AK8">
        <v>2061.99333127</v>
      </c>
      <c r="AL8">
        <v>2085.14307697</v>
      </c>
      <c r="AM8">
        <v>2202.5421578999999</v>
      </c>
      <c r="AN8">
        <v>2396.9122658299998</v>
      </c>
      <c r="AO8">
        <v>1849.74432144</v>
      </c>
      <c r="AP8">
        <v>2232.4271217700002</v>
      </c>
      <c r="AQ8">
        <v>2239.1022119899999</v>
      </c>
      <c r="AR8">
        <v>1741.24464631</v>
      </c>
      <c r="AS8">
        <v>2161.8794708599999</v>
      </c>
      <c r="AT8">
        <v>1804.40251528</v>
      </c>
      <c r="AU8">
        <v>1792.32020397</v>
      </c>
      <c r="AV8">
        <v>6205.8973691499996</v>
      </c>
      <c r="AW8">
        <v>2135.7266169599998</v>
      </c>
      <c r="AX8">
        <v>2044.7887651000001</v>
      </c>
      <c r="AY8">
        <v>2198.3221610599999</v>
      </c>
      <c r="AZ8">
        <v>2254.9736174899999</v>
      </c>
    </row>
    <row r="9" spans="1:52" x14ac:dyDescent="0.25">
      <c r="A9">
        <v>11</v>
      </c>
      <c r="B9">
        <v>2154.8398883599998</v>
      </c>
      <c r="C9">
        <v>2011.7573095299999</v>
      </c>
      <c r="D9">
        <v>1839.1053613199999</v>
      </c>
      <c r="E9">
        <v>2229.7642954600001</v>
      </c>
      <c r="F9">
        <v>2742.0418061800001</v>
      </c>
      <c r="G9">
        <v>2129.8010157799999</v>
      </c>
      <c r="H9">
        <v>1762.90602717</v>
      </c>
      <c r="I9">
        <v>2175.7949237600001</v>
      </c>
      <c r="J9">
        <v>2017.57377806</v>
      </c>
      <c r="K9">
        <v>4478.6991683099995</v>
      </c>
      <c r="L9">
        <v>2868.6045933400001</v>
      </c>
      <c r="M9">
        <v>2023.6134052100001</v>
      </c>
      <c r="N9">
        <v>1909.3717821099999</v>
      </c>
      <c r="O9">
        <v>2573.0596939799998</v>
      </c>
      <c r="P9">
        <v>2053.7068514399998</v>
      </c>
      <c r="Q9">
        <v>2059.4613225200001</v>
      </c>
      <c r="R9">
        <v>2117.1845726800002</v>
      </c>
      <c r="S9">
        <v>2101.3772817600002</v>
      </c>
      <c r="T9">
        <v>3207.9624259699999</v>
      </c>
      <c r="U9">
        <v>1838.4612236299999</v>
      </c>
      <c r="V9">
        <v>1968.2862311700001</v>
      </c>
      <c r="W9">
        <v>2233.5545187500002</v>
      </c>
      <c r="X9">
        <v>2703.4553152399999</v>
      </c>
      <c r="Y9">
        <v>6054.7940587599996</v>
      </c>
      <c r="Z9">
        <v>2072.5419736099998</v>
      </c>
      <c r="AA9">
        <v>1947.5689144299999</v>
      </c>
      <c r="AB9">
        <v>3120.3595634399999</v>
      </c>
      <c r="AC9">
        <v>2082.2887452499999</v>
      </c>
      <c r="AD9">
        <v>2357.6876937799998</v>
      </c>
      <c r="AE9">
        <v>2481.12809526</v>
      </c>
      <c r="AF9">
        <v>2101.9441590900001</v>
      </c>
      <c r="AG9">
        <v>1896.4869442900001</v>
      </c>
      <c r="AH9">
        <v>2168.1813783100001</v>
      </c>
      <c r="AI9">
        <v>2285.4873002899999</v>
      </c>
      <c r="AJ9">
        <v>2173.8604360099998</v>
      </c>
      <c r="AK9">
        <v>1826.5142525599999</v>
      </c>
      <c r="AL9">
        <v>2030.75860384</v>
      </c>
      <c r="AM9">
        <v>2003.5808720699999</v>
      </c>
      <c r="AN9">
        <v>2270.14587059</v>
      </c>
      <c r="AO9">
        <v>2017.60439247</v>
      </c>
      <c r="AP9">
        <v>2494.6929522800001</v>
      </c>
      <c r="AQ9">
        <v>1874.5089414500001</v>
      </c>
      <c r="AR9">
        <v>2490.5698151699999</v>
      </c>
      <c r="AS9">
        <v>2031.50082155</v>
      </c>
      <c r="AT9">
        <v>2494.94322642</v>
      </c>
      <c r="AU9">
        <v>2143.4170964499999</v>
      </c>
      <c r="AV9">
        <v>2320.5710465799998</v>
      </c>
      <c r="AW9">
        <v>2198.8518010600001</v>
      </c>
      <c r="AX9">
        <v>1975.3849598300001</v>
      </c>
      <c r="AY9">
        <v>2263.25029619</v>
      </c>
      <c r="AZ9">
        <v>2327.58014005</v>
      </c>
    </row>
    <row r="10" spans="1:52" x14ac:dyDescent="0.25">
      <c r="A10">
        <v>12</v>
      </c>
      <c r="B10">
        <v>1877.69768722</v>
      </c>
      <c r="C10">
        <v>1842.0137301899999</v>
      </c>
      <c r="D10">
        <v>2216.5811781000002</v>
      </c>
      <c r="E10">
        <v>1976.78640133</v>
      </c>
      <c r="F10">
        <v>2425.8952912899999</v>
      </c>
      <c r="G10">
        <v>2496.9720303700001</v>
      </c>
      <c r="H10">
        <v>2273.6618982199998</v>
      </c>
      <c r="I10">
        <v>1982.76213267</v>
      </c>
      <c r="J10">
        <v>1924.62346561</v>
      </c>
      <c r="K10">
        <v>2283.10156465</v>
      </c>
      <c r="L10">
        <v>1774.62622513</v>
      </c>
      <c r="M10">
        <v>2048.1194390599999</v>
      </c>
      <c r="N10">
        <v>1881.0898653700001</v>
      </c>
      <c r="O10">
        <v>1866.0020743299999</v>
      </c>
      <c r="P10">
        <v>1972.1377131500001</v>
      </c>
      <c r="Q10">
        <v>4270.8333419800001</v>
      </c>
      <c r="R10">
        <v>1955.30658999</v>
      </c>
      <c r="S10">
        <v>2011.4662106200001</v>
      </c>
      <c r="T10">
        <v>2271.4033534300002</v>
      </c>
      <c r="U10">
        <v>1905.6308716399999</v>
      </c>
      <c r="V10">
        <v>2063.9225797700001</v>
      </c>
      <c r="W10">
        <v>2058.8730086999999</v>
      </c>
      <c r="X10">
        <v>2491.5605691699998</v>
      </c>
      <c r="Y10">
        <v>1958.92621758</v>
      </c>
      <c r="Z10">
        <v>2102.5991090100001</v>
      </c>
      <c r="AA10">
        <v>2291.3172185399999</v>
      </c>
      <c r="AB10">
        <v>1884.5299379800001</v>
      </c>
      <c r="AC10">
        <v>1995.7335829599999</v>
      </c>
      <c r="AD10">
        <v>1833.01443012</v>
      </c>
      <c r="AE10">
        <v>2740.0303496500001</v>
      </c>
      <c r="AF10">
        <v>2102.5082392600002</v>
      </c>
      <c r="AG10">
        <v>2197.6548909200001</v>
      </c>
      <c r="AH10">
        <v>5765.3906780300003</v>
      </c>
      <c r="AI10">
        <v>2266.7123014399999</v>
      </c>
      <c r="AJ10">
        <v>2282.7352187299998</v>
      </c>
      <c r="AK10">
        <v>2280.19003561</v>
      </c>
      <c r="AL10">
        <v>2302.7513585299998</v>
      </c>
      <c r="AM10">
        <v>6461.2707964600004</v>
      </c>
      <c r="AN10">
        <v>2084.4252867300002</v>
      </c>
      <c r="AO10">
        <v>2111.579358</v>
      </c>
      <c r="AP10">
        <v>2336.4755966900002</v>
      </c>
      <c r="AQ10">
        <v>1797.2830939200001</v>
      </c>
      <c r="AR10">
        <v>2471.86747668</v>
      </c>
      <c r="AS10">
        <v>2456.2169929299998</v>
      </c>
      <c r="AT10">
        <v>1964.85342765</v>
      </c>
      <c r="AU10">
        <v>2285.5174807499998</v>
      </c>
      <c r="AV10">
        <v>2249.1469519000002</v>
      </c>
      <c r="AW10">
        <v>2178.8847456399999</v>
      </c>
      <c r="AX10">
        <v>2220.5997968199999</v>
      </c>
      <c r="AY10">
        <v>2517.0268647799999</v>
      </c>
      <c r="AZ10">
        <v>2340.2061731899998</v>
      </c>
    </row>
    <row r="11" spans="1:52" x14ac:dyDescent="0.25">
      <c r="A11">
        <v>13</v>
      </c>
      <c r="B11">
        <v>2160.9555241799999</v>
      </c>
      <c r="C11">
        <v>1998.8567453999999</v>
      </c>
      <c r="D11">
        <v>1922.5093606299999</v>
      </c>
      <c r="E11">
        <v>1934.8473447700001</v>
      </c>
      <c r="F11">
        <v>2123.2906152099999</v>
      </c>
      <c r="G11">
        <v>3772.3212925500002</v>
      </c>
      <c r="H11">
        <v>2009.99368931</v>
      </c>
      <c r="I11">
        <v>1624.7850976300001</v>
      </c>
      <c r="J11">
        <v>2119.0879212300001</v>
      </c>
      <c r="K11">
        <v>2477.0002614</v>
      </c>
      <c r="L11">
        <v>2147.8994818299998</v>
      </c>
      <c r="M11">
        <v>1977.85493535</v>
      </c>
      <c r="N11">
        <v>1984.2455924799999</v>
      </c>
      <c r="O11">
        <v>1829.0478079300001</v>
      </c>
      <c r="P11">
        <v>2057.09831244</v>
      </c>
      <c r="Q11">
        <v>2261.1873555500001</v>
      </c>
      <c r="R11">
        <v>1592.6652230100001</v>
      </c>
      <c r="S11">
        <v>1998.9031498700001</v>
      </c>
      <c r="T11">
        <v>2273.0881902400001</v>
      </c>
      <c r="U11">
        <v>2119.1797796800001</v>
      </c>
      <c r="V11">
        <v>2169.0364700999999</v>
      </c>
      <c r="W11">
        <v>1801.23360398</v>
      </c>
      <c r="X11">
        <v>2202.8252119899998</v>
      </c>
      <c r="Y11">
        <v>1880.8794841599999</v>
      </c>
      <c r="Z11">
        <v>2103.52703475</v>
      </c>
      <c r="AA11">
        <v>2392.2072235999999</v>
      </c>
      <c r="AB11">
        <v>2179.1915898399998</v>
      </c>
      <c r="AC11">
        <v>2128.7867323199998</v>
      </c>
      <c r="AD11">
        <v>2122.2378065100002</v>
      </c>
      <c r="AE11">
        <v>2297.5046314400001</v>
      </c>
      <c r="AF11">
        <v>1852.4198839000001</v>
      </c>
      <c r="AG11">
        <v>2209.94525608</v>
      </c>
      <c r="AH11">
        <v>3375.1936313400001</v>
      </c>
      <c r="AI11">
        <v>2062.1897080899998</v>
      </c>
      <c r="AJ11">
        <v>2045.8887329500001</v>
      </c>
      <c r="AK11">
        <v>2089.5390358899999</v>
      </c>
      <c r="AL11">
        <v>1968.8523566399999</v>
      </c>
      <c r="AM11">
        <v>2154.8097489900001</v>
      </c>
      <c r="AN11">
        <v>1874.07268378</v>
      </c>
      <c r="AO11">
        <v>2279.8889534899999</v>
      </c>
      <c r="AP11">
        <v>2114.1776312900001</v>
      </c>
      <c r="AQ11">
        <v>1896.6645840799999</v>
      </c>
      <c r="AR11">
        <v>2390.39932142</v>
      </c>
      <c r="AS11">
        <v>1942.2000703399999</v>
      </c>
      <c r="AT11">
        <v>1932.7308754000001</v>
      </c>
      <c r="AU11">
        <v>2025.7501317399999</v>
      </c>
      <c r="AV11">
        <v>2082.6394676800001</v>
      </c>
      <c r="AW11">
        <v>1954.6822761799999</v>
      </c>
      <c r="AX11">
        <v>2278.8599490199999</v>
      </c>
      <c r="AY11">
        <v>2104.0638319499999</v>
      </c>
      <c r="AZ11">
        <v>2125.9443119900002</v>
      </c>
    </row>
    <row r="12" spans="1:52" x14ac:dyDescent="0.25">
      <c r="A12">
        <v>14</v>
      </c>
      <c r="B12">
        <v>1998.51700764</v>
      </c>
      <c r="C12">
        <v>2289.6892254300001</v>
      </c>
      <c r="D12">
        <v>1937.21415189</v>
      </c>
      <c r="E12">
        <v>2491.0663462500002</v>
      </c>
      <c r="F12">
        <v>2068.9985476900001</v>
      </c>
      <c r="G12">
        <v>3491.0673630599999</v>
      </c>
      <c r="H12">
        <v>2168.3990842200001</v>
      </c>
      <c r="I12">
        <v>1998.76192692</v>
      </c>
      <c r="J12">
        <v>2495.8980756000001</v>
      </c>
      <c r="K12">
        <v>2250.4946501200002</v>
      </c>
      <c r="L12">
        <v>2236.5169672299999</v>
      </c>
      <c r="M12">
        <v>2185.37610657</v>
      </c>
      <c r="N12">
        <v>1809.13356256</v>
      </c>
      <c r="O12">
        <v>2472.4812874300001</v>
      </c>
      <c r="P12">
        <v>2006.9402969099999</v>
      </c>
      <c r="Q12">
        <v>2397.8877905600002</v>
      </c>
      <c r="R12">
        <v>2119.1712726199999</v>
      </c>
      <c r="S12">
        <v>2497.8560793400002</v>
      </c>
      <c r="T12">
        <v>2014.60927995</v>
      </c>
      <c r="U12">
        <v>2278.6393879900002</v>
      </c>
      <c r="V12">
        <v>2131.03475213</v>
      </c>
      <c r="W12">
        <v>1910.8002254600001</v>
      </c>
      <c r="X12">
        <v>2106.4642255600002</v>
      </c>
      <c r="Y12">
        <v>2200.3347510600001</v>
      </c>
      <c r="Z12">
        <v>1912.4479698</v>
      </c>
      <c r="AA12">
        <v>2021.3016469300001</v>
      </c>
      <c r="AB12">
        <v>2170.0170133400002</v>
      </c>
      <c r="AC12">
        <v>3003.7551806699998</v>
      </c>
      <c r="AD12">
        <v>2217.9190379000001</v>
      </c>
      <c r="AE12">
        <v>2492.9447557200001</v>
      </c>
      <c r="AF12">
        <v>2001.9519084000001</v>
      </c>
      <c r="AG12">
        <v>2048.2947537800001</v>
      </c>
      <c r="AH12">
        <v>2066.2676526400001</v>
      </c>
      <c r="AI12">
        <v>2217.9580674600002</v>
      </c>
      <c r="AJ12">
        <v>2273.08544368</v>
      </c>
      <c r="AK12">
        <v>1938.80024546</v>
      </c>
      <c r="AL12">
        <v>2306.4878140999999</v>
      </c>
      <c r="AM12">
        <v>2453.3954017299998</v>
      </c>
      <c r="AN12">
        <v>2059.7010779699999</v>
      </c>
      <c r="AO12">
        <v>2153.8619718099999</v>
      </c>
      <c r="AP12">
        <v>2366.2944826100002</v>
      </c>
      <c r="AQ12">
        <v>2150.1324422399998</v>
      </c>
      <c r="AR12">
        <v>2355.8865651800002</v>
      </c>
      <c r="AS12">
        <v>1839.18237733</v>
      </c>
      <c r="AT12">
        <v>2469.1179743799999</v>
      </c>
      <c r="AU12">
        <v>2138.0968359799999</v>
      </c>
      <c r="AV12">
        <v>2493.8094871600001</v>
      </c>
      <c r="AW12">
        <v>2110.4578875399998</v>
      </c>
      <c r="AX12">
        <v>1809.8934103500001</v>
      </c>
      <c r="AY12">
        <v>2430.8285327499998</v>
      </c>
      <c r="AZ12">
        <v>2221.1848460199999</v>
      </c>
    </row>
    <row r="13" spans="1:52" x14ac:dyDescent="0.25">
      <c r="A13">
        <v>15</v>
      </c>
      <c r="B13">
        <v>1970.0196925800001</v>
      </c>
      <c r="C13">
        <v>2136.22325447</v>
      </c>
      <c r="D13">
        <v>2452.3473061899999</v>
      </c>
      <c r="E13">
        <v>1958.95683872</v>
      </c>
      <c r="F13">
        <v>2008.1476599699999</v>
      </c>
      <c r="G13">
        <v>2029.46910929</v>
      </c>
      <c r="H13">
        <v>2004.94239042</v>
      </c>
      <c r="I13">
        <v>1998.6751419699999</v>
      </c>
      <c r="J13">
        <v>1979.8203059800001</v>
      </c>
      <c r="K13">
        <v>1873.0986123099999</v>
      </c>
      <c r="L13">
        <v>2494.5660942</v>
      </c>
      <c r="M13">
        <v>2486.1090713899998</v>
      </c>
      <c r="N13">
        <v>2114.6530585099999</v>
      </c>
      <c r="O13">
        <v>2022.0150874399999</v>
      </c>
      <c r="P13">
        <v>1863.57966644</v>
      </c>
      <c r="Q13">
        <v>1961.3146840300001</v>
      </c>
      <c r="R13">
        <v>2158.1258762500001</v>
      </c>
      <c r="S13">
        <v>2133.8818469399998</v>
      </c>
      <c r="T13">
        <v>2022.88119553</v>
      </c>
      <c r="U13">
        <v>14303.8778533</v>
      </c>
      <c r="V13">
        <v>1815.8888744799999</v>
      </c>
      <c r="W13">
        <v>2072.9937059600002</v>
      </c>
      <c r="X13">
        <v>2365.0702113900002</v>
      </c>
      <c r="Y13">
        <v>2233.7499003200001</v>
      </c>
      <c r="Z13">
        <v>2450.7456393799998</v>
      </c>
      <c r="AA13">
        <v>2786.0257615700002</v>
      </c>
      <c r="AB13">
        <v>1961.39089124</v>
      </c>
      <c r="AC13">
        <v>1990.3374130899999</v>
      </c>
      <c r="AD13">
        <v>1938.41279345</v>
      </c>
      <c r="AE13">
        <v>2403.3830583099998</v>
      </c>
      <c r="AF13">
        <v>2364.9095174899999</v>
      </c>
      <c r="AG13">
        <v>2098.5916484999998</v>
      </c>
      <c r="AH13">
        <v>2034.1746690299999</v>
      </c>
      <c r="AI13">
        <v>1916.8191177599999</v>
      </c>
      <c r="AJ13">
        <v>2254.6098655400001</v>
      </c>
      <c r="AK13">
        <v>3561.8383078799998</v>
      </c>
      <c r="AL13">
        <v>2199.3379472199999</v>
      </c>
      <c r="AM13">
        <v>2071.3671792099999</v>
      </c>
      <c r="AN13">
        <v>2131.2699753400002</v>
      </c>
      <c r="AO13">
        <v>2209.2117501299999</v>
      </c>
      <c r="AP13">
        <v>20765.835622300001</v>
      </c>
      <c r="AQ13">
        <v>2043.7615657199999</v>
      </c>
      <c r="AR13">
        <v>1904.7931620899999</v>
      </c>
      <c r="AS13">
        <v>2171.4820843699999</v>
      </c>
      <c r="AT13">
        <v>2105.5322841799998</v>
      </c>
      <c r="AU13">
        <v>2283.5428128499998</v>
      </c>
      <c r="AV13">
        <v>1822.7295449999999</v>
      </c>
      <c r="AW13">
        <v>2011.8754236499999</v>
      </c>
      <c r="AX13">
        <v>1968.88794732</v>
      </c>
      <c r="AY13">
        <v>2039.6577374200001</v>
      </c>
      <c r="AZ13">
        <v>2759.0186231600001</v>
      </c>
    </row>
    <row r="15" spans="1:52" x14ac:dyDescent="0.25">
      <c r="A15" t="s">
        <v>0</v>
      </c>
      <c r="B15">
        <v>4</v>
      </c>
      <c r="C15">
        <v>5</v>
      </c>
      <c r="D15">
        <v>6</v>
      </c>
      <c r="E15">
        <v>7</v>
      </c>
      <c r="F15">
        <v>8</v>
      </c>
      <c r="G15">
        <v>9</v>
      </c>
      <c r="H15">
        <v>10</v>
      </c>
      <c r="I15">
        <v>11</v>
      </c>
      <c r="J15">
        <v>12</v>
      </c>
      <c r="K15">
        <v>13</v>
      </c>
      <c r="L15">
        <v>14</v>
      </c>
      <c r="M15">
        <v>15</v>
      </c>
    </row>
    <row r="16" spans="1:52" x14ac:dyDescent="0.25">
      <c r="A16" t="s">
        <v>1</v>
      </c>
      <c r="B16">
        <v>305775.34425199998</v>
      </c>
      <c r="C16">
        <v>213533.950816</v>
      </c>
      <c r="D16">
        <v>2078.1651610700001</v>
      </c>
      <c r="E16">
        <v>1282.9994768500001</v>
      </c>
      <c r="F16">
        <v>2054.4577858799998</v>
      </c>
      <c r="G16">
        <v>2249.2854661900001</v>
      </c>
      <c r="H16">
        <v>2425.8147632</v>
      </c>
      <c r="I16">
        <v>2154.8398883599998</v>
      </c>
      <c r="J16">
        <v>1877.69768722</v>
      </c>
      <c r="K16">
        <v>2160.9555241799999</v>
      </c>
      <c r="L16">
        <v>1998.51700764</v>
      </c>
      <c r="M16">
        <v>1970.0196925800001</v>
      </c>
    </row>
    <row r="17" spans="1:13" x14ac:dyDescent="0.25">
      <c r="A17" t="s">
        <v>2</v>
      </c>
      <c r="B17">
        <v>1516.85633882</v>
      </c>
      <c r="C17">
        <v>1058.80187239</v>
      </c>
      <c r="D17">
        <v>2276.3036386399999</v>
      </c>
      <c r="E17">
        <v>2235.4598617000001</v>
      </c>
      <c r="F17">
        <v>1754.8388093200001</v>
      </c>
      <c r="G17">
        <v>2206.5408046799998</v>
      </c>
      <c r="H17">
        <v>1954.41717965</v>
      </c>
      <c r="I17">
        <v>2011.7573095299999</v>
      </c>
      <c r="J17">
        <v>1842.0137301899999</v>
      </c>
      <c r="K17">
        <v>1998.8567453999999</v>
      </c>
      <c r="L17">
        <v>2289.6892254300001</v>
      </c>
      <c r="M17">
        <v>2136.22325447</v>
      </c>
    </row>
    <row r="18" spans="1:13" x14ac:dyDescent="0.25">
      <c r="A18" t="s">
        <v>3</v>
      </c>
      <c r="B18">
        <v>1553.2954111399999</v>
      </c>
      <c r="C18">
        <v>1639.5415925699999</v>
      </c>
      <c r="D18">
        <v>2439.2202366400002</v>
      </c>
      <c r="E18">
        <v>2237.2393611799998</v>
      </c>
      <c r="F18">
        <v>2248.7678460000002</v>
      </c>
      <c r="G18">
        <v>1829.41274241</v>
      </c>
      <c r="H18">
        <v>1844.50511893</v>
      </c>
      <c r="I18">
        <v>1839.1053613199999</v>
      </c>
      <c r="J18">
        <v>2216.5811781000002</v>
      </c>
      <c r="K18">
        <v>1922.5093606299999</v>
      </c>
      <c r="L18">
        <v>1937.21415189</v>
      </c>
      <c r="M18">
        <v>2452.3473061899999</v>
      </c>
    </row>
    <row r="19" spans="1:13" x14ac:dyDescent="0.25">
      <c r="A19" t="s">
        <v>4</v>
      </c>
      <c r="B19">
        <v>1417.21847224</v>
      </c>
      <c r="C19">
        <v>20773.692926399999</v>
      </c>
      <c r="D19">
        <v>1892.6872015599999</v>
      </c>
      <c r="E19">
        <v>2434.5470658300001</v>
      </c>
      <c r="F19">
        <v>1748.9788147100001</v>
      </c>
      <c r="G19">
        <v>2161.1287862600002</v>
      </c>
      <c r="H19">
        <v>1974.90573268</v>
      </c>
      <c r="I19">
        <v>2229.7642954600001</v>
      </c>
      <c r="J19">
        <v>1976.78640133</v>
      </c>
      <c r="K19">
        <v>1934.8473447700001</v>
      </c>
      <c r="L19">
        <v>2491.0663462500002</v>
      </c>
      <c r="M19">
        <v>1958.95683872</v>
      </c>
    </row>
    <row r="20" spans="1:13" x14ac:dyDescent="0.25">
      <c r="A20" t="s">
        <v>5</v>
      </c>
      <c r="B20">
        <v>1855.82687579</v>
      </c>
      <c r="C20">
        <v>1032.9326489</v>
      </c>
      <c r="D20">
        <v>19862.452602900001</v>
      </c>
      <c r="E20">
        <v>1872.6494831800001</v>
      </c>
      <c r="F20">
        <v>1944.15214384</v>
      </c>
      <c r="G20">
        <v>1999.55168736</v>
      </c>
      <c r="H20">
        <v>2033.5820544200001</v>
      </c>
      <c r="I20">
        <v>2742.0418061800001</v>
      </c>
      <c r="J20">
        <v>2425.8952912899999</v>
      </c>
      <c r="K20">
        <v>2123.2906152099999</v>
      </c>
      <c r="L20">
        <v>2068.9985476900001</v>
      </c>
      <c r="M20">
        <v>2008.1476599699999</v>
      </c>
    </row>
    <row r="21" spans="1:13" x14ac:dyDescent="0.25">
      <c r="A21" t="s">
        <v>6</v>
      </c>
      <c r="B21">
        <v>519236.42462800001</v>
      </c>
      <c r="C21">
        <v>59795.861367899997</v>
      </c>
      <c r="D21">
        <v>10752.4830172</v>
      </c>
      <c r="E21">
        <v>1864.31662327</v>
      </c>
      <c r="F21">
        <v>1877.3118782900001</v>
      </c>
      <c r="G21">
        <v>1820.3512818199999</v>
      </c>
      <c r="H21">
        <v>2491.0774127899999</v>
      </c>
      <c r="I21">
        <v>2129.8010157799999</v>
      </c>
      <c r="J21">
        <v>2496.9720303700001</v>
      </c>
      <c r="K21">
        <v>3772.3212925500002</v>
      </c>
      <c r="L21">
        <v>3491.0673630599999</v>
      </c>
      <c r="M21">
        <v>2029.46910929</v>
      </c>
    </row>
    <row r="22" spans="1:13" x14ac:dyDescent="0.25">
      <c r="A22" t="s">
        <v>7</v>
      </c>
      <c r="B22">
        <v>135142.129583</v>
      </c>
      <c r="C22">
        <v>2261.7706438800001</v>
      </c>
      <c r="D22">
        <v>1609.68114429</v>
      </c>
      <c r="E22">
        <v>2117.1238470200001</v>
      </c>
      <c r="F22">
        <v>1998.21669335</v>
      </c>
      <c r="G22">
        <v>1958.3454288999999</v>
      </c>
      <c r="H22">
        <v>2090.1108984900002</v>
      </c>
      <c r="I22">
        <v>1762.90602717</v>
      </c>
      <c r="J22">
        <v>2273.6618982199998</v>
      </c>
      <c r="K22">
        <v>2009.99368931</v>
      </c>
      <c r="L22">
        <v>2168.3990842200001</v>
      </c>
      <c r="M22">
        <v>2004.94239042</v>
      </c>
    </row>
    <row r="23" spans="1:13" x14ac:dyDescent="0.25">
      <c r="A23" t="s">
        <v>8</v>
      </c>
      <c r="B23">
        <v>176963.81771999999</v>
      </c>
      <c r="C23">
        <v>1595.1849129</v>
      </c>
      <c r="D23">
        <v>2207.5909985399999</v>
      </c>
      <c r="E23">
        <v>2125.8491861699999</v>
      </c>
      <c r="F23">
        <v>47754.768022999997</v>
      </c>
      <c r="G23">
        <v>2126.0233903500002</v>
      </c>
      <c r="H23">
        <v>2275.2291733500001</v>
      </c>
      <c r="I23">
        <v>2175.7949237600001</v>
      </c>
      <c r="J23">
        <v>1982.76213267</v>
      </c>
      <c r="K23">
        <v>1624.7850976300001</v>
      </c>
      <c r="L23">
        <v>1998.76192692</v>
      </c>
      <c r="M23">
        <v>1998.6751419699999</v>
      </c>
    </row>
    <row r="24" spans="1:13" x14ac:dyDescent="0.25">
      <c r="A24" t="s">
        <v>9</v>
      </c>
      <c r="B24">
        <v>202748.979421</v>
      </c>
      <c r="C24">
        <v>9538.6472618000007</v>
      </c>
      <c r="D24">
        <v>1665.5471715199999</v>
      </c>
      <c r="E24">
        <v>3282.6544238800002</v>
      </c>
      <c r="F24">
        <v>1976.8956744</v>
      </c>
      <c r="G24">
        <v>29887.291904000002</v>
      </c>
      <c r="H24">
        <v>1828.9115057500001</v>
      </c>
      <c r="I24">
        <v>2017.57377806</v>
      </c>
      <c r="J24">
        <v>1924.62346561</v>
      </c>
      <c r="K24">
        <v>2119.0879212300001</v>
      </c>
      <c r="L24">
        <v>2495.8980756000001</v>
      </c>
      <c r="M24">
        <v>1979.8203059800001</v>
      </c>
    </row>
    <row r="25" spans="1:13" x14ac:dyDescent="0.25">
      <c r="A25" t="s">
        <v>10</v>
      </c>
      <c r="B25">
        <v>48751.755032100002</v>
      </c>
      <c r="C25">
        <v>22385.755926099999</v>
      </c>
      <c r="D25">
        <v>23742.298367300002</v>
      </c>
      <c r="E25">
        <v>1772.51082931</v>
      </c>
      <c r="F25">
        <v>2304.0415522600001</v>
      </c>
      <c r="G25">
        <v>2315.2250029299998</v>
      </c>
      <c r="H25">
        <v>2075.7588023799999</v>
      </c>
      <c r="I25">
        <v>4478.6991683099995</v>
      </c>
      <c r="J25">
        <v>2283.10156465</v>
      </c>
      <c r="K25">
        <v>2477.0002614</v>
      </c>
      <c r="L25">
        <v>2250.4946501200002</v>
      </c>
      <c r="M25">
        <v>1873.0986123099999</v>
      </c>
    </row>
    <row r="26" spans="1:13" x14ac:dyDescent="0.25">
      <c r="A26" t="s">
        <v>11</v>
      </c>
      <c r="B26">
        <v>1155.07098574</v>
      </c>
      <c r="C26">
        <v>2494.6421605199998</v>
      </c>
      <c r="D26">
        <v>1711.0139949300001</v>
      </c>
      <c r="E26">
        <v>1876.1475749199999</v>
      </c>
      <c r="F26">
        <v>1868.70407301</v>
      </c>
      <c r="G26">
        <v>2213.27730673</v>
      </c>
      <c r="H26">
        <v>2494.7061666899999</v>
      </c>
      <c r="I26">
        <v>2868.6045933400001</v>
      </c>
      <c r="J26">
        <v>1774.62622513</v>
      </c>
      <c r="K26">
        <v>2147.8994818299998</v>
      </c>
      <c r="L26">
        <v>2236.5169672299999</v>
      </c>
      <c r="M26">
        <v>2494.5660942</v>
      </c>
    </row>
    <row r="27" spans="1:13" x14ac:dyDescent="0.25">
      <c r="A27" t="s">
        <v>12</v>
      </c>
      <c r="B27">
        <v>1884.00292328</v>
      </c>
      <c r="C27">
        <v>1288.8675320699999</v>
      </c>
      <c r="D27">
        <v>9790.7045527999999</v>
      </c>
      <c r="E27">
        <v>2494.6421605199998</v>
      </c>
      <c r="F27">
        <v>2200.9311551000001</v>
      </c>
      <c r="G27">
        <v>1850.17117693</v>
      </c>
      <c r="H27">
        <v>2065.25191004</v>
      </c>
      <c r="I27">
        <v>2023.6134052100001</v>
      </c>
      <c r="J27">
        <v>2048.1194390599999</v>
      </c>
      <c r="K27">
        <v>1977.85493535</v>
      </c>
      <c r="L27">
        <v>2185.37610657</v>
      </c>
      <c r="M27">
        <v>2486.1090713899998</v>
      </c>
    </row>
    <row r="28" spans="1:13" x14ac:dyDescent="0.25">
      <c r="A28" t="s">
        <v>13</v>
      </c>
      <c r="B28">
        <v>13693.410293999999</v>
      </c>
      <c r="C28">
        <v>71820.907133999994</v>
      </c>
      <c r="D28">
        <v>3682.3442516499999</v>
      </c>
      <c r="E28">
        <v>2112.6153036999999</v>
      </c>
      <c r="F28">
        <v>2494.6417415199999</v>
      </c>
      <c r="G28">
        <v>11848.107954999999</v>
      </c>
      <c r="H28">
        <v>4970.8762064700004</v>
      </c>
      <c r="I28">
        <v>1909.3717821099999</v>
      </c>
      <c r="J28">
        <v>1881.0898653700001</v>
      </c>
      <c r="K28">
        <v>1984.2455924799999</v>
      </c>
      <c r="L28">
        <v>1809.13356256</v>
      </c>
      <c r="M28">
        <v>2114.6530585099999</v>
      </c>
    </row>
    <row r="29" spans="1:13" x14ac:dyDescent="0.25">
      <c r="A29" t="s">
        <v>14</v>
      </c>
      <c r="B29">
        <v>21060.491702200001</v>
      </c>
      <c r="C29">
        <v>296973.89716499997</v>
      </c>
      <c r="D29">
        <v>1298.42833451</v>
      </c>
      <c r="E29">
        <v>1914.4033632600001</v>
      </c>
      <c r="F29">
        <v>1926.4677911399999</v>
      </c>
      <c r="G29">
        <v>2031.0865213300001</v>
      </c>
      <c r="H29">
        <v>2199.1256105699999</v>
      </c>
      <c r="I29">
        <v>2573.0596939799998</v>
      </c>
      <c r="J29">
        <v>1866.0020743299999</v>
      </c>
      <c r="K29">
        <v>1829.0478079300001</v>
      </c>
      <c r="L29">
        <v>2472.4812874300001</v>
      </c>
      <c r="M29">
        <v>2022.0150874399999</v>
      </c>
    </row>
    <row r="30" spans="1:13" x14ac:dyDescent="0.25">
      <c r="A30" t="s">
        <v>15</v>
      </c>
      <c r="B30">
        <v>21806.0514</v>
      </c>
      <c r="C30">
        <v>1970.9738486399999</v>
      </c>
      <c r="D30">
        <v>1192.31014082</v>
      </c>
      <c r="E30">
        <v>9046.2832930200002</v>
      </c>
      <c r="F30">
        <v>1618.7922419500001</v>
      </c>
      <c r="G30">
        <v>1976.5823751400001</v>
      </c>
      <c r="H30">
        <v>2177.5115829000001</v>
      </c>
      <c r="I30">
        <v>2053.7068514399998</v>
      </c>
      <c r="J30">
        <v>1972.1377131500001</v>
      </c>
      <c r="K30">
        <v>2057.09831244</v>
      </c>
      <c r="L30">
        <v>2006.9402969099999</v>
      </c>
      <c r="M30">
        <v>1863.57966644</v>
      </c>
    </row>
    <row r="31" spans="1:13" x14ac:dyDescent="0.25">
      <c r="A31" t="s">
        <v>16</v>
      </c>
      <c r="B31">
        <v>99295.115870199996</v>
      </c>
      <c r="C31">
        <v>1288.4089641099999</v>
      </c>
      <c r="D31">
        <v>4568.2054158499996</v>
      </c>
      <c r="E31">
        <v>5174.4824376500001</v>
      </c>
      <c r="F31">
        <v>2195.1976115399998</v>
      </c>
      <c r="G31">
        <v>2034.17503038</v>
      </c>
      <c r="H31">
        <v>2494.7813735999998</v>
      </c>
      <c r="I31">
        <v>2059.4613225200001</v>
      </c>
      <c r="J31">
        <v>4270.8333419800001</v>
      </c>
      <c r="K31">
        <v>2261.1873555500001</v>
      </c>
      <c r="L31">
        <v>2397.8877905600002</v>
      </c>
      <c r="M31">
        <v>1961.3146840300001</v>
      </c>
    </row>
    <row r="32" spans="1:13" x14ac:dyDescent="0.25">
      <c r="A32" t="s">
        <v>17</v>
      </c>
      <c r="B32">
        <v>59092.187732099999</v>
      </c>
      <c r="C32">
        <v>1405.3362581399999</v>
      </c>
      <c r="D32">
        <v>1242.69928261</v>
      </c>
      <c r="E32">
        <v>1757.87036715</v>
      </c>
      <c r="F32">
        <v>1808.36640801</v>
      </c>
      <c r="G32">
        <v>4035.0299238600001</v>
      </c>
      <c r="H32">
        <v>1903.6780513599999</v>
      </c>
      <c r="I32">
        <v>2117.1845726800002</v>
      </c>
      <c r="J32">
        <v>1955.30658999</v>
      </c>
      <c r="K32">
        <v>1592.6652230100001</v>
      </c>
      <c r="L32">
        <v>2119.1712726199999</v>
      </c>
      <c r="M32">
        <v>2158.1258762500001</v>
      </c>
    </row>
    <row r="33" spans="1:13" x14ac:dyDescent="0.25">
      <c r="A33" t="s">
        <v>18</v>
      </c>
      <c r="B33">
        <v>2494.6421605199998</v>
      </c>
      <c r="C33">
        <v>4289.5696560300003</v>
      </c>
      <c r="D33">
        <v>1931.1471860900001</v>
      </c>
      <c r="E33">
        <v>2027.1351216099999</v>
      </c>
      <c r="F33">
        <v>2494.4317705799999</v>
      </c>
      <c r="G33">
        <v>2112.8150030800002</v>
      </c>
      <c r="H33">
        <v>2285.5707384100001</v>
      </c>
      <c r="I33">
        <v>2101.3772817600002</v>
      </c>
      <c r="J33">
        <v>2011.4662106200001</v>
      </c>
      <c r="K33">
        <v>1998.9031498700001</v>
      </c>
      <c r="L33">
        <v>2497.8560793400002</v>
      </c>
      <c r="M33">
        <v>2133.8818469399998</v>
      </c>
    </row>
    <row r="34" spans="1:13" x14ac:dyDescent="0.25">
      <c r="A34" t="s">
        <v>19</v>
      </c>
      <c r="B34">
        <v>1649.15334734</v>
      </c>
      <c r="C34">
        <v>1550.67863921</v>
      </c>
      <c r="D34">
        <v>1599.15420582</v>
      </c>
      <c r="E34">
        <v>2494.6421605199998</v>
      </c>
      <c r="F34">
        <v>2932.3511692000002</v>
      </c>
      <c r="G34">
        <v>2494.63154042</v>
      </c>
      <c r="H34">
        <v>1978.59499381</v>
      </c>
      <c r="I34">
        <v>3207.9624259699999</v>
      </c>
      <c r="J34">
        <v>2271.4033534300002</v>
      </c>
      <c r="K34">
        <v>2273.0881902400001</v>
      </c>
      <c r="L34">
        <v>2014.60927995</v>
      </c>
      <c r="M34">
        <v>2022.88119553</v>
      </c>
    </row>
    <row r="35" spans="1:13" x14ac:dyDescent="0.25">
      <c r="A35" t="s">
        <v>20</v>
      </c>
      <c r="B35">
        <v>241153.44861299999</v>
      </c>
      <c r="C35">
        <v>1827.4780589500001</v>
      </c>
      <c r="D35">
        <v>2055.95937147</v>
      </c>
      <c r="E35">
        <v>3361.2215279000002</v>
      </c>
      <c r="F35">
        <v>2161.2325329700002</v>
      </c>
      <c r="G35">
        <v>2823.9089950399998</v>
      </c>
      <c r="H35">
        <v>2150.7305953800001</v>
      </c>
      <c r="I35">
        <v>1838.4612236299999</v>
      </c>
      <c r="J35">
        <v>1905.6308716399999</v>
      </c>
      <c r="K35">
        <v>2119.1797796800001</v>
      </c>
      <c r="L35">
        <v>2278.6393879900002</v>
      </c>
      <c r="M35">
        <v>14303.8778533</v>
      </c>
    </row>
    <row r="36" spans="1:13" x14ac:dyDescent="0.25">
      <c r="A36" t="s">
        <v>21</v>
      </c>
      <c r="B36">
        <v>449376.71755599999</v>
      </c>
      <c r="C36">
        <v>2151.14008122</v>
      </c>
      <c r="D36">
        <v>1893.5309327499999</v>
      </c>
      <c r="E36">
        <v>1503.7514165</v>
      </c>
      <c r="F36">
        <v>2494.6377603199999</v>
      </c>
      <c r="G36">
        <v>6197.1090736100005</v>
      </c>
      <c r="H36">
        <v>1923.8019361900001</v>
      </c>
      <c r="I36">
        <v>1968.2862311700001</v>
      </c>
      <c r="J36">
        <v>2063.9225797700001</v>
      </c>
      <c r="K36">
        <v>2169.0364700999999</v>
      </c>
      <c r="L36">
        <v>2131.03475213</v>
      </c>
      <c r="M36">
        <v>1815.8888744799999</v>
      </c>
    </row>
    <row r="37" spans="1:13" x14ac:dyDescent="0.25">
      <c r="A37" t="s">
        <v>22</v>
      </c>
      <c r="B37">
        <v>10437.413070500001</v>
      </c>
      <c r="C37">
        <v>2494.6421605199998</v>
      </c>
      <c r="D37">
        <v>2077.8191972700001</v>
      </c>
      <c r="E37">
        <v>1749.40749304</v>
      </c>
      <c r="F37">
        <v>2059.6862182300001</v>
      </c>
      <c r="G37">
        <v>1801.2592465800001</v>
      </c>
      <c r="H37">
        <v>2479.4916108000002</v>
      </c>
      <c r="I37">
        <v>2233.5545187500002</v>
      </c>
      <c r="J37">
        <v>2058.8730086999999</v>
      </c>
      <c r="K37">
        <v>1801.23360398</v>
      </c>
      <c r="L37">
        <v>1910.8002254600001</v>
      </c>
      <c r="M37">
        <v>2072.9937059600002</v>
      </c>
    </row>
    <row r="38" spans="1:13" x14ac:dyDescent="0.25">
      <c r="A38" t="s">
        <v>23</v>
      </c>
      <c r="B38">
        <v>1051.95622114</v>
      </c>
      <c r="C38">
        <v>19030.998221400001</v>
      </c>
      <c r="D38">
        <v>1742.04661839</v>
      </c>
      <c r="E38">
        <v>1851.3038289599999</v>
      </c>
      <c r="F38">
        <v>2122.7577901999998</v>
      </c>
      <c r="G38">
        <v>2334.1798166899998</v>
      </c>
      <c r="H38">
        <v>2071.2378547799999</v>
      </c>
      <c r="I38">
        <v>2703.4553152399999</v>
      </c>
      <c r="J38">
        <v>2491.5605691699998</v>
      </c>
      <c r="K38">
        <v>2202.8252119899998</v>
      </c>
      <c r="L38">
        <v>2106.4642255600002</v>
      </c>
      <c r="M38">
        <v>2365.0702113900002</v>
      </c>
    </row>
    <row r="39" spans="1:13" x14ac:dyDescent="0.25">
      <c r="A39" t="s">
        <v>24</v>
      </c>
      <c r="B39">
        <v>509186.735216</v>
      </c>
      <c r="C39">
        <v>4980.7047613200002</v>
      </c>
      <c r="D39">
        <v>1751.46098755</v>
      </c>
      <c r="E39">
        <v>1767.8854744299999</v>
      </c>
      <c r="F39">
        <v>2494.6421432799998</v>
      </c>
      <c r="G39">
        <v>2079.9248489000001</v>
      </c>
      <c r="H39">
        <v>1797.0916678999999</v>
      </c>
      <c r="I39">
        <v>6054.7940587599996</v>
      </c>
      <c r="J39">
        <v>1958.92621758</v>
      </c>
      <c r="K39">
        <v>1880.8794841599999</v>
      </c>
      <c r="L39">
        <v>2200.3347510600001</v>
      </c>
      <c r="M39">
        <v>2233.7499003200001</v>
      </c>
    </row>
    <row r="40" spans="1:13" x14ac:dyDescent="0.25">
      <c r="A40" t="s">
        <v>25</v>
      </c>
      <c r="B40">
        <v>164367.136394</v>
      </c>
      <c r="C40">
        <v>383677.24151600001</v>
      </c>
      <c r="D40">
        <v>2539.1468857599998</v>
      </c>
      <c r="E40">
        <v>5394.6254270099998</v>
      </c>
      <c r="F40">
        <v>2494.6529749400001</v>
      </c>
      <c r="G40">
        <v>1926.2221527500001</v>
      </c>
      <c r="H40">
        <v>1990.3846340600001</v>
      </c>
      <c r="I40">
        <v>2072.5419736099998</v>
      </c>
      <c r="J40">
        <v>2102.5991090100001</v>
      </c>
      <c r="K40">
        <v>2103.52703475</v>
      </c>
      <c r="L40">
        <v>1912.4479698</v>
      </c>
      <c r="M40">
        <v>2450.7456393799998</v>
      </c>
    </row>
    <row r="41" spans="1:13" x14ac:dyDescent="0.25">
      <c r="A41" t="s">
        <v>26</v>
      </c>
      <c r="B41">
        <v>52965.697782900002</v>
      </c>
      <c r="C41">
        <v>2320.5326139899998</v>
      </c>
      <c r="D41">
        <v>4020.4932531200002</v>
      </c>
      <c r="E41">
        <v>1761.22682689</v>
      </c>
      <c r="F41">
        <v>1699.65542205</v>
      </c>
      <c r="G41">
        <v>1763.27762742</v>
      </c>
      <c r="H41">
        <v>2495.5932259800002</v>
      </c>
      <c r="I41">
        <v>1947.5689144299999</v>
      </c>
      <c r="J41">
        <v>2291.3172185399999</v>
      </c>
      <c r="K41">
        <v>2392.2072235999999</v>
      </c>
      <c r="L41">
        <v>2021.3016469300001</v>
      </c>
      <c r="M41">
        <v>2786.0257615700002</v>
      </c>
    </row>
    <row r="42" spans="1:13" x14ac:dyDescent="0.25">
      <c r="A42" t="s">
        <v>27</v>
      </c>
      <c r="B42">
        <v>28606.7360649</v>
      </c>
      <c r="C42">
        <v>1158.7849560300001</v>
      </c>
      <c r="D42">
        <v>2322.6468996600001</v>
      </c>
      <c r="E42">
        <v>14456.016172</v>
      </c>
      <c r="F42">
        <v>54460.110892800003</v>
      </c>
      <c r="G42">
        <v>1741.5358423099999</v>
      </c>
      <c r="H42">
        <v>2154.0642387399998</v>
      </c>
      <c r="I42">
        <v>3120.3595634399999</v>
      </c>
      <c r="J42">
        <v>1884.5299379800001</v>
      </c>
      <c r="K42">
        <v>2179.1915898399998</v>
      </c>
      <c r="L42">
        <v>2170.0170133400002</v>
      </c>
      <c r="M42">
        <v>1961.39089124</v>
      </c>
    </row>
    <row r="43" spans="1:13" x14ac:dyDescent="0.25">
      <c r="A43" t="s">
        <v>28</v>
      </c>
      <c r="B43">
        <v>2221.7402022199999</v>
      </c>
      <c r="C43">
        <v>1233.14203006</v>
      </c>
      <c r="D43">
        <v>6476.0057105400001</v>
      </c>
      <c r="E43">
        <v>2494.6421605199998</v>
      </c>
      <c r="F43">
        <v>2239.3054376300001</v>
      </c>
      <c r="G43">
        <v>1838.7844674299999</v>
      </c>
      <c r="H43">
        <v>1928.0602325</v>
      </c>
      <c r="I43">
        <v>2082.2887452499999</v>
      </c>
      <c r="J43">
        <v>1995.7335829599999</v>
      </c>
      <c r="K43">
        <v>2128.7867323199998</v>
      </c>
      <c r="L43">
        <v>3003.7551806699998</v>
      </c>
      <c r="M43">
        <v>1990.3374130899999</v>
      </c>
    </row>
    <row r="44" spans="1:13" x14ac:dyDescent="0.25">
      <c r="A44" t="s">
        <v>29</v>
      </c>
      <c r="B44">
        <v>4149.6462979400003</v>
      </c>
      <c r="C44">
        <v>1253.51174425</v>
      </c>
      <c r="D44">
        <v>1875.4626919299999</v>
      </c>
      <c r="E44">
        <v>2494.6421605199998</v>
      </c>
      <c r="F44">
        <v>5187.2466433099999</v>
      </c>
      <c r="G44">
        <v>2491.3188869800001</v>
      </c>
      <c r="H44">
        <v>2719.4936530599998</v>
      </c>
      <c r="I44">
        <v>2357.6876937799998</v>
      </c>
      <c r="J44">
        <v>1833.01443012</v>
      </c>
      <c r="K44">
        <v>2122.2378065100002</v>
      </c>
      <c r="L44">
        <v>2217.9190379000001</v>
      </c>
      <c r="M44">
        <v>1938.41279345</v>
      </c>
    </row>
    <row r="45" spans="1:13" x14ac:dyDescent="0.25">
      <c r="A45" t="s">
        <v>30</v>
      </c>
      <c r="B45">
        <v>223717.63449999999</v>
      </c>
      <c r="C45">
        <v>2494.6421605199998</v>
      </c>
      <c r="D45">
        <v>2167.0512973800001</v>
      </c>
      <c r="E45">
        <v>10042.086291600001</v>
      </c>
      <c r="F45">
        <v>25650.222835699999</v>
      </c>
      <c r="G45">
        <v>2707.6096398899999</v>
      </c>
      <c r="H45">
        <v>2049.6831246199999</v>
      </c>
      <c r="I45">
        <v>2481.12809526</v>
      </c>
      <c r="J45">
        <v>2740.0303496500001</v>
      </c>
      <c r="K45">
        <v>2297.5046314400001</v>
      </c>
      <c r="L45">
        <v>2492.9447557200001</v>
      </c>
      <c r="M45">
        <v>2403.3830583099998</v>
      </c>
    </row>
    <row r="46" spans="1:13" x14ac:dyDescent="0.25">
      <c r="A46" t="s">
        <v>31</v>
      </c>
      <c r="B46">
        <v>45452.236857600001</v>
      </c>
      <c r="C46">
        <v>1561.43451282</v>
      </c>
      <c r="D46">
        <v>59378.814465299998</v>
      </c>
      <c r="E46">
        <v>2126.7821692699999</v>
      </c>
      <c r="F46">
        <v>2183.0670974599998</v>
      </c>
      <c r="G46">
        <v>2330.72559447</v>
      </c>
      <c r="H46">
        <v>2037.6967296800001</v>
      </c>
      <c r="I46">
        <v>2101.9441590900001</v>
      </c>
      <c r="J46">
        <v>2102.5082392600002</v>
      </c>
      <c r="K46">
        <v>1852.4198839000001</v>
      </c>
      <c r="L46">
        <v>2001.9519084000001</v>
      </c>
      <c r="M46">
        <v>2364.9095174899999</v>
      </c>
    </row>
    <row r="47" spans="1:13" x14ac:dyDescent="0.25">
      <c r="A47" t="s">
        <v>32</v>
      </c>
      <c r="B47">
        <v>220137.84531599999</v>
      </c>
      <c r="C47">
        <v>1124.0604021300001</v>
      </c>
      <c r="D47">
        <v>1234.6744088400001</v>
      </c>
      <c r="E47">
        <v>3273.8453536699999</v>
      </c>
      <c r="F47">
        <v>2015.02275809</v>
      </c>
      <c r="G47">
        <v>1795.2560124300001</v>
      </c>
      <c r="H47">
        <v>2148.6403514399999</v>
      </c>
      <c r="I47">
        <v>1896.4869442900001</v>
      </c>
      <c r="J47">
        <v>2197.6548909200001</v>
      </c>
      <c r="K47">
        <v>2209.94525608</v>
      </c>
      <c r="L47">
        <v>2048.2947537800001</v>
      </c>
      <c r="M47">
        <v>2098.5916484999998</v>
      </c>
    </row>
    <row r="48" spans="1:13" x14ac:dyDescent="0.25">
      <c r="A48" t="s">
        <v>33</v>
      </c>
      <c r="B48">
        <v>415032.47074199998</v>
      </c>
      <c r="C48">
        <v>121981.147064</v>
      </c>
      <c r="D48">
        <v>1241.40937889</v>
      </c>
      <c r="E48">
        <v>1759.3836756200001</v>
      </c>
      <c r="F48">
        <v>1938.85338523</v>
      </c>
      <c r="G48">
        <v>2194.4791000499999</v>
      </c>
      <c r="H48">
        <v>2325.2872298500001</v>
      </c>
      <c r="I48">
        <v>2168.1813783100001</v>
      </c>
      <c r="J48">
        <v>5765.3906780300003</v>
      </c>
      <c r="K48">
        <v>3375.1936313400001</v>
      </c>
      <c r="L48">
        <v>2066.2676526400001</v>
      </c>
      <c r="M48">
        <v>2034.1746690299999</v>
      </c>
    </row>
    <row r="49" spans="1:13" x14ac:dyDescent="0.25">
      <c r="A49" t="s">
        <v>34</v>
      </c>
      <c r="B49">
        <v>1552.71050526</v>
      </c>
      <c r="C49">
        <v>1571.11077292</v>
      </c>
      <c r="D49">
        <v>1332.5332846700001</v>
      </c>
      <c r="E49">
        <v>2134.7633468700001</v>
      </c>
      <c r="F49">
        <v>1864.1231622400001</v>
      </c>
      <c r="G49">
        <v>2027.8750292499999</v>
      </c>
      <c r="H49">
        <v>1763.75362677</v>
      </c>
      <c r="I49">
        <v>2285.4873002899999</v>
      </c>
      <c r="J49">
        <v>2266.7123014399999</v>
      </c>
      <c r="K49">
        <v>2062.1897080899998</v>
      </c>
      <c r="L49">
        <v>2217.9580674600002</v>
      </c>
      <c r="M49">
        <v>1916.8191177599999</v>
      </c>
    </row>
    <row r="50" spans="1:13" x14ac:dyDescent="0.25">
      <c r="A50" t="s">
        <v>35</v>
      </c>
      <c r="B50">
        <v>265101.43554099998</v>
      </c>
      <c r="C50">
        <v>22197.3448694</v>
      </c>
      <c r="D50">
        <v>5621.1018349400001</v>
      </c>
      <c r="E50">
        <v>2391.9990087900001</v>
      </c>
      <c r="F50">
        <v>2055.4608289299999</v>
      </c>
      <c r="G50">
        <v>1835.4853585200001</v>
      </c>
      <c r="H50">
        <v>1996.81465121</v>
      </c>
      <c r="I50">
        <v>2173.8604360099998</v>
      </c>
      <c r="J50">
        <v>2282.7352187299998</v>
      </c>
      <c r="K50">
        <v>2045.8887329500001</v>
      </c>
      <c r="L50">
        <v>2273.08544368</v>
      </c>
      <c r="M50">
        <v>2254.6098655400001</v>
      </c>
    </row>
    <row r="51" spans="1:13" x14ac:dyDescent="0.25">
      <c r="A51" t="s">
        <v>36</v>
      </c>
      <c r="B51">
        <v>349164.38816999999</v>
      </c>
      <c r="C51">
        <v>1460.89889171</v>
      </c>
      <c r="D51">
        <v>1334.5634553100001</v>
      </c>
      <c r="E51">
        <v>21308.430395700001</v>
      </c>
      <c r="F51">
        <v>1969.35856857</v>
      </c>
      <c r="G51">
        <v>2172.05777588</v>
      </c>
      <c r="H51">
        <v>2061.99333127</v>
      </c>
      <c r="I51">
        <v>1826.5142525599999</v>
      </c>
      <c r="J51">
        <v>2280.19003561</v>
      </c>
      <c r="K51">
        <v>2089.5390358899999</v>
      </c>
      <c r="L51">
        <v>1938.80024546</v>
      </c>
      <c r="M51">
        <v>3561.8383078799998</v>
      </c>
    </row>
    <row r="52" spans="1:13" x14ac:dyDescent="0.25">
      <c r="A52" t="s">
        <v>37</v>
      </c>
      <c r="B52">
        <v>84828.108616800004</v>
      </c>
      <c r="C52">
        <v>8962.5581630899997</v>
      </c>
      <c r="D52">
        <v>1291.91897694</v>
      </c>
      <c r="E52">
        <v>10157.413406899999</v>
      </c>
      <c r="F52">
        <v>2051.8114531599999</v>
      </c>
      <c r="G52">
        <v>1758.69060943</v>
      </c>
      <c r="H52">
        <v>2085.14307697</v>
      </c>
      <c r="I52">
        <v>2030.75860384</v>
      </c>
      <c r="J52">
        <v>2302.7513585299998</v>
      </c>
      <c r="K52">
        <v>1968.8523566399999</v>
      </c>
      <c r="L52">
        <v>2306.4878140999999</v>
      </c>
      <c r="M52">
        <v>2199.3379472199999</v>
      </c>
    </row>
    <row r="53" spans="1:13" x14ac:dyDescent="0.25">
      <c r="A53" t="s">
        <v>38</v>
      </c>
      <c r="B53">
        <v>398017.33542000002</v>
      </c>
      <c r="C53">
        <v>1148.8715053799999</v>
      </c>
      <c r="D53">
        <v>1594.6668531299999</v>
      </c>
      <c r="E53">
        <v>2741.3648303499999</v>
      </c>
      <c r="F53">
        <v>1897.2270457899999</v>
      </c>
      <c r="G53">
        <v>1949.9214999000001</v>
      </c>
      <c r="H53">
        <v>2202.5421578999999</v>
      </c>
      <c r="I53">
        <v>2003.5808720699999</v>
      </c>
      <c r="J53">
        <v>6461.2707964600004</v>
      </c>
      <c r="K53">
        <v>2154.8097489900001</v>
      </c>
      <c r="L53">
        <v>2453.3954017299998</v>
      </c>
      <c r="M53">
        <v>2071.3671792099999</v>
      </c>
    </row>
    <row r="54" spans="1:13" x14ac:dyDescent="0.25">
      <c r="A54" t="s">
        <v>39</v>
      </c>
      <c r="B54">
        <v>1760.57049691</v>
      </c>
      <c r="C54">
        <v>53289.435362199998</v>
      </c>
      <c r="D54">
        <v>1613.23528779</v>
      </c>
      <c r="E54">
        <v>1556.9086276400001</v>
      </c>
      <c r="F54">
        <v>1901.2885518799999</v>
      </c>
      <c r="G54">
        <v>2494.58522662</v>
      </c>
      <c r="H54">
        <v>2396.9122658299998</v>
      </c>
      <c r="I54">
        <v>2270.14587059</v>
      </c>
      <c r="J54">
        <v>2084.4252867300002</v>
      </c>
      <c r="K54">
        <v>1874.07268378</v>
      </c>
      <c r="L54">
        <v>2059.7010779699999</v>
      </c>
      <c r="M54">
        <v>2131.2699753400002</v>
      </c>
    </row>
    <row r="55" spans="1:13" x14ac:dyDescent="0.25">
      <c r="A55" t="s">
        <v>40</v>
      </c>
      <c r="B55">
        <v>376562.22427800001</v>
      </c>
      <c r="C55">
        <v>3915.4109411899999</v>
      </c>
      <c r="D55">
        <v>11915.172808900001</v>
      </c>
      <c r="E55">
        <v>1947.43311713</v>
      </c>
      <c r="F55">
        <v>2346.4651055999998</v>
      </c>
      <c r="G55">
        <v>2257.0487480800002</v>
      </c>
      <c r="H55">
        <v>1849.74432144</v>
      </c>
      <c r="I55">
        <v>2017.60439247</v>
      </c>
      <c r="J55">
        <v>2111.579358</v>
      </c>
      <c r="K55">
        <v>2279.8889534899999</v>
      </c>
      <c r="L55">
        <v>2153.8619718099999</v>
      </c>
      <c r="M55">
        <v>2209.2117501299999</v>
      </c>
    </row>
    <row r="56" spans="1:13" x14ac:dyDescent="0.25">
      <c r="A56" t="s">
        <v>41</v>
      </c>
      <c r="B56">
        <v>449225.51855500002</v>
      </c>
      <c r="C56">
        <v>2060.1711815499998</v>
      </c>
      <c r="D56">
        <v>2617.4228131899999</v>
      </c>
      <c r="E56">
        <v>2210.9833727199998</v>
      </c>
      <c r="F56">
        <v>2005.3709696000001</v>
      </c>
      <c r="G56">
        <v>2192.2936550999998</v>
      </c>
      <c r="H56">
        <v>2232.4271217700002</v>
      </c>
      <c r="I56">
        <v>2494.6929522800001</v>
      </c>
      <c r="J56">
        <v>2336.4755966900002</v>
      </c>
      <c r="K56">
        <v>2114.1776312900001</v>
      </c>
      <c r="L56">
        <v>2366.2944826100002</v>
      </c>
      <c r="M56">
        <v>20765.835622300001</v>
      </c>
    </row>
    <row r="57" spans="1:13" x14ac:dyDescent="0.25">
      <c r="A57" t="s">
        <v>42</v>
      </c>
      <c r="B57">
        <v>156427.124847</v>
      </c>
      <c r="C57">
        <v>1994.6100251</v>
      </c>
      <c r="D57">
        <v>1428.4513133</v>
      </c>
      <c r="E57">
        <v>4157.9859653800004</v>
      </c>
      <c r="F57">
        <v>1610.4218547800001</v>
      </c>
      <c r="G57">
        <v>2096.1257322400002</v>
      </c>
      <c r="H57">
        <v>2239.1022119899999</v>
      </c>
      <c r="I57">
        <v>1874.5089414500001</v>
      </c>
      <c r="J57">
        <v>1797.2830939200001</v>
      </c>
      <c r="K57">
        <v>1896.6645840799999</v>
      </c>
      <c r="L57">
        <v>2150.1324422399998</v>
      </c>
      <c r="M57">
        <v>2043.7615657199999</v>
      </c>
    </row>
    <row r="58" spans="1:13" x14ac:dyDescent="0.25">
      <c r="A58" t="s">
        <v>43</v>
      </c>
      <c r="B58">
        <v>133272.907144</v>
      </c>
      <c r="C58">
        <v>1082.2422708900001</v>
      </c>
      <c r="D58">
        <v>2189.9447129099999</v>
      </c>
      <c r="E58">
        <v>1835.77759664</v>
      </c>
      <c r="F58">
        <v>2431.7807148100001</v>
      </c>
      <c r="G58">
        <v>1996.2092884199999</v>
      </c>
      <c r="H58">
        <v>1741.24464631</v>
      </c>
      <c r="I58">
        <v>2490.5698151699999</v>
      </c>
      <c r="J58">
        <v>2471.86747668</v>
      </c>
      <c r="K58">
        <v>2390.39932142</v>
      </c>
      <c r="L58">
        <v>2355.8865651800002</v>
      </c>
      <c r="M58">
        <v>1904.7931620899999</v>
      </c>
    </row>
    <row r="59" spans="1:13" x14ac:dyDescent="0.25">
      <c r="A59" t="s">
        <v>44</v>
      </c>
      <c r="B59">
        <v>470646.50062000001</v>
      </c>
      <c r="C59">
        <v>1251.88230841</v>
      </c>
      <c r="D59">
        <v>85903.176497199995</v>
      </c>
      <c r="E59">
        <v>2260.4000455099999</v>
      </c>
      <c r="F59">
        <v>1797.73899953</v>
      </c>
      <c r="G59">
        <v>1745.55400242</v>
      </c>
      <c r="H59">
        <v>2161.8794708599999</v>
      </c>
      <c r="I59">
        <v>2031.50082155</v>
      </c>
      <c r="J59">
        <v>2456.2169929299998</v>
      </c>
      <c r="K59">
        <v>1942.2000703399999</v>
      </c>
      <c r="L59">
        <v>1839.18237733</v>
      </c>
      <c r="M59">
        <v>2171.4820843699999</v>
      </c>
    </row>
    <row r="60" spans="1:13" x14ac:dyDescent="0.25">
      <c r="A60" t="s">
        <v>45</v>
      </c>
      <c r="B60">
        <v>398920.08306999999</v>
      </c>
      <c r="C60">
        <v>2024.30338456</v>
      </c>
      <c r="D60">
        <v>2595.7814921700001</v>
      </c>
      <c r="E60">
        <v>2583.5110913799999</v>
      </c>
      <c r="F60">
        <v>1697.57411297</v>
      </c>
      <c r="G60">
        <v>2312.3305494299998</v>
      </c>
      <c r="H60">
        <v>1804.40251528</v>
      </c>
      <c r="I60">
        <v>2494.94322642</v>
      </c>
      <c r="J60">
        <v>1964.85342765</v>
      </c>
      <c r="K60">
        <v>1932.7308754000001</v>
      </c>
      <c r="L60">
        <v>2469.1179743799999</v>
      </c>
      <c r="M60">
        <v>2105.5322841799998</v>
      </c>
    </row>
    <row r="61" spans="1:13" x14ac:dyDescent="0.25">
      <c r="A61" t="s">
        <v>46</v>
      </c>
      <c r="B61">
        <v>253167.79888300001</v>
      </c>
      <c r="C61">
        <v>2110.0779109499999</v>
      </c>
      <c r="D61">
        <v>2043.0690357999999</v>
      </c>
      <c r="E61">
        <v>2091.9755776400002</v>
      </c>
      <c r="F61">
        <v>2059.4752171099999</v>
      </c>
      <c r="G61">
        <v>2009.69823593</v>
      </c>
      <c r="H61">
        <v>1792.32020397</v>
      </c>
      <c r="I61">
        <v>2143.4170964499999</v>
      </c>
      <c r="J61">
        <v>2285.5174807499998</v>
      </c>
      <c r="K61">
        <v>2025.7501317399999</v>
      </c>
      <c r="L61">
        <v>2138.0968359799999</v>
      </c>
      <c r="M61">
        <v>2283.5428128499998</v>
      </c>
    </row>
    <row r="62" spans="1:13" x14ac:dyDescent="0.25">
      <c r="A62" t="s">
        <v>47</v>
      </c>
      <c r="B62">
        <v>1786.6768816900001</v>
      </c>
      <c r="C62">
        <v>1155.09969907</v>
      </c>
      <c r="D62">
        <v>1380.6766962300001</v>
      </c>
      <c r="E62">
        <v>1906.2774415900001</v>
      </c>
      <c r="F62">
        <v>2099.2755902600002</v>
      </c>
      <c r="G62">
        <v>1828.11070172</v>
      </c>
      <c r="H62">
        <v>6205.8973691499996</v>
      </c>
      <c r="I62">
        <v>2320.5710465799998</v>
      </c>
      <c r="J62">
        <v>2249.1469519000002</v>
      </c>
      <c r="K62">
        <v>2082.6394676800001</v>
      </c>
      <c r="L62">
        <v>2493.8094871600001</v>
      </c>
      <c r="M62">
        <v>1822.7295449999999</v>
      </c>
    </row>
    <row r="63" spans="1:13" x14ac:dyDescent="0.25">
      <c r="A63" t="s">
        <v>48</v>
      </c>
      <c r="B63">
        <v>189300.741775</v>
      </c>
      <c r="C63">
        <v>3352.6762986799999</v>
      </c>
      <c r="D63">
        <v>2494.6421605199998</v>
      </c>
      <c r="E63">
        <v>1845.58549346</v>
      </c>
      <c r="F63">
        <v>2845.3327980899999</v>
      </c>
      <c r="G63">
        <v>2609.7326342400002</v>
      </c>
      <c r="H63">
        <v>2135.7266169599998</v>
      </c>
      <c r="I63">
        <v>2198.8518010600001</v>
      </c>
      <c r="J63">
        <v>2178.8847456399999</v>
      </c>
      <c r="K63">
        <v>1954.6822761799999</v>
      </c>
      <c r="L63">
        <v>2110.4578875399998</v>
      </c>
      <c r="M63">
        <v>2011.8754236499999</v>
      </c>
    </row>
    <row r="64" spans="1:13" x14ac:dyDescent="0.25">
      <c r="A64" t="s">
        <v>49</v>
      </c>
      <c r="B64">
        <v>7111.2082019700001</v>
      </c>
      <c r="C64">
        <v>1777.6025213</v>
      </c>
      <c r="D64">
        <v>2096.4349859700001</v>
      </c>
      <c r="E64">
        <v>2320.2366596500001</v>
      </c>
      <c r="F64">
        <v>2294.1134282200001</v>
      </c>
      <c r="G64">
        <v>2055.1020944699999</v>
      </c>
      <c r="H64">
        <v>2044.7887651000001</v>
      </c>
      <c r="I64">
        <v>1975.3849598300001</v>
      </c>
      <c r="J64">
        <v>2220.5997968199999</v>
      </c>
      <c r="K64">
        <v>2278.8599490199999</v>
      </c>
      <c r="L64">
        <v>1809.8934103500001</v>
      </c>
      <c r="M64">
        <v>1968.88794732</v>
      </c>
    </row>
    <row r="65" spans="1:13" x14ac:dyDescent="0.25">
      <c r="A65" t="s">
        <v>50</v>
      </c>
      <c r="B65">
        <v>4039.7136704200002</v>
      </c>
      <c r="C65">
        <v>18505.466544399998</v>
      </c>
      <c r="D65">
        <v>3493.7534792199999</v>
      </c>
      <c r="E65">
        <v>2255.4375829800001</v>
      </c>
      <c r="F65">
        <v>2373.1773212100002</v>
      </c>
      <c r="G65">
        <v>2030.5643779100001</v>
      </c>
      <c r="H65">
        <v>2198.3221610599999</v>
      </c>
      <c r="I65">
        <v>2263.25029619</v>
      </c>
      <c r="J65">
        <v>2517.0268647799999</v>
      </c>
      <c r="K65">
        <v>2104.0638319499999</v>
      </c>
      <c r="L65">
        <v>2430.8285327499998</v>
      </c>
      <c r="M65">
        <v>2039.6577374200001</v>
      </c>
    </row>
    <row r="66" spans="1:13" x14ac:dyDescent="0.25">
      <c r="A66" t="s">
        <v>64</v>
      </c>
      <c r="B66">
        <v>150516.684713</v>
      </c>
      <c r="C66">
        <v>27836.972885200001</v>
      </c>
      <c r="D66">
        <v>6345.3100938300004</v>
      </c>
      <c r="E66">
        <v>3397.3375095800002</v>
      </c>
      <c r="F66">
        <v>4594.0680559599996</v>
      </c>
      <c r="G66">
        <v>2970.9202030400002</v>
      </c>
      <c r="H66">
        <v>2254.9736174899999</v>
      </c>
      <c r="I66">
        <v>2327.58014005</v>
      </c>
      <c r="J66">
        <v>2340.2061731899998</v>
      </c>
      <c r="K66">
        <v>2125.9443119900002</v>
      </c>
      <c r="L66">
        <v>2221.1848460199999</v>
      </c>
      <c r="M66">
        <v>2759.0186231600001</v>
      </c>
    </row>
    <row r="67" spans="1:13" x14ac:dyDescent="0.25">
      <c r="A67" t="s">
        <v>65</v>
      </c>
      <c r="B67">
        <f>_xlfn.STDEV.P(B16:B65)</f>
        <v>166441.85511857105</v>
      </c>
      <c r="C67">
        <f t="shared" ref="C67:M67" si="0">_xlfn.STDEV.P(C16:C65)</f>
        <v>73643.993628378332</v>
      </c>
      <c r="D67">
        <f t="shared" si="0"/>
        <v>14472.062577697629</v>
      </c>
      <c r="E67">
        <f t="shared" si="0"/>
        <v>3596.4332639893873</v>
      </c>
      <c r="F67">
        <f t="shared" si="0"/>
        <v>10082.745961456691</v>
      </c>
      <c r="G67">
        <f t="shared" si="0"/>
        <v>4130.1594391800745</v>
      </c>
      <c r="H67">
        <f t="shared" si="0"/>
        <v>725.98956413059864</v>
      </c>
      <c r="I67">
        <f t="shared" si="0"/>
        <v>692.96545008751355</v>
      </c>
      <c r="J67">
        <f t="shared" si="0"/>
        <v>856.7572378859785</v>
      </c>
      <c r="K67">
        <f t="shared" si="0"/>
        <v>345.61156528960822</v>
      </c>
      <c r="L67">
        <f t="shared" si="0"/>
        <v>289.59579755748308</v>
      </c>
      <c r="M67">
        <f t="shared" si="0"/>
        <v>3097.3571980755273</v>
      </c>
    </row>
    <row r="69" spans="1:13" x14ac:dyDescent="0.25">
      <c r="B69">
        <v>4</v>
      </c>
      <c r="C69">
        <v>5</v>
      </c>
      <c r="D69">
        <v>6</v>
      </c>
      <c r="E69">
        <v>7</v>
      </c>
      <c r="F69">
        <v>8</v>
      </c>
      <c r="G69">
        <v>9</v>
      </c>
      <c r="H69">
        <v>10</v>
      </c>
      <c r="I69">
        <v>11</v>
      </c>
      <c r="J69">
        <v>12</v>
      </c>
      <c r="K69">
        <v>13</v>
      </c>
      <c r="L69">
        <v>14</v>
      </c>
      <c r="M69">
        <v>15</v>
      </c>
    </row>
    <row r="70" spans="1:13" x14ac:dyDescent="0.25">
      <c r="A70" t="s">
        <v>60</v>
      </c>
      <c r="B70">
        <f>SMALL(B16:B65,COUNTIF(B16:B65,"&lt;"&amp;B75)+1)</f>
        <v>1051.95622114</v>
      </c>
      <c r="C70">
        <f t="shared" ref="C70:M70" si="1">SMALL(C16:C65,COUNTIF(C16:C65,"&lt;"&amp;C75)+1)</f>
        <v>1032.9326489</v>
      </c>
      <c r="D70">
        <f t="shared" si="1"/>
        <v>1192.31014082</v>
      </c>
      <c r="E70">
        <f t="shared" si="1"/>
        <v>1282.9994768500001</v>
      </c>
      <c r="F70">
        <f t="shared" si="1"/>
        <v>1610.4218547800001</v>
      </c>
      <c r="G70">
        <f t="shared" si="1"/>
        <v>1741.5358423099999</v>
      </c>
      <c r="H70">
        <f t="shared" si="1"/>
        <v>1741.24464631</v>
      </c>
      <c r="I70">
        <f t="shared" si="1"/>
        <v>1762.90602717</v>
      </c>
      <c r="J70">
        <f t="shared" si="1"/>
        <v>1774.62622513</v>
      </c>
      <c r="K70">
        <f t="shared" si="1"/>
        <v>1801.23360398</v>
      </c>
      <c r="L70">
        <f t="shared" si="1"/>
        <v>1809.13356256</v>
      </c>
      <c r="M70">
        <f t="shared" si="1"/>
        <v>1815.8888744799999</v>
      </c>
    </row>
    <row r="71" spans="1:13" x14ac:dyDescent="0.25">
      <c r="A71" t="s">
        <v>53</v>
      </c>
      <c r="B71">
        <f>QUARTILE(B16:B65,1)</f>
        <v>2880.910037995</v>
      </c>
      <c r="C71">
        <f t="shared" ref="C71:M71" si="2">QUARTILE(C16:C65,1)</f>
        <v>1419.2269165324999</v>
      </c>
      <c r="D71">
        <f t="shared" si="2"/>
        <v>1610.5696801650001</v>
      </c>
      <c r="E71">
        <f t="shared" si="2"/>
        <v>1866.3998382475002</v>
      </c>
      <c r="F71">
        <f t="shared" si="2"/>
        <v>1907.5833616949999</v>
      </c>
      <c r="G71">
        <f t="shared" si="2"/>
        <v>1932.1469895375001</v>
      </c>
      <c r="H71">
        <f t="shared" si="2"/>
        <v>1975.8280479625</v>
      </c>
      <c r="I71">
        <f t="shared" si="2"/>
        <v>2017.5814316625001</v>
      </c>
      <c r="J71">
        <f t="shared" si="2"/>
        <v>1966.6744990249999</v>
      </c>
      <c r="K71">
        <f t="shared" si="2"/>
        <v>1958.224796295</v>
      </c>
      <c r="L71">
        <f t="shared" si="2"/>
        <v>2028.0499236425001</v>
      </c>
      <c r="M71">
        <f t="shared" si="2"/>
        <v>1982.4495827575001</v>
      </c>
    </row>
    <row r="72" spans="1:13" x14ac:dyDescent="0.25">
      <c r="A72" t="s">
        <v>56</v>
      </c>
      <c r="B72">
        <f>MEDIAN(B16:B65)</f>
        <v>71960.148174450005</v>
      </c>
      <c r="C72">
        <f t="shared" ref="C72:M72" si="3">MEDIAN(C16:C65)</f>
        <v>2085.1245462500001</v>
      </c>
      <c r="D72">
        <f t="shared" si="3"/>
        <v>2077.9921791699999</v>
      </c>
      <c r="E72">
        <f t="shared" si="3"/>
        <v>2172.8733597949999</v>
      </c>
      <c r="F72">
        <f t="shared" si="3"/>
        <v>2059.58071767</v>
      </c>
      <c r="G72">
        <f t="shared" si="3"/>
        <v>2088.0252905699999</v>
      </c>
      <c r="H72">
        <f t="shared" si="3"/>
        <v>2087.6269877300001</v>
      </c>
      <c r="I72">
        <f t="shared" si="3"/>
        <v>2136.6090561149999</v>
      </c>
      <c r="J72">
        <f t="shared" si="3"/>
        <v>2145.2320518199999</v>
      </c>
      <c r="K72">
        <f t="shared" si="3"/>
        <v>2096.5330353199997</v>
      </c>
      <c r="L72">
        <f t="shared" si="3"/>
        <v>2169.2080487800004</v>
      </c>
      <c r="M72">
        <f t="shared" si="3"/>
        <v>2072.180442585</v>
      </c>
    </row>
    <row r="73" spans="1:13" x14ac:dyDescent="0.25">
      <c r="A73" t="s">
        <v>52</v>
      </c>
      <c r="B73">
        <f>QUARTILE(B16:B65,3)</f>
        <v>250164.2113155</v>
      </c>
      <c r="C73">
        <f t="shared" ref="C73:M73" si="4">QUARTILE(C16:C65,3)</f>
        <v>9394.6249871225009</v>
      </c>
      <c r="D73">
        <f t="shared" si="4"/>
        <v>3274.6708127124998</v>
      </c>
      <c r="E73">
        <f t="shared" si="4"/>
        <v>2561.2938586649998</v>
      </c>
      <c r="F73">
        <f t="shared" si="4"/>
        <v>2366.4992673075003</v>
      </c>
      <c r="G73">
        <f t="shared" si="4"/>
        <v>2314.5013895550001</v>
      </c>
      <c r="H73">
        <f t="shared" si="4"/>
        <v>2266.1974330100002</v>
      </c>
      <c r="I73">
        <f t="shared" si="4"/>
        <v>2348.4085319799997</v>
      </c>
      <c r="J73">
        <f t="shared" si="4"/>
        <v>2289.8672840925001</v>
      </c>
      <c r="K73">
        <f t="shared" si="4"/>
        <v>2176.6528099049997</v>
      </c>
      <c r="L73">
        <f t="shared" si="4"/>
        <v>2363.6925032525</v>
      </c>
      <c r="M73">
        <f t="shared" si="4"/>
        <v>2249.3948742350003</v>
      </c>
    </row>
    <row r="74" spans="1:13" x14ac:dyDescent="0.25">
      <c r="A74" t="s">
        <v>61</v>
      </c>
      <c r="B74">
        <f>LARGE(B16:B65,COUNTIF(B16:B65,"&gt;"&amp;B77)+1)</f>
        <v>519236.42462800001</v>
      </c>
      <c r="C74">
        <f t="shared" ref="C74:M74" si="5">LARGE(C16:C65,COUNTIF(C16:C65,"&gt;"&amp;C77)+1)</f>
        <v>20773.692926399999</v>
      </c>
      <c r="D74">
        <f t="shared" si="5"/>
        <v>5621.1018349400001</v>
      </c>
      <c r="E74">
        <f t="shared" si="5"/>
        <v>3361.2215279000002</v>
      </c>
      <c r="F74">
        <f t="shared" si="5"/>
        <v>2932.3511692000002</v>
      </c>
      <c r="G74">
        <f t="shared" si="5"/>
        <v>2823.9089950399998</v>
      </c>
      <c r="H74">
        <f t="shared" si="5"/>
        <v>2495.5932259800002</v>
      </c>
      <c r="I74">
        <f t="shared" si="5"/>
        <v>2742.0418061800001</v>
      </c>
      <c r="J74">
        <f t="shared" si="5"/>
        <v>2740.0303496500001</v>
      </c>
      <c r="K74">
        <f t="shared" si="5"/>
        <v>2477.0002614</v>
      </c>
      <c r="L74">
        <f t="shared" si="5"/>
        <v>2497.8560793400002</v>
      </c>
      <c r="M74">
        <f t="shared" si="5"/>
        <v>2494.5660942</v>
      </c>
    </row>
    <row r="75" spans="1:13" x14ac:dyDescent="0.25">
      <c r="A75" t="s">
        <v>58</v>
      </c>
      <c r="B75">
        <f>B71-(1.5*B76)</f>
        <v>-368044.04187826248</v>
      </c>
      <c r="C75">
        <f t="shared" ref="C75:M75" si="6">C71-(1.5*C76)</f>
        <v>-10543.870189352501</v>
      </c>
      <c r="D75">
        <f t="shared" si="6"/>
        <v>-885.5820186562496</v>
      </c>
      <c r="E75">
        <f t="shared" si="6"/>
        <v>824.05880762125071</v>
      </c>
      <c r="F75">
        <f t="shared" si="6"/>
        <v>1219.2095032762493</v>
      </c>
      <c r="G75">
        <f t="shared" si="6"/>
        <v>1358.6153895112502</v>
      </c>
      <c r="H75">
        <f t="shared" si="6"/>
        <v>1540.2739703912498</v>
      </c>
      <c r="I75">
        <f t="shared" si="6"/>
        <v>1521.3407811862508</v>
      </c>
      <c r="J75">
        <f t="shared" si="6"/>
        <v>1481.8853214237497</v>
      </c>
      <c r="K75">
        <f t="shared" si="6"/>
        <v>1630.5827758800006</v>
      </c>
      <c r="L75">
        <f t="shared" si="6"/>
        <v>1524.5860542275</v>
      </c>
      <c r="M75">
        <f t="shared" si="6"/>
        <v>1582.0316455412499</v>
      </c>
    </row>
    <row r="76" spans="1:13" x14ac:dyDescent="0.25">
      <c r="A76" t="s">
        <v>54</v>
      </c>
      <c r="B76">
        <f>B73-B71</f>
        <v>247283.301277505</v>
      </c>
      <c r="C76">
        <f t="shared" ref="C76:M76" si="7">C73-C71</f>
        <v>7975.3980705900012</v>
      </c>
      <c r="D76">
        <f t="shared" si="7"/>
        <v>1664.1011325474997</v>
      </c>
      <c r="E76">
        <f t="shared" si="7"/>
        <v>694.89402041749963</v>
      </c>
      <c r="F76">
        <f t="shared" si="7"/>
        <v>458.91590561250041</v>
      </c>
      <c r="G76">
        <f t="shared" si="7"/>
        <v>382.35440001749998</v>
      </c>
      <c r="H76">
        <f t="shared" si="7"/>
        <v>290.36938504750015</v>
      </c>
      <c r="I76">
        <f t="shared" si="7"/>
        <v>330.82710031749957</v>
      </c>
      <c r="J76">
        <f t="shared" si="7"/>
        <v>323.19278506750015</v>
      </c>
      <c r="K76">
        <f t="shared" si="7"/>
        <v>218.42801360999965</v>
      </c>
      <c r="L76">
        <f t="shared" si="7"/>
        <v>335.64257960999998</v>
      </c>
      <c r="M76">
        <f t="shared" si="7"/>
        <v>266.94529147750018</v>
      </c>
    </row>
    <row r="77" spans="1:13" x14ac:dyDescent="0.25">
      <c r="A77" t="s">
        <v>59</v>
      </c>
      <c r="B77">
        <f>B73+(1.5*B76)</f>
        <v>621089.16323175747</v>
      </c>
      <c r="C77">
        <f t="shared" ref="C77:M77" si="8">C73+(1.5*C76)</f>
        <v>21357.722093007502</v>
      </c>
      <c r="D77">
        <f t="shared" si="8"/>
        <v>5770.82251153375</v>
      </c>
      <c r="E77">
        <f t="shared" si="8"/>
        <v>3603.6348892912492</v>
      </c>
      <c r="F77">
        <f t="shared" si="8"/>
        <v>3054.8731257262507</v>
      </c>
      <c r="G77">
        <f t="shared" si="8"/>
        <v>2888.0329895812501</v>
      </c>
      <c r="H77">
        <f t="shared" si="8"/>
        <v>2701.7515105812504</v>
      </c>
      <c r="I77">
        <f t="shared" si="8"/>
        <v>2844.649182456249</v>
      </c>
      <c r="J77">
        <f t="shared" si="8"/>
        <v>2774.6564616937503</v>
      </c>
      <c r="K77">
        <f t="shared" si="8"/>
        <v>2504.2948303199992</v>
      </c>
      <c r="L77">
        <f t="shared" si="8"/>
        <v>2867.1563726674999</v>
      </c>
      <c r="M77">
        <f t="shared" si="8"/>
        <v>2649.8128114512506</v>
      </c>
    </row>
    <row r="78" spans="1:13" ht="15.75" thickBot="1" x14ac:dyDescent="0.3"/>
    <row r="79" spans="1:13" x14ac:dyDescent="0.25">
      <c r="A79" t="s">
        <v>55</v>
      </c>
      <c r="B79">
        <f>B71-B70</f>
        <v>1828.953816855</v>
      </c>
      <c r="C79">
        <f t="shared" ref="C79:M79" si="9">C71-C70</f>
        <v>386.2942676324999</v>
      </c>
      <c r="D79" s="1">
        <f t="shared" si="9"/>
        <v>418.25953934500012</v>
      </c>
      <c r="E79" s="2">
        <f t="shared" si="9"/>
        <v>583.40036139750009</v>
      </c>
      <c r="F79" s="2">
        <f t="shared" si="9"/>
        <v>297.16150691499979</v>
      </c>
      <c r="G79" s="2">
        <f t="shared" si="9"/>
        <v>190.61114722750017</v>
      </c>
      <c r="H79" s="2">
        <f t="shared" si="9"/>
        <v>234.58340165250002</v>
      </c>
      <c r="I79" s="2">
        <f t="shared" si="9"/>
        <v>254.67540449250009</v>
      </c>
      <c r="J79" s="2">
        <f t="shared" si="9"/>
        <v>192.04827389499997</v>
      </c>
      <c r="K79" s="2">
        <f t="shared" si="9"/>
        <v>156.99119231500003</v>
      </c>
      <c r="L79" s="2">
        <f t="shared" si="9"/>
        <v>218.91636108250009</v>
      </c>
      <c r="M79" s="3">
        <f t="shared" si="9"/>
        <v>166.56070827750023</v>
      </c>
    </row>
    <row r="80" spans="1:13" x14ac:dyDescent="0.25">
      <c r="A80" t="s">
        <v>53</v>
      </c>
      <c r="B80">
        <f>B71</f>
        <v>2880.910037995</v>
      </c>
      <c r="C80">
        <f t="shared" ref="C80:M80" si="10">C71</f>
        <v>1419.2269165324999</v>
      </c>
      <c r="D80" s="4">
        <f t="shared" si="10"/>
        <v>1610.5696801650001</v>
      </c>
      <c r="E80" s="5">
        <f t="shared" si="10"/>
        <v>1866.3998382475002</v>
      </c>
      <c r="F80" s="5">
        <f t="shared" si="10"/>
        <v>1907.5833616949999</v>
      </c>
      <c r="G80" s="5">
        <f t="shared" si="10"/>
        <v>1932.1469895375001</v>
      </c>
      <c r="H80" s="5">
        <f t="shared" si="10"/>
        <v>1975.8280479625</v>
      </c>
      <c r="I80" s="5">
        <f t="shared" si="10"/>
        <v>2017.5814316625001</v>
      </c>
      <c r="J80" s="5">
        <f t="shared" si="10"/>
        <v>1966.6744990249999</v>
      </c>
      <c r="K80" s="5">
        <f t="shared" si="10"/>
        <v>1958.224796295</v>
      </c>
      <c r="L80" s="5">
        <f t="shared" si="10"/>
        <v>2028.0499236425001</v>
      </c>
      <c r="M80" s="6">
        <f t="shared" si="10"/>
        <v>1982.4495827575001</v>
      </c>
    </row>
    <row r="81" spans="1:13" x14ac:dyDescent="0.25">
      <c r="A81" t="s">
        <v>56</v>
      </c>
      <c r="B81">
        <f>B72-B71</f>
        <v>69079.238136455009</v>
      </c>
      <c r="C81">
        <f t="shared" ref="C81:M81" si="11">C72-C71</f>
        <v>665.89762971750019</v>
      </c>
      <c r="D81" s="4">
        <f t="shared" si="11"/>
        <v>467.42249900499974</v>
      </c>
      <c r="E81" s="5">
        <f t="shared" si="11"/>
        <v>306.47352154749979</v>
      </c>
      <c r="F81" s="5">
        <f t="shared" si="11"/>
        <v>151.99735597500012</v>
      </c>
      <c r="G81" s="5">
        <f t="shared" si="11"/>
        <v>155.87830103249985</v>
      </c>
      <c r="H81" s="5">
        <f t="shared" si="11"/>
        <v>111.79893976750009</v>
      </c>
      <c r="I81" s="5">
        <f t="shared" si="11"/>
        <v>119.02762445249982</v>
      </c>
      <c r="J81" s="5">
        <f t="shared" si="11"/>
        <v>178.55755279499999</v>
      </c>
      <c r="K81" s="5">
        <f t="shared" si="11"/>
        <v>138.30823902499969</v>
      </c>
      <c r="L81" s="5">
        <f t="shared" si="11"/>
        <v>141.15812513750029</v>
      </c>
      <c r="M81" s="6">
        <f t="shared" si="11"/>
        <v>89.730859827499899</v>
      </c>
    </row>
    <row r="82" spans="1:13" x14ac:dyDescent="0.25">
      <c r="A82" t="s">
        <v>52</v>
      </c>
      <c r="B82">
        <f>B73-B72</f>
        <v>178204.06314104999</v>
      </c>
      <c r="C82">
        <f t="shared" ref="C82:M82" si="12">C73-C72</f>
        <v>7309.5004408725008</v>
      </c>
      <c r="D82" s="4">
        <f t="shared" si="12"/>
        <v>1196.6786335424999</v>
      </c>
      <c r="E82" s="5">
        <f t="shared" si="12"/>
        <v>388.42049886999985</v>
      </c>
      <c r="F82" s="5">
        <f t="shared" si="12"/>
        <v>306.91854963750029</v>
      </c>
      <c r="G82" s="5">
        <f t="shared" si="12"/>
        <v>226.47609898500014</v>
      </c>
      <c r="H82" s="5">
        <f t="shared" si="12"/>
        <v>178.57044528000006</v>
      </c>
      <c r="I82" s="5">
        <f t="shared" si="12"/>
        <v>211.79947586499975</v>
      </c>
      <c r="J82" s="5">
        <f t="shared" si="12"/>
        <v>144.63523227250016</v>
      </c>
      <c r="K82" s="5">
        <f t="shared" si="12"/>
        <v>80.119774584999959</v>
      </c>
      <c r="L82" s="5">
        <f t="shared" si="12"/>
        <v>194.48445447249969</v>
      </c>
      <c r="M82" s="6">
        <f t="shared" si="12"/>
        <v>177.21443165000028</v>
      </c>
    </row>
    <row r="83" spans="1:13" x14ac:dyDescent="0.25">
      <c r="A83" t="s">
        <v>57</v>
      </c>
      <c r="B83">
        <f>B74-B73</f>
        <v>269072.21331250004</v>
      </c>
      <c r="C83">
        <f t="shared" ref="C83:M83" si="13">C74-C73</f>
        <v>11379.067939277498</v>
      </c>
      <c r="D83" s="4">
        <f t="shared" si="13"/>
        <v>2346.4310222275003</v>
      </c>
      <c r="E83" s="5">
        <f t="shared" si="13"/>
        <v>799.92766923500039</v>
      </c>
      <c r="F83" s="5">
        <f t="shared" si="13"/>
        <v>565.85190189249988</v>
      </c>
      <c r="G83" s="5">
        <f t="shared" si="13"/>
        <v>509.40760548499975</v>
      </c>
      <c r="H83" s="5">
        <f t="shared" si="13"/>
        <v>229.39579297</v>
      </c>
      <c r="I83" s="5">
        <f t="shared" si="13"/>
        <v>393.63327420000041</v>
      </c>
      <c r="J83" s="5">
        <f t="shared" si="13"/>
        <v>450.16306555749998</v>
      </c>
      <c r="K83" s="5">
        <f t="shared" si="13"/>
        <v>300.34745149500031</v>
      </c>
      <c r="L83" s="5">
        <f t="shared" si="13"/>
        <v>134.16357608750013</v>
      </c>
      <c r="M83" s="6">
        <f t="shared" si="13"/>
        <v>245.17121996499964</v>
      </c>
    </row>
    <row r="84" spans="1:13" x14ac:dyDescent="0.25">
      <c r="D84" s="4"/>
      <c r="E84" s="5"/>
      <c r="F84" s="5"/>
      <c r="G84" s="5"/>
      <c r="H84" s="5"/>
      <c r="I84" s="5"/>
      <c r="J84" s="5"/>
      <c r="K84" s="5"/>
      <c r="L84" s="5"/>
      <c r="M84" s="6"/>
    </row>
    <row r="85" spans="1:13" x14ac:dyDescent="0.25">
      <c r="A85" t="s">
        <v>62</v>
      </c>
      <c r="B85" t="e">
        <v>#N/A</v>
      </c>
      <c r="C85" t="e">
        <v>#N/A</v>
      </c>
      <c r="D85" s="4" t="e">
        <v>#N/A</v>
      </c>
      <c r="E85" s="5" t="e">
        <v>#N/A</v>
      </c>
      <c r="F85" s="5" t="e">
        <v>#N/A</v>
      </c>
      <c r="G85" s="5" t="e">
        <v>#N/A</v>
      </c>
      <c r="H85" s="5" t="e">
        <v>#N/A</v>
      </c>
      <c r="I85" s="5" t="e">
        <v>#N/A</v>
      </c>
      <c r="J85" s="5" t="e">
        <v>#N/A</v>
      </c>
      <c r="K85" s="7">
        <v>1592.6652230100001</v>
      </c>
      <c r="L85" s="5" t="e">
        <v>#N/A</v>
      </c>
      <c r="M85" s="6" t="e">
        <v>#N/A</v>
      </c>
    </row>
    <row r="86" spans="1:13" x14ac:dyDescent="0.25">
      <c r="B86" t="e">
        <v>#N/A</v>
      </c>
      <c r="C86" t="e">
        <v>#N/A</v>
      </c>
      <c r="D86" s="4" t="e">
        <v>#N/A</v>
      </c>
      <c r="E86" s="5" t="e">
        <v>#N/A</v>
      </c>
      <c r="F86" s="5" t="e">
        <v>#N/A</v>
      </c>
      <c r="G86" s="5" t="e">
        <v>#N/A</v>
      </c>
      <c r="H86" s="5" t="e">
        <v>#N/A</v>
      </c>
      <c r="I86" s="5" t="e">
        <v>#N/A</v>
      </c>
      <c r="J86" s="5" t="e">
        <v>#N/A</v>
      </c>
      <c r="K86" s="7">
        <v>1624.7850976300001</v>
      </c>
      <c r="L86" s="5" t="e">
        <v>#N/A</v>
      </c>
      <c r="M86" s="6" t="e">
        <v>#N/A</v>
      </c>
    </row>
    <row r="87" spans="1:13" x14ac:dyDescent="0.25">
      <c r="D87" s="4"/>
      <c r="E87" s="5"/>
      <c r="F87" s="5"/>
      <c r="G87" s="5"/>
      <c r="H87" s="5"/>
      <c r="I87" s="5"/>
      <c r="J87" s="5"/>
      <c r="K87" s="5"/>
      <c r="L87" s="5"/>
      <c r="M87" s="6"/>
    </row>
    <row r="88" spans="1:13" x14ac:dyDescent="0.25">
      <c r="A88" t="s">
        <v>63</v>
      </c>
      <c r="B88" t="e">
        <v>#N/A</v>
      </c>
      <c r="C88">
        <v>22197.3448694</v>
      </c>
      <c r="D88" s="4">
        <v>6476.0057105400001</v>
      </c>
      <c r="E88" s="5">
        <v>4157.9859653800004</v>
      </c>
      <c r="F88" s="5">
        <v>5187.2466433099999</v>
      </c>
      <c r="G88" s="5">
        <v>4035.0299238600001</v>
      </c>
      <c r="H88" s="5">
        <v>2719.4936530599998</v>
      </c>
      <c r="I88" s="5">
        <v>2868.6045933400001</v>
      </c>
      <c r="J88" s="5">
        <v>4270.8333419800001</v>
      </c>
      <c r="K88" s="5">
        <v>3375.1936313400001</v>
      </c>
      <c r="L88" s="5">
        <v>3003.7551806699998</v>
      </c>
      <c r="M88" s="6">
        <v>2786.0257615700002</v>
      </c>
    </row>
    <row r="89" spans="1:13" x14ac:dyDescent="0.25">
      <c r="B89" t="e">
        <v>#N/A</v>
      </c>
      <c r="C89">
        <v>22385.755926099999</v>
      </c>
      <c r="D89" s="4">
        <v>9790.7045527999999</v>
      </c>
      <c r="E89" s="5">
        <v>5174.4824376500001</v>
      </c>
      <c r="F89" s="5">
        <v>25650.222835699999</v>
      </c>
      <c r="G89" s="5">
        <v>6197.1090736100005</v>
      </c>
      <c r="H89" s="5">
        <v>4970.8762064700004</v>
      </c>
      <c r="I89" s="5">
        <v>3120.3595634399999</v>
      </c>
      <c r="J89" s="5">
        <v>5765.3906780300003</v>
      </c>
      <c r="K89" s="5">
        <v>3772.3212925500002</v>
      </c>
      <c r="L89" s="5">
        <v>3491.0673630599999</v>
      </c>
      <c r="M89" s="6">
        <v>3561.8383078799998</v>
      </c>
    </row>
    <row r="90" spans="1:13" x14ac:dyDescent="0.25">
      <c r="B90" t="e">
        <v>#N/A</v>
      </c>
      <c r="C90">
        <v>53289.435362199998</v>
      </c>
      <c r="D90" s="4">
        <v>10752.4830172</v>
      </c>
      <c r="E90" s="5">
        <v>5394.6254270099998</v>
      </c>
      <c r="F90" s="5">
        <v>47754.768022999997</v>
      </c>
      <c r="G90" s="5">
        <v>11848.107954999999</v>
      </c>
      <c r="H90" s="5">
        <v>6205.8973691499996</v>
      </c>
      <c r="I90" s="5">
        <v>3207.9624259699999</v>
      </c>
      <c r="J90" s="5">
        <v>6461.2707964600004</v>
      </c>
      <c r="K90" s="5" t="e">
        <v>#N/A</v>
      </c>
      <c r="L90" s="5" t="e">
        <v>#N/A</v>
      </c>
      <c r="M90" s="6">
        <v>14303.8778533</v>
      </c>
    </row>
    <row r="91" spans="1:13" x14ac:dyDescent="0.25">
      <c r="B91" t="e">
        <v>#N/A</v>
      </c>
      <c r="C91">
        <v>59795.861367899997</v>
      </c>
      <c r="D91" s="4">
        <v>11915.172808900001</v>
      </c>
      <c r="E91" s="5">
        <v>9046.2832930200002</v>
      </c>
      <c r="F91" s="5">
        <v>54460.110892800003</v>
      </c>
      <c r="G91" s="5">
        <v>29887.291904000002</v>
      </c>
      <c r="H91" s="5" t="e">
        <v>#N/A</v>
      </c>
      <c r="I91" s="5">
        <v>4478.6991683099995</v>
      </c>
      <c r="J91" s="5" t="e">
        <v>#N/A</v>
      </c>
      <c r="K91" s="5" t="e">
        <v>#N/A</v>
      </c>
      <c r="L91" s="5" t="e">
        <v>#N/A</v>
      </c>
      <c r="M91" s="6">
        <v>20765.835622300001</v>
      </c>
    </row>
    <row r="92" spans="1:13" x14ac:dyDescent="0.25">
      <c r="B92" t="e">
        <v>#N/A</v>
      </c>
      <c r="C92">
        <v>71820.907133999994</v>
      </c>
      <c r="D92" s="4">
        <v>19862.452602900001</v>
      </c>
      <c r="E92" s="5">
        <v>10042.086291600001</v>
      </c>
      <c r="F92" s="5" t="e">
        <v>#N/A</v>
      </c>
      <c r="G92" s="5" t="e">
        <v>#N/A</v>
      </c>
      <c r="H92" s="5" t="e">
        <v>#N/A</v>
      </c>
      <c r="I92" s="5">
        <v>6054.7940587599996</v>
      </c>
      <c r="J92" s="5" t="e">
        <v>#N/A</v>
      </c>
      <c r="K92" s="5" t="e">
        <v>#N/A</v>
      </c>
      <c r="L92" s="5" t="e">
        <v>#N/A</v>
      </c>
      <c r="M92" s="6" t="e">
        <v>#N/A</v>
      </c>
    </row>
    <row r="93" spans="1:13" x14ac:dyDescent="0.25">
      <c r="B93" t="e">
        <v>#N/A</v>
      </c>
      <c r="C93">
        <v>121981.147064</v>
      </c>
      <c r="D93" s="4">
        <v>23742.298367300002</v>
      </c>
      <c r="E93" s="5">
        <v>10157.413406899999</v>
      </c>
      <c r="F93" s="5" t="e">
        <v>#N/A</v>
      </c>
      <c r="G93" s="5" t="e">
        <v>#N/A</v>
      </c>
      <c r="H93" s="5" t="e">
        <v>#N/A</v>
      </c>
      <c r="I93" s="5" t="e">
        <v>#N/A</v>
      </c>
      <c r="J93" s="5" t="e">
        <v>#N/A</v>
      </c>
      <c r="K93" s="5" t="e">
        <v>#N/A</v>
      </c>
      <c r="L93" s="5" t="e">
        <v>#N/A</v>
      </c>
      <c r="M93" s="6" t="e">
        <v>#N/A</v>
      </c>
    </row>
    <row r="94" spans="1:13" x14ac:dyDescent="0.25">
      <c r="B94" t="e">
        <v>#N/A</v>
      </c>
      <c r="C94">
        <v>213533.950816</v>
      </c>
      <c r="D94" s="4">
        <v>59378.814465299998</v>
      </c>
      <c r="E94" s="5">
        <v>14456.016172</v>
      </c>
      <c r="F94" s="5" t="e">
        <v>#N/A</v>
      </c>
      <c r="G94" s="5" t="e">
        <v>#N/A</v>
      </c>
      <c r="H94" s="5" t="e">
        <v>#N/A</v>
      </c>
      <c r="I94" s="5" t="e">
        <v>#N/A</v>
      </c>
      <c r="J94" s="5" t="e">
        <v>#N/A</v>
      </c>
      <c r="K94" s="5" t="e">
        <v>#N/A</v>
      </c>
      <c r="L94" s="5" t="e">
        <v>#N/A</v>
      </c>
      <c r="M94" s="6" t="e">
        <v>#N/A</v>
      </c>
    </row>
    <row r="95" spans="1:13" x14ac:dyDescent="0.25">
      <c r="B95" t="e">
        <v>#N/A</v>
      </c>
      <c r="C95">
        <v>296973.89716499997</v>
      </c>
      <c r="D95" s="4">
        <v>85903.176497199995</v>
      </c>
      <c r="E95" s="5">
        <v>21308.430395700001</v>
      </c>
      <c r="F95" s="5" t="e">
        <v>#N/A</v>
      </c>
      <c r="G95" s="5" t="e">
        <v>#N/A</v>
      </c>
      <c r="H95" s="5" t="e">
        <v>#N/A</v>
      </c>
      <c r="I95" s="5" t="e">
        <v>#N/A</v>
      </c>
      <c r="J95" s="5" t="e">
        <v>#N/A</v>
      </c>
      <c r="K95" s="5" t="e">
        <v>#N/A</v>
      </c>
      <c r="L95" s="5" t="e">
        <v>#N/A</v>
      </c>
      <c r="M95" s="6" t="e">
        <v>#N/A</v>
      </c>
    </row>
    <row r="96" spans="1:13" ht="15.75" thickBot="1" x14ac:dyDescent="0.3">
      <c r="B96" t="e">
        <v>#N/A</v>
      </c>
      <c r="C96">
        <v>383677.24151600001</v>
      </c>
      <c r="D96" s="8" t="e">
        <v>#N/A</v>
      </c>
      <c r="E96" s="9" t="e">
        <v>#N/A</v>
      </c>
      <c r="F96" s="9" t="e">
        <v>#N/A</v>
      </c>
      <c r="G96" s="9" t="e">
        <v>#N/A</v>
      </c>
      <c r="H96" s="9" t="e">
        <v>#N/A</v>
      </c>
      <c r="I96" s="9" t="e">
        <v>#N/A</v>
      </c>
      <c r="J96" s="9" t="e">
        <v>#N/A</v>
      </c>
      <c r="K96" s="9" t="e">
        <v>#N/A</v>
      </c>
      <c r="L96" s="9" t="e">
        <v>#N/A</v>
      </c>
      <c r="M96" s="10" t="e">
        <v>#N/A</v>
      </c>
    </row>
  </sheetData>
  <conditionalFormatting sqref="K85:K86">
    <cfRule type="cellIs" dxfId="114" priority="1" operator="greaterThan">
      <formula>$K$55</formula>
    </cfRule>
    <cfRule type="cellIs" dxfId="115" priority="2" operator="lessThan">
      <formula>$K$53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5"/>
  <sheetViews>
    <sheetView topLeftCell="A31" zoomScaleNormal="100" workbookViewId="0">
      <selection activeCell="G48" sqref="G48:G51"/>
    </sheetView>
  </sheetViews>
  <sheetFormatPr defaultRowHeight="15" x14ac:dyDescent="0.25"/>
  <sheetData>
    <row r="1" spans="1:13" x14ac:dyDescent="0.25">
      <c r="A1" t="s">
        <v>0</v>
      </c>
      <c r="B1">
        <v>4</v>
      </c>
      <c r="C1">
        <v>5</v>
      </c>
      <c r="D1">
        <v>6</v>
      </c>
      <c r="E1">
        <v>7</v>
      </c>
      <c r="F1">
        <v>8</v>
      </c>
      <c r="G1">
        <v>9</v>
      </c>
      <c r="H1">
        <v>10</v>
      </c>
      <c r="I1">
        <v>11</v>
      </c>
      <c r="J1">
        <v>12</v>
      </c>
      <c r="K1">
        <v>13</v>
      </c>
      <c r="L1">
        <v>14</v>
      </c>
      <c r="M1">
        <v>15</v>
      </c>
    </row>
    <row r="2" spans="1:13" x14ac:dyDescent="0.25">
      <c r="B2">
        <v>1051.95622114</v>
      </c>
      <c r="C2">
        <v>1032.9326489</v>
      </c>
      <c r="D2">
        <v>1192.31014082</v>
      </c>
      <c r="E2">
        <v>1282.9994768500001</v>
      </c>
      <c r="F2">
        <v>1610.4218547800001</v>
      </c>
      <c r="G2">
        <v>1741.5358423099999</v>
      </c>
      <c r="H2">
        <v>1741.24464631</v>
      </c>
      <c r="I2">
        <v>1762.90602717</v>
      </c>
      <c r="J2">
        <v>1774.62622513</v>
      </c>
      <c r="K2">
        <v>1592.6652230100001</v>
      </c>
      <c r="L2">
        <v>1809.13356256</v>
      </c>
      <c r="M2">
        <v>1815.8888744799999</v>
      </c>
    </row>
    <row r="3" spans="1:13" x14ac:dyDescent="0.25">
      <c r="B3">
        <v>1155.07098574</v>
      </c>
      <c r="C3">
        <v>1058.80187239</v>
      </c>
      <c r="D3">
        <v>1234.6744088400001</v>
      </c>
      <c r="E3">
        <v>1503.7514165</v>
      </c>
      <c r="F3">
        <v>1618.7922419500001</v>
      </c>
      <c r="G3">
        <v>1745.55400242</v>
      </c>
      <c r="H3">
        <v>1763.75362677</v>
      </c>
      <c r="I3">
        <v>1826.5142525599999</v>
      </c>
      <c r="J3">
        <v>1797.2830939200001</v>
      </c>
      <c r="K3">
        <v>1624.7850976300001</v>
      </c>
      <c r="L3">
        <v>1809.8934103500001</v>
      </c>
      <c r="M3">
        <v>1822.7295449999999</v>
      </c>
    </row>
    <row r="4" spans="1:13" x14ac:dyDescent="0.25">
      <c r="B4">
        <v>1417.21847224</v>
      </c>
      <c r="C4">
        <v>1082.2422708900001</v>
      </c>
      <c r="D4">
        <v>1241.40937889</v>
      </c>
      <c r="E4">
        <v>1556.9086276400001</v>
      </c>
      <c r="F4">
        <v>1697.57411297</v>
      </c>
      <c r="G4">
        <v>1758.69060943</v>
      </c>
      <c r="H4">
        <v>1792.32020397</v>
      </c>
      <c r="I4">
        <v>1838.4612236299999</v>
      </c>
      <c r="J4">
        <v>1833.01443012</v>
      </c>
      <c r="K4">
        <v>1801.23360398</v>
      </c>
      <c r="L4">
        <v>1839.18237733</v>
      </c>
      <c r="M4">
        <v>1863.57966644</v>
      </c>
    </row>
    <row r="5" spans="1:13" x14ac:dyDescent="0.25">
      <c r="B5">
        <v>1516.85633882</v>
      </c>
      <c r="C5">
        <v>1124.0604021300001</v>
      </c>
      <c r="D5">
        <v>1242.69928261</v>
      </c>
      <c r="E5">
        <v>1749.40749304</v>
      </c>
      <c r="F5">
        <v>1699.65542205</v>
      </c>
      <c r="G5">
        <v>1763.27762742</v>
      </c>
      <c r="H5">
        <v>1797.0916678999999</v>
      </c>
      <c r="I5">
        <v>1839.1053613199999</v>
      </c>
      <c r="J5">
        <v>1842.0137301899999</v>
      </c>
      <c r="K5">
        <v>1829.0478079300001</v>
      </c>
      <c r="L5">
        <v>1910.8002254600001</v>
      </c>
      <c r="M5">
        <v>1873.0986123099999</v>
      </c>
    </row>
    <row r="6" spans="1:13" x14ac:dyDescent="0.25">
      <c r="B6">
        <v>1552.71050526</v>
      </c>
      <c r="C6">
        <v>1148.8715053799999</v>
      </c>
      <c r="D6">
        <v>1291.91897694</v>
      </c>
      <c r="E6">
        <v>1757.87036715</v>
      </c>
      <c r="F6">
        <v>1748.9788147100001</v>
      </c>
      <c r="G6">
        <v>1795.2560124300001</v>
      </c>
      <c r="H6">
        <v>1804.40251528</v>
      </c>
      <c r="I6">
        <v>1874.5089414500001</v>
      </c>
      <c r="J6">
        <v>1866.0020743299999</v>
      </c>
      <c r="K6">
        <v>1852.4198839000001</v>
      </c>
      <c r="L6">
        <v>1912.4479698</v>
      </c>
      <c r="M6">
        <v>1904.7931620899999</v>
      </c>
    </row>
    <row r="7" spans="1:13" x14ac:dyDescent="0.25">
      <c r="B7">
        <v>1553.2954111399999</v>
      </c>
      <c r="C7">
        <v>1155.09969907</v>
      </c>
      <c r="D7">
        <v>1298.42833451</v>
      </c>
      <c r="E7">
        <v>1759.3836756200001</v>
      </c>
      <c r="F7">
        <v>1754.8388093200001</v>
      </c>
      <c r="G7">
        <v>1801.2592465800001</v>
      </c>
      <c r="H7">
        <v>1828.9115057500001</v>
      </c>
      <c r="I7">
        <v>1896.4869442900001</v>
      </c>
      <c r="J7">
        <v>1877.69768722</v>
      </c>
      <c r="K7">
        <v>1874.07268378</v>
      </c>
      <c r="L7">
        <v>1937.21415189</v>
      </c>
      <c r="M7">
        <v>1916.8191177599999</v>
      </c>
    </row>
    <row r="8" spans="1:13" x14ac:dyDescent="0.25">
      <c r="B8">
        <v>1649.15334734</v>
      </c>
      <c r="C8">
        <v>1158.7849560300001</v>
      </c>
      <c r="D8">
        <v>1332.5332846700001</v>
      </c>
      <c r="E8">
        <v>1761.22682689</v>
      </c>
      <c r="F8">
        <v>1797.73899953</v>
      </c>
      <c r="G8">
        <v>1820.3512818199999</v>
      </c>
      <c r="H8">
        <v>1844.50511893</v>
      </c>
      <c r="I8">
        <v>1909.3717821099999</v>
      </c>
      <c r="J8">
        <v>1881.0898653700001</v>
      </c>
      <c r="K8">
        <v>1880.8794841599999</v>
      </c>
      <c r="L8">
        <v>1938.80024546</v>
      </c>
      <c r="M8">
        <v>1938.41279345</v>
      </c>
    </row>
    <row r="9" spans="1:13" x14ac:dyDescent="0.25">
      <c r="B9">
        <v>1760.57049691</v>
      </c>
      <c r="C9">
        <v>1233.14203006</v>
      </c>
      <c r="D9">
        <v>1334.5634553100001</v>
      </c>
      <c r="E9">
        <v>1767.8854744299999</v>
      </c>
      <c r="F9">
        <v>1808.36640801</v>
      </c>
      <c r="G9">
        <v>1828.11070172</v>
      </c>
      <c r="H9">
        <v>1849.74432144</v>
      </c>
      <c r="I9">
        <v>1947.5689144299999</v>
      </c>
      <c r="J9">
        <v>1884.5299379800001</v>
      </c>
      <c r="K9">
        <v>1896.6645840799999</v>
      </c>
      <c r="L9">
        <v>1998.51700764</v>
      </c>
      <c r="M9">
        <v>1958.95683872</v>
      </c>
    </row>
    <row r="10" spans="1:13" x14ac:dyDescent="0.25">
      <c r="B10">
        <v>1786.6768816900001</v>
      </c>
      <c r="C10">
        <v>1251.88230841</v>
      </c>
      <c r="D10">
        <v>1380.6766962300001</v>
      </c>
      <c r="E10">
        <v>1772.51082931</v>
      </c>
      <c r="F10">
        <v>1864.1231622400001</v>
      </c>
      <c r="G10">
        <v>1829.41274241</v>
      </c>
      <c r="H10">
        <v>1903.6780513599999</v>
      </c>
      <c r="I10">
        <v>1968.2862311700001</v>
      </c>
      <c r="J10">
        <v>1905.6308716399999</v>
      </c>
      <c r="K10">
        <v>1922.5093606299999</v>
      </c>
      <c r="L10">
        <v>1998.76192692</v>
      </c>
      <c r="M10">
        <v>1961.3146840300001</v>
      </c>
    </row>
    <row r="11" spans="1:13" x14ac:dyDescent="0.25">
      <c r="B11">
        <v>1855.82687579</v>
      </c>
      <c r="C11">
        <v>1253.51174425</v>
      </c>
      <c r="D11">
        <v>1428.4513133</v>
      </c>
      <c r="E11">
        <v>1835.77759664</v>
      </c>
      <c r="F11">
        <v>1868.70407301</v>
      </c>
      <c r="G11">
        <v>1835.4853585200001</v>
      </c>
      <c r="H11">
        <v>1923.8019361900001</v>
      </c>
      <c r="I11">
        <v>1975.3849598300001</v>
      </c>
      <c r="J11">
        <v>1924.62346561</v>
      </c>
      <c r="K11">
        <v>1932.7308754000001</v>
      </c>
      <c r="L11">
        <v>2001.9519084000001</v>
      </c>
      <c r="M11">
        <v>1961.39089124</v>
      </c>
    </row>
    <row r="12" spans="1:13" x14ac:dyDescent="0.25">
      <c r="B12">
        <v>1884.00292328</v>
      </c>
      <c r="C12">
        <v>1288.4089641099999</v>
      </c>
      <c r="D12">
        <v>1594.6668531299999</v>
      </c>
      <c r="E12">
        <v>1845.58549346</v>
      </c>
      <c r="F12">
        <v>1877.3118782900001</v>
      </c>
      <c r="G12">
        <v>1838.7844674299999</v>
      </c>
      <c r="H12">
        <v>1928.0602325</v>
      </c>
      <c r="I12">
        <v>2003.5808720699999</v>
      </c>
      <c r="J12">
        <v>1955.30658999</v>
      </c>
      <c r="K12">
        <v>1934.8473447700001</v>
      </c>
      <c r="L12">
        <v>2006.9402969099999</v>
      </c>
      <c r="M12">
        <v>1968.88794732</v>
      </c>
    </row>
    <row r="13" spans="1:13" x14ac:dyDescent="0.25">
      <c r="B13">
        <v>2221.7402022199999</v>
      </c>
      <c r="C13">
        <v>1288.8675320699999</v>
      </c>
      <c r="D13">
        <v>1599.15420582</v>
      </c>
      <c r="E13">
        <v>1851.3038289599999</v>
      </c>
      <c r="F13">
        <v>1897.2270457899999</v>
      </c>
      <c r="G13">
        <v>1850.17117693</v>
      </c>
      <c r="H13">
        <v>1954.41717965</v>
      </c>
      <c r="I13">
        <v>2011.7573095299999</v>
      </c>
      <c r="J13">
        <v>1958.92621758</v>
      </c>
      <c r="K13">
        <v>1942.2000703399999</v>
      </c>
      <c r="L13">
        <v>2014.60927995</v>
      </c>
      <c r="M13">
        <v>1970.0196925800001</v>
      </c>
    </row>
    <row r="14" spans="1:13" x14ac:dyDescent="0.25">
      <c r="B14">
        <v>2494.6421605199998</v>
      </c>
      <c r="C14">
        <v>1405.3362581399999</v>
      </c>
      <c r="D14">
        <v>1609.68114429</v>
      </c>
      <c r="E14">
        <v>1864.31662327</v>
      </c>
      <c r="F14">
        <v>1901.2885518799999</v>
      </c>
      <c r="G14">
        <v>1926.2221527500001</v>
      </c>
      <c r="H14">
        <v>1974.90573268</v>
      </c>
      <c r="I14">
        <v>2017.57377806</v>
      </c>
      <c r="J14">
        <v>1964.85342765</v>
      </c>
      <c r="K14">
        <v>1954.6822761799999</v>
      </c>
      <c r="L14">
        <v>2021.3016469300001</v>
      </c>
      <c r="M14">
        <v>1979.8203059800001</v>
      </c>
    </row>
    <row r="15" spans="1:13" x14ac:dyDescent="0.25">
      <c r="B15">
        <v>4039.7136704200002</v>
      </c>
      <c r="C15">
        <v>1460.89889171</v>
      </c>
      <c r="D15">
        <v>1613.23528779</v>
      </c>
      <c r="E15">
        <v>1872.6494831800001</v>
      </c>
      <c r="F15">
        <v>1926.4677911399999</v>
      </c>
      <c r="G15">
        <v>1949.9214999000001</v>
      </c>
      <c r="H15">
        <v>1978.59499381</v>
      </c>
      <c r="I15">
        <v>2017.60439247</v>
      </c>
      <c r="J15">
        <v>1972.1377131500001</v>
      </c>
      <c r="K15">
        <v>1968.8523566399999</v>
      </c>
      <c r="L15">
        <v>2048.2947537800001</v>
      </c>
      <c r="M15">
        <v>1990.3374130899999</v>
      </c>
    </row>
    <row r="16" spans="1:13" x14ac:dyDescent="0.25">
      <c r="B16">
        <v>4149.6462979400003</v>
      </c>
      <c r="C16">
        <v>1550.67863921</v>
      </c>
      <c r="D16">
        <v>1665.5471715199999</v>
      </c>
      <c r="E16">
        <v>1876.1475749199999</v>
      </c>
      <c r="F16">
        <v>1938.85338523</v>
      </c>
      <c r="G16">
        <v>1958.3454288999999</v>
      </c>
      <c r="H16">
        <v>1990.3846340600001</v>
      </c>
      <c r="I16">
        <v>2023.6134052100001</v>
      </c>
      <c r="J16">
        <v>1976.78640133</v>
      </c>
      <c r="K16">
        <v>1977.85493535</v>
      </c>
      <c r="L16">
        <v>2059.7010779699999</v>
      </c>
      <c r="M16">
        <v>1998.6751419699999</v>
      </c>
    </row>
    <row r="17" spans="2:13" x14ac:dyDescent="0.25">
      <c r="B17">
        <v>7111.2082019700001</v>
      </c>
      <c r="C17">
        <v>1561.43451282</v>
      </c>
      <c r="D17">
        <v>1711.0139949300001</v>
      </c>
      <c r="E17">
        <v>1906.2774415900001</v>
      </c>
      <c r="F17">
        <v>1944.15214384</v>
      </c>
      <c r="G17">
        <v>1976.5823751400001</v>
      </c>
      <c r="H17">
        <v>1996.81465121</v>
      </c>
      <c r="I17">
        <v>2030.75860384</v>
      </c>
      <c r="J17">
        <v>1982.76213267</v>
      </c>
      <c r="K17">
        <v>1984.2455924799999</v>
      </c>
      <c r="L17">
        <v>2066.2676526400001</v>
      </c>
      <c r="M17">
        <v>2004.94239042</v>
      </c>
    </row>
    <row r="18" spans="2:13" x14ac:dyDescent="0.25">
      <c r="B18">
        <v>10437.413070500001</v>
      </c>
      <c r="C18">
        <v>1571.11077292</v>
      </c>
      <c r="D18">
        <v>1742.04661839</v>
      </c>
      <c r="E18">
        <v>1914.4033632600001</v>
      </c>
      <c r="F18">
        <v>1969.35856857</v>
      </c>
      <c r="G18">
        <v>1996.2092884199999</v>
      </c>
      <c r="H18">
        <v>2033.5820544200001</v>
      </c>
      <c r="I18">
        <v>2031.50082155</v>
      </c>
      <c r="J18">
        <v>1995.7335829599999</v>
      </c>
      <c r="K18">
        <v>1998.8567453999999</v>
      </c>
      <c r="L18">
        <v>2068.9985476900001</v>
      </c>
      <c r="M18">
        <v>2008.1476599699999</v>
      </c>
    </row>
    <row r="19" spans="2:13" x14ac:dyDescent="0.25">
      <c r="B19">
        <v>13693.410293999999</v>
      </c>
      <c r="C19">
        <v>1595.1849129</v>
      </c>
      <c r="D19">
        <v>1751.46098755</v>
      </c>
      <c r="E19">
        <v>1947.43311713</v>
      </c>
      <c r="F19">
        <v>1976.8956744</v>
      </c>
      <c r="G19">
        <v>1999.55168736</v>
      </c>
      <c r="H19">
        <v>2037.6967296800001</v>
      </c>
      <c r="I19">
        <v>2053.7068514399998</v>
      </c>
      <c r="J19">
        <v>2011.4662106200001</v>
      </c>
      <c r="K19">
        <v>1998.9031498700001</v>
      </c>
      <c r="L19">
        <v>2106.4642255600002</v>
      </c>
      <c r="M19">
        <v>2011.8754236499999</v>
      </c>
    </row>
    <row r="20" spans="2:13" x14ac:dyDescent="0.25">
      <c r="B20">
        <v>21060.491702200001</v>
      </c>
      <c r="C20">
        <v>1639.5415925699999</v>
      </c>
      <c r="D20">
        <v>1875.4626919299999</v>
      </c>
      <c r="E20">
        <v>2027.1351216099999</v>
      </c>
      <c r="F20">
        <v>1998.21669335</v>
      </c>
      <c r="G20">
        <v>2009.69823593</v>
      </c>
      <c r="H20">
        <v>2044.7887651000001</v>
      </c>
      <c r="I20">
        <v>2059.4613225200001</v>
      </c>
      <c r="J20">
        <v>2048.1194390599999</v>
      </c>
      <c r="K20">
        <v>2009.99368931</v>
      </c>
      <c r="L20">
        <v>2110.4578875399998</v>
      </c>
      <c r="M20">
        <v>2022.0150874399999</v>
      </c>
    </row>
    <row r="21" spans="2:13" x14ac:dyDescent="0.25">
      <c r="B21">
        <v>21806.0514</v>
      </c>
      <c r="C21">
        <v>1777.6025213</v>
      </c>
      <c r="D21">
        <v>1892.6872015599999</v>
      </c>
      <c r="E21">
        <v>2091.9755776400002</v>
      </c>
      <c r="F21">
        <v>2005.3709696000001</v>
      </c>
      <c r="G21">
        <v>2027.8750292499999</v>
      </c>
      <c r="H21">
        <v>2049.6831246199999</v>
      </c>
      <c r="I21">
        <v>2072.5419736099998</v>
      </c>
      <c r="J21">
        <v>2058.8730086999999</v>
      </c>
      <c r="K21">
        <v>2025.7501317399999</v>
      </c>
      <c r="L21">
        <v>2119.1712726199999</v>
      </c>
      <c r="M21">
        <v>2022.88119553</v>
      </c>
    </row>
    <row r="22" spans="2:13" x14ac:dyDescent="0.25">
      <c r="B22">
        <v>28606.7360649</v>
      </c>
      <c r="C22">
        <v>1827.4780589500001</v>
      </c>
      <c r="D22">
        <v>1893.5309327499999</v>
      </c>
      <c r="E22">
        <v>2112.6153036999999</v>
      </c>
      <c r="F22">
        <v>2015.02275809</v>
      </c>
      <c r="G22">
        <v>2030.5643779100001</v>
      </c>
      <c r="H22">
        <v>2061.99333127</v>
      </c>
      <c r="I22">
        <v>2082.2887452499999</v>
      </c>
      <c r="J22">
        <v>2063.9225797700001</v>
      </c>
      <c r="K22">
        <v>2045.8887329500001</v>
      </c>
      <c r="L22">
        <v>2131.03475213</v>
      </c>
      <c r="M22">
        <v>2029.46910929</v>
      </c>
    </row>
    <row r="23" spans="2:13" x14ac:dyDescent="0.25">
      <c r="B23">
        <v>45452.236857600001</v>
      </c>
      <c r="C23">
        <v>1970.9738486399999</v>
      </c>
      <c r="D23">
        <v>1931.1471860900001</v>
      </c>
      <c r="E23">
        <v>2117.1238470200001</v>
      </c>
      <c r="F23">
        <v>2051.8114531599999</v>
      </c>
      <c r="G23">
        <v>2031.0865213300001</v>
      </c>
      <c r="H23">
        <v>2065.25191004</v>
      </c>
      <c r="I23">
        <v>2101.3772817600002</v>
      </c>
      <c r="J23">
        <v>2084.4252867300002</v>
      </c>
      <c r="K23">
        <v>2057.09831244</v>
      </c>
      <c r="L23">
        <v>2138.0968359799999</v>
      </c>
      <c r="M23">
        <v>2034.1746690299999</v>
      </c>
    </row>
    <row r="24" spans="2:13" x14ac:dyDescent="0.25">
      <c r="B24">
        <v>48751.755032100002</v>
      </c>
      <c r="C24">
        <v>1994.6100251</v>
      </c>
      <c r="D24">
        <v>2043.0690357999999</v>
      </c>
      <c r="E24">
        <v>2125.8491861699999</v>
      </c>
      <c r="F24">
        <v>2054.4577858799998</v>
      </c>
      <c r="G24">
        <v>2034.17503038</v>
      </c>
      <c r="H24">
        <v>2071.2378547799999</v>
      </c>
      <c r="I24">
        <v>2101.9441590900001</v>
      </c>
      <c r="J24">
        <v>2102.5082392600002</v>
      </c>
      <c r="K24">
        <v>2062.1897080899998</v>
      </c>
      <c r="L24">
        <v>2150.1324422399998</v>
      </c>
      <c r="M24">
        <v>2039.6577374200001</v>
      </c>
    </row>
    <row r="25" spans="2:13" x14ac:dyDescent="0.25">
      <c r="B25">
        <v>52965.697782900002</v>
      </c>
      <c r="C25">
        <v>2024.30338456</v>
      </c>
      <c r="D25">
        <v>2055.95937147</v>
      </c>
      <c r="E25">
        <v>2126.7821692699999</v>
      </c>
      <c r="F25">
        <v>2055.4608289299999</v>
      </c>
      <c r="G25">
        <v>2055.1020944699999</v>
      </c>
      <c r="H25">
        <v>2075.7588023799999</v>
      </c>
      <c r="I25">
        <v>2117.1845726800002</v>
      </c>
      <c r="J25">
        <v>2102.5991090100001</v>
      </c>
      <c r="K25">
        <v>2082.6394676800001</v>
      </c>
      <c r="L25">
        <v>2153.8619718099999</v>
      </c>
      <c r="M25">
        <v>2043.7615657199999</v>
      </c>
    </row>
    <row r="26" spans="2:13" x14ac:dyDescent="0.25">
      <c r="B26">
        <v>59092.187732099999</v>
      </c>
      <c r="C26">
        <v>2060.1711815499998</v>
      </c>
      <c r="D26">
        <v>2077.8191972700001</v>
      </c>
      <c r="E26">
        <v>2134.7633468700001</v>
      </c>
      <c r="F26">
        <v>2059.4752171099999</v>
      </c>
      <c r="G26">
        <v>2079.9248489000001</v>
      </c>
      <c r="H26">
        <v>2085.14307697</v>
      </c>
      <c r="I26">
        <v>2129.8010157799999</v>
      </c>
      <c r="J26">
        <v>2111.579358</v>
      </c>
      <c r="K26">
        <v>2089.5390358899999</v>
      </c>
      <c r="L26">
        <v>2168.3990842200001</v>
      </c>
      <c r="M26">
        <v>2071.3671792099999</v>
      </c>
    </row>
    <row r="27" spans="2:13" x14ac:dyDescent="0.25">
      <c r="B27">
        <v>84828.108616800004</v>
      </c>
      <c r="C27">
        <v>2110.0779109499999</v>
      </c>
      <c r="D27">
        <v>2078.1651610700001</v>
      </c>
      <c r="E27">
        <v>2210.9833727199998</v>
      </c>
      <c r="F27">
        <v>2059.6862182300001</v>
      </c>
      <c r="G27">
        <v>2096.1257322400002</v>
      </c>
      <c r="H27">
        <v>2090.1108984900002</v>
      </c>
      <c r="I27">
        <v>2143.4170964499999</v>
      </c>
      <c r="J27">
        <v>2178.8847456399999</v>
      </c>
      <c r="K27">
        <v>2103.52703475</v>
      </c>
      <c r="L27">
        <v>2170.0170133400002</v>
      </c>
      <c r="M27">
        <v>2072.9937059600002</v>
      </c>
    </row>
    <row r="28" spans="2:13" x14ac:dyDescent="0.25">
      <c r="B28">
        <v>99295.115870199996</v>
      </c>
      <c r="C28">
        <v>2151.14008122</v>
      </c>
      <c r="D28">
        <v>2096.4349859700001</v>
      </c>
      <c r="E28">
        <v>2235.4598617000001</v>
      </c>
      <c r="F28">
        <v>2099.2755902600002</v>
      </c>
      <c r="G28">
        <v>2112.8150030800002</v>
      </c>
      <c r="H28">
        <v>2135.7266169599998</v>
      </c>
      <c r="I28">
        <v>2154.8398883599998</v>
      </c>
      <c r="J28">
        <v>2197.6548909200001</v>
      </c>
      <c r="K28">
        <v>2104.0638319499999</v>
      </c>
      <c r="L28">
        <v>2185.37610657</v>
      </c>
      <c r="M28">
        <v>2098.5916484999998</v>
      </c>
    </row>
    <row r="29" spans="2:13" x14ac:dyDescent="0.25">
      <c r="B29">
        <v>133272.907144</v>
      </c>
      <c r="C29">
        <v>2261.7706438800001</v>
      </c>
      <c r="D29">
        <v>2167.0512973800001</v>
      </c>
      <c r="E29">
        <v>2237.2393611799998</v>
      </c>
      <c r="F29">
        <v>2122.7577901999998</v>
      </c>
      <c r="G29">
        <v>2126.0233903500002</v>
      </c>
      <c r="H29">
        <v>2148.6403514399999</v>
      </c>
      <c r="I29">
        <v>2168.1813783100001</v>
      </c>
      <c r="J29">
        <v>2216.5811781000002</v>
      </c>
      <c r="K29">
        <v>2114.1776312900001</v>
      </c>
      <c r="L29">
        <v>2200.3347510600001</v>
      </c>
      <c r="M29">
        <v>2105.5322841799998</v>
      </c>
    </row>
    <row r="30" spans="2:13" x14ac:dyDescent="0.25">
      <c r="B30">
        <v>135142.129583</v>
      </c>
      <c r="C30">
        <v>2320.5326139899998</v>
      </c>
      <c r="D30">
        <v>2189.9447129099999</v>
      </c>
      <c r="E30">
        <v>2255.4375829800001</v>
      </c>
      <c r="F30">
        <v>2161.2325329700002</v>
      </c>
      <c r="G30">
        <v>2161.1287862600002</v>
      </c>
      <c r="H30">
        <v>2150.7305953800001</v>
      </c>
      <c r="I30">
        <v>2173.8604360099998</v>
      </c>
      <c r="J30">
        <v>2220.5997968199999</v>
      </c>
      <c r="K30">
        <v>2119.0879212300001</v>
      </c>
      <c r="L30">
        <v>2217.9190379000001</v>
      </c>
      <c r="M30">
        <v>2114.6530585099999</v>
      </c>
    </row>
    <row r="31" spans="2:13" x14ac:dyDescent="0.25">
      <c r="B31">
        <v>156427.124847</v>
      </c>
      <c r="C31">
        <v>2494.6421605199998</v>
      </c>
      <c r="D31">
        <v>2207.5909985399999</v>
      </c>
      <c r="E31">
        <v>2260.4000455099999</v>
      </c>
      <c r="F31">
        <v>2183.0670974599998</v>
      </c>
      <c r="G31">
        <v>2172.05777588</v>
      </c>
      <c r="H31">
        <v>2154.0642387399998</v>
      </c>
      <c r="I31">
        <v>2175.7949237600001</v>
      </c>
      <c r="J31">
        <v>2249.1469519000002</v>
      </c>
      <c r="K31">
        <v>2119.1797796800001</v>
      </c>
      <c r="L31">
        <v>2217.9580674600002</v>
      </c>
      <c r="M31">
        <v>2131.2699753400002</v>
      </c>
    </row>
    <row r="32" spans="2:13" x14ac:dyDescent="0.25">
      <c r="B32">
        <v>164367.136394</v>
      </c>
      <c r="C32">
        <v>2494.6421605199998</v>
      </c>
      <c r="D32">
        <v>2276.3036386399999</v>
      </c>
      <c r="E32">
        <v>2320.2366596500001</v>
      </c>
      <c r="F32">
        <v>2195.1976115399998</v>
      </c>
      <c r="G32">
        <v>2192.2936550999998</v>
      </c>
      <c r="H32">
        <v>2161.8794708599999</v>
      </c>
      <c r="I32">
        <v>2198.8518010600001</v>
      </c>
      <c r="J32">
        <v>2266.7123014399999</v>
      </c>
      <c r="K32">
        <v>2122.2378065100002</v>
      </c>
      <c r="L32">
        <v>2236.5169672299999</v>
      </c>
      <c r="M32">
        <v>2133.8818469399998</v>
      </c>
    </row>
    <row r="33" spans="2:13" x14ac:dyDescent="0.25">
      <c r="B33">
        <v>176963.81771999999</v>
      </c>
      <c r="C33">
        <v>2494.6421605199998</v>
      </c>
      <c r="D33">
        <v>2322.6468996600001</v>
      </c>
      <c r="E33">
        <v>2391.9990087900001</v>
      </c>
      <c r="F33">
        <v>2200.9311551000001</v>
      </c>
      <c r="G33">
        <v>2194.4791000499999</v>
      </c>
      <c r="H33">
        <v>2177.5115829000001</v>
      </c>
      <c r="I33">
        <v>2229.7642954600001</v>
      </c>
      <c r="J33">
        <v>2271.4033534300002</v>
      </c>
      <c r="K33">
        <v>2123.2906152099999</v>
      </c>
      <c r="L33">
        <v>2250.4946501200002</v>
      </c>
      <c r="M33">
        <v>2136.22325447</v>
      </c>
    </row>
    <row r="34" spans="2:13" x14ac:dyDescent="0.25">
      <c r="B34">
        <v>189300.741775</v>
      </c>
      <c r="C34">
        <v>3352.6762986799999</v>
      </c>
      <c r="D34">
        <v>2439.2202366400002</v>
      </c>
      <c r="E34">
        <v>2434.5470658300001</v>
      </c>
      <c r="F34">
        <v>2239.3054376300001</v>
      </c>
      <c r="G34">
        <v>2206.5408046799998</v>
      </c>
      <c r="H34">
        <v>2198.3221610599999</v>
      </c>
      <c r="I34">
        <v>2233.5545187500002</v>
      </c>
      <c r="J34">
        <v>2273.6618982199998</v>
      </c>
      <c r="K34">
        <v>2128.7867323199998</v>
      </c>
      <c r="L34">
        <v>2273.08544368</v>
      </c>
      <c r="M34">
        <v>2158.1258762500001</v>
      </c>
    </row>
    <row r="35" spans="2:13" x14ac:dyDescent="0.25">
      <c r="B35">
        <v>202748.979421</v>
      </c>
      <c r="C35">
        <v>3915.4109411899999</v>
      </c>
      <c r="D35">
        <v>2494.6421605199998</v>
      </c>
      <c r="E35">
        <v>2494.6421605199998</v>
      </c>
      <c r="F35">
        <v>2248.7678460000002</v>
      </c>
      <c r="G35">
        <v>2213.27730673</v>
      </c>
      <c r="H35">
        <v>2199.1256105699999</v>
      </c>
      <c r="I35">
        <v>2263.25029619</v>
      </c>
      <c r="J35">
        <v>2280.19003561</v>
      </c>
      <c r="K35">
        <v>2147.8994818299998</v>
      </c>
      <c r="L35">
        <v>2278.6393879900002</v>
      </c>
      <c r="M35">
        <v>2171.4820843699999</v>
      </c>
    </row>
    <row r="36" spans="2:13" x14ac:dyDescent="0.25">
      <c r="B36">
        <v>220137.84531599999</v>
      </c>
      <c r="C36">
        <v>4289.5696560300003</v>
      </c>
      <c r="D36">
        <v>2539.1468857599998</v>
      </c>
      <c r="E36">
        <v>2494.6421605199998</v>
      </c>
      <c r="F36">
        <v>2294.1134282200001</v>
      </c>
      <c r="G36">
        <v>2249.2854661900001</v>
      </c>
      <c r="H36">
        <v>2202.5421578999999</v>
      </c>
      <c r="I36">
        <v>2270.14587059</v>
      </c>
      <c r="J36">
        <v>2282.7352187299998</v>
      </c>
      <c r="K36">
        <v>2154.8097489900001</v>
      </c>
      <c r="L36">
        <v>2289.6892254300001</v>
      </c>
      <c r="M36">
        <v>2199.3379472199999</v>
      </c>
    </row>
    <row r="37" spans="2:13" x14ac:dyDescent="0.25">
      <c r="B37">
        <v>223717.63449999999</v>
      </c>
      <c r="C37">
        <v>4980.7047613200002</v>
      </c>
      <c r="D37">
        <v>2595.7814921700001</v>
      </c>
      <c r="E37">
        <v>2494.6421605199998</v>
      </c>
      <c r="F37">
        <v>2304.0415522600001</v>
      </c>
      <c r="G37">
        <v>2257.0487480800002</v>
      </c>
      <c r="H37">
        <v>2232.4271217700002</v>
      </c>
      <c r="I37">
        <v>2285.4873002899999</v>
      </c>
      <c r="J37">
        <v>2283.10156465</v>
      </c>
      <c r="K37">
        <v>2160.9555241799999</v>
      </c>
      <c r="L37">
        <v>2306.4878140999999</v>
      </c>
      <c r="M37">
        <v>2209.2117501299999</v>
      </c>
    </row>
    <row r="38" spans="2:13" x14ac:dyDescent="0.25">
      <c r="B38">
        <v>241153.44861299999</v>
      </c>
      <c r="C38">
        <v>8962.5581630899997</v>
      </c>
      <c r="D38">
        <v>2617.4228131899999</v>
      </c>
      <c r="E38">
        <v>2494.6421605199998</v>
      </c>
      <c r="F38">
        <v>2346.4651055999998</v>
      </c>
      <c r="G38">
        <v>2312.3305494299998</v>
      </c>
      <c r="H38">
        <v>2239.1022119899999</v>
      </c>
      <c r="I38">
        <v>2320.5710465799998</v>
      </c>
      <c r="J38">
        <v>2285.5174807499998</v>
      </c>
      <c r="K38">
        <v>2169.0364700999999</v>
      </c>
      <c r="L38">
        <v>2355.8865651800002</v>
      </c>
      <c r="M38">
        <v>2233.7499003200001</v>
      </c>
    </row>
    <row r="39" spans="2:13" x14ac:dyDescent="0.25">
      <c r="B39">
        <v>253167.79888300001</v>
      </c>
      <c r="C39">
        <v>9538.6472618000007</v>
      </c>
      <c r="D39">
        <v>3493.7534792199999</v>
      </c>
      <c r="E39">
        <v>2583.5110913799999</v>
      </c>
      <c r="F39">
        <v>2373.1773212100002</v>
      </c>
      <c r="G39">
        <v>2315.2250029299998</v>
      </c>
      <c r="H39">
        <v>2275.2291733500001</v>
      </c>
      <c r="I39">
        <v>2357.6876937799998</v>
      </c>
      <c r="J39">
        <v>2291.3172185399999</v>
      </c>
      <c r="K39">
        <v>2179.1915898399998</v>
      </c>
      <c r="L39">
        <v>2366.2944826100002</v>
      </c>
      <c r="M39">
        <v>2254.6098655400001</v>
      </c>
    </row>
    <row r="40" spans="2:13" x14ac:dyDescent="0.25">
      <c r="B40">
        <v>265101.43554099998</v>
      </c>
      <c r="C40">
        <v>18505.466544399998</v>
      </c>
      <c r="D40">
        <v>3682.3442516499999</v>
      </c>
      <c r="E40">
        <v>2741.3648303499999</v>
      </c>
      <c r="F40">
        <v>2431.7807148100001</v>
      </c>
      <c r="G40">
        <v>2330.72559447</v>
      </c>
      <c r="H40">
        <v>2285.5707384100001</v>
      </c>
      <c r="I40">
        <v>2481.12809526</v>
      </c>
      <c r="J40">
        <v>2302.7513585299998</v>
      </c>
      <c r="K40">
        <v>2202.8252119899998</v>
      </c>
      <c r="L40">
        <v>2397.8877905600002</v>
      </c>
      <c r="M40">
        <v>2283.5428128499998</v>
      </c>
    </row>
    <row r="41" spans="2:13" x14ac:dyDescent="0.25">
      <c r="B41">
        <v>305775.34425199998</v>
      </c>
      <c r="C41">
        <v>19030.998221400001</v>
      </c>
      <c r="D41">
        <v>4020.4932531200002</v>
      </c>
      <c r="E41">
        <v>3273.8453536699999</v>
      </c>
      <c r="F41">
        <v>2494.4317705799999</v>
      </c>
      <c r="G41">
        <v>2334.1798166899998</v>
      </c>
      <c r="H41">
        <v>2325.2872298500001</v>
      </c>
      <c r="I41">
        <v>2490.5698151699999</v>
      </c>
      <c r="J41">
        <v>2336.4755966900002</v>
      </c>
      <c r="K41">
        <v>2209.94525608</v>
      </c>
      <c r="L41">
        <v>2430.8285327499998</v>
      </c>
      <c r="M41">
        <v>2364.9095174899999</v>
      </c>
    </row>
    <row r="42" spans="2:13" x14ac:dyDescent="0.25">
      <c r="B42">
        <v>349164.38816999999</v>
      </c>
      <c r="C42">
        <v>20773.692926399999</v>
      </c>
      <c r="D42">
        <v>4568.2054158499996</v>
      </c>
      <c r="E42">
        <v>3282.6544238800002</v>
      </c>
      <c r="F42">
        <v>2494.6377603199999</v>
      </c>
      <c r="G42">
        <v>2491.3188869800001</v>
      </c>
      <c r="H42">
        <v>2396.9122658299998</v>
      </c>
      <c r="I42">
        <v>2494.6929522800001</v>
      </c>
      <c r="J42">
        <v>2425.8952912899999</v>
      </c>
      <c r="K42">
        <v>2261.1873555500001</v>
      </c>
      <c r="L42">
        <v>2453.3954017299998</v>
      </c>
      <c r="M42">
        <v>2365.0702113900002</v>
      </c>
    </row>
    <row r="43" spans="2:13" x14ac:dyDescent="0.25">
      <c r="B43">
        <v>376562.22427800001</v>
      </c>
      <c r="C43">
        <v>22197.3448694</v>
      </c>
      <c r="D43">
        <v>5621.1018349400001</v>
      </c>
      <c r="E43">
        <v>3361.2215279000002</v>
      </c>
      <c r="F43">
        <v>2494.6417415199999</v>
      </c>
      <c r="G43">
        <v>2494.58522662</v>
      </c>
      <c r="H43">
        <v>2425.8147632</v>
      </c>
      <c r="I43">
        <v>2494.94322642</v>
      </c>
      <c r="J43">
        <v>2456.2169929299998</v>
      </c>
      <c r="K43">
        <v>2273.0881902400001</v>
      </c>
      <c r="L43">
        <v>2469.1179743799999</v>
      </c>
      <c r="M43">
        <v>2403.3830583099998</v>
      </c>
    </row>
    <row r="44" spans="2:13" x14ac:dyDescent="0.25">
      <c r="B44">
        <v>398017.33542000002</v>
      </c>
      <c r="C44">
        <v>22385.755926099999</v>
      </c>
      <c r="D44">
        <v>6476.0057105400001</v>
      </c>
      <c r="E44">
        <v>4157.9859653800004</v>
      </c>
      <c r="F44">
        <v>2494.6421432799998</v>
      </c>
      <c r="G44">
        <v>2494.63154042</v>
      </c>
      <c r="H44">
        <v>2479.4916108000002</v>
      </c>
      <c r="I44">
        <v>2573.0596939799998</v>
      </c>
      <c r="J44">
        <v>2471.86747668</v>
      </c>
      <c r="K44">
        <v>2278.8599490199999</v>
      </c>
      <c r="L44">
        <v>2472.4812874300001</v>
      </c>
      <c r="M44">
        <v>2450.7456393799998</v>
      </c>
    </row>
    <row r="45" spans="2:13" x14ac:dyDescent="0.25">
      <c r="B45">
        <v>398920.08306999999</v>
      </c>
      <c r="C45">
        <v>53289.435362199998</v>
      </c>
      <c r="D45">
        <v>9790.7045527999999</v>
      </c>
      <c r="E45">
        <v>5174.4824376500001</v>
      </c>
      <c r="F45">
        <v>2494.6529749400001</v>
      </c>
      <c r="G45">
        <v>2609.7326342400002</v>
      </c>
      <c r="H45">
        <v>2491.0774127899999</v>
      </c>
      <c r="I45">
        <v>2703.4553152399999</v>
      </c>
      <c r="J45">
        <v>2491.5605691699998</v>
      </c>
      <c r="K45">
        <v>2279.8889534899999</v>
      </c>
      <c r="L45">
        <v>2491.0663462500002</v>
      </c>
      <c r="M45">
        <v>2452.3473061899999</v>
      </c>
    </row>
    <row r="46" spans="2:13" x14ac:dyDescent="0.25">
      <c r="B46">
        <v>415032.47074199998</v>
      </c>
      <c r="C46">
        <v>59795.861367899997</v>
      </c>
      <c r="D46">
        <v>10752.4830172</v>
      </c>
      <c r="E46">
        <v>5394.6254270099998</v>
      </c>
      <c r="F46">
        <v>2845.3327980899999</v>
      </c>
      <c r="G46">
        <v>2707.6096398899999</v>
      </c>
      <c r="H46">
        <v>2494.7061666899999</v>
      </c>
      <c r="I46">
        <v>2742.0418061800001</v>
      </c>
      <c r="J46">
        <v>2496.9720303700001</v>
      </c>
      <c r="K46">
        <v>2297.5046314400001</v>
      </c>
      <c r="L46">
        <v>2492.9447557200001</v>
      </c>
      <c r="M46">
        <v>2486.1090713899998</v>
      </c>
    </row>
    <row r="47" spans="2:13" x14ac:dyDescent="0.25">
      <c r="B47">
        <v>449225.51855500002</v>
      </c>
      <c r="C47">
        <v>71820.907133999994</v>
      </c>
      <c r="D47">
        <v>11915.172808900001</v>
      </c>
      <c r="E47">
        <v>9046.2832930200002</v>
      </c>
      <c r="F47">
        <v>2932.3511692000002</v>
      </c>
      <c r="G47">
        <v>2823.9089950399998</v>
      </c>
      <c r="H47">
        <v>2494.7813735999998</v>
      </c>
      <c r="I47">
        <v>2868.6045933400001</v>
      </c>
      <c r="J47">
        <v>2517.0268647799999</v>
      </c>
      <c r="K47">
        <v>2390.39932142</v>
      </c>
      <c r="L47">
        <v>2493.8094871600001</v>
      </c>
      <c r="M47">
        <v>2494.5660942</v>
      </c>
    </row>
    <row r="48" spans="2:13" x14ac:dyDescent="0.25">
      <c r="B48">
        <v>449376.71755599999</v>
      </c>
      <c r="C48">
        <v>121981.147064</v>
      </c>
      <c r="D48">
        <v>19862.452602900001</v>
      </c>
      <c r="E48">
        <v>10042.086291600001</v>
      </c>
      <c r="F48">
        <v>5187.2466433099999</v>
      </c>
      <c r="G48">
        <v>4035.0299238600001</v>
      </c>
      <c r="H48">
        <v>2495.5932259800002</v>
      </c>
      <c r="I48">
        <v>3120.3595634399999</v>
      </c>
      <c r="J48">
        <v>2740.0303496500001</v>
      </c>
      <c r="K48">
        <v>2392.2072235999999</v>
      </c>
      <c r="L48">
        <v>2495.8980756000001</v>
      </c>
      <c r="M48">
        <v>2786.0257615700002</v>
      </c>
    </row>
    <row r="49" spans="1:13" x14ac:dyDescent="0.25">
      <c r="B49">
        <v>470646.50062000001</v>
      </c>
      <c r="C49">
        <v>213533.950816</v>
      </c>
      <c r="D49">
        <v>23742.298367300002</v>
      </c>
      <c r="E49">
        <v>10157.413406899999</v>
      </c>
      <c r="F49">
        <v>25650.222835699999</v>
      </c>
      <c r="G49">
        <v>6197.1090736100005</v>
      </c>
      <c r="H49">
        <v>2719.4936530599998</v>
      </c>
      <c r="I49">
        <v>3207.9624259699999</v>
      </c>
      <c r="J49">
        <v>4270.8333419800001</v>
      </c>
      <c r="K49">
        <v>2477.0002614</v>
      </c>
      <c r="L49">
        <v>2497.8560793400002</v>
      </c>
      <c r="M49">
        <v>3561.8383078799998</v>
      </c>
    </row>
    <row r="50" spans="1:13" x14ac:dyDescent="0.25">
      <c r="B50">
        <v>509186.735216</v>
      </c>
      <c r="C50">
        <v>296973.89716499997</v>
      </c>
      <c r="D50">
        <v>59378.814465299998</v>
      </c>
      <c r="E50">
        <v>14456.016172</v>
      </c>
      <c r="F50">
        <v>47754.768022999997</v>
      </c>
      <c r="G50">
        <v>11848.107954999999</v>
      </c>
      <c r="H50">
        <v>4970.8762064700004</v>
      </c>
      <c r="I50">
        <v>4478.6991683099995</v>
      </c>
      <c r="J50">
        <v>5765.3906780300003</v>
      </c>
      <c r="K50">
        <v>3375.1936313400001</v>
      </c>
      <c r="L50">
        <v>3003.7551806699998</v>
      </c>
      <c r="M50">
        <v>14303.8778533</v>
      </c>
    </row>
    <row r="51" spans="1:13" x14ac:dyDescent="0.25">
      <c r="B51">
        <v>519236.42462800001</v>
      </c>
      <c r="C51">
        <v>383677.24151600001</v>
      </c>
      <c r="D51">
        <v>85903.176497199995</v>
      </c>
      <c r="E51">
        <v>21308.430395700001</v>
      </c>
      <c r="F51">
        <v>54460.110892800003</v>
      </c>
      <c r="G51">
        <v>29887.291904000002</v>
      </c>
      <c r="H51">
        <v>6205.8973691499996</v>
      </c>
      <c r="I51">
        <v>6054.7940587599996</v>
      </c>
      <c r="J51">
        <v>6461.2707964600004</v>
      </c>
      <c r="K51">
        <v>3772.3212925500002</v>
      </c>
      <c r="L51">
        <v>3491.0673630599999</v>
      </c>
      <c r="M51">
        <v>20765.835622300001</v>
      </c>
    </row>
    <row r="53" spans="1:13" x14ac:dyDescent="0.25">
      <c r="A53" t="s">
        <v>58</v>
      </c>
      <c r="B53">
        <v>-368044.04187826248</v>
      </c>
      <c r="C53">
        <v>-10543.870189352501</v>
      </c>
      <c r="D53">
        <v>-885.5820186562496</v>
      </c>
      <c r="E53">
        <v>824.05880762125071</v>
      </c>
      <c r="F53">
        <v>1219.2095032762493</v>
      </c>
      <c r="G53">
        <v>1358.6153895112502</v>
      </c>
      <c r="H53">
        <v>1540.2739703912498</v>
      </c>
      <c r="I53">
        <v>1521.3407811862508</v>
      </c>
      <c r="J53">
        <v>1481.8853214237497</v>
      </c>
      <c r="K53">
        <v>1630.5827758800006</v>
      </c>
      <c r="L53">
        <v>1524.5860542275</v>
      </c>
      <c r="M53">
        <v>1582.0316455412499</v>
      </c>
    </row>
    <row r="54" spans="1:13" x14ac:dyDescent="0.25">
      <c r="A54" t="s">
        <v>54</v>
      </c>
      <c r="B54">
        <v>247283.301277505</v>
      </c>
      <c r="C54">
        <v>7975.3980705900012</v>
      </c>
      <c r="D54">
        <v>1664.1011325474997</v>
      </c>
      <c r="E54">
        <v>694.89402041749963</v>
      </c>
      <c r="F54">
        <v>458.91590561250041</v>
      </c>
      <c r="G54">
        <v>382.35440001749998</v>
      </c>
      <c r="H54">
        <v>290.36938504750015</v>
      </c>
      <c r="I54">
        <v>330.82710031749957</v>
      </c>
      <c r="J54">
        <v>323.19278506750015</v>
      </c>
      <c r="K54">
        <v>218.42801360999965</v>
      </c>
      <c r="L54">
        <v>335.64257960999998</v>
      </c>
      <c r="M54">
        <v>266.94529147750018</v>
      </c>
    </row>
    <row r="55" spans="1:13" x14ac:dyDescent="0.25">
      <c r="A55" t="s">
        <v>59</v>
      </c>
      <c r="B55">
        <v>621089.16323175747</v>
      </c>
      <c r="C55">
        <v>21357.722093007502</v>
      </c>
      <c r="D55">
        <v>5770.82251153375</v>
      </c>
      <c r="E55">
        <v>3603.6348892912492</v>
      </c>
      <c r="F55">
        <v>3054.8731257262507</v>
      </c>
      <c r="G55">
        <v>2888.0329895812501</v>
      </c>
      <c r="H55">
        <v>2701.7515105812504</v>
      </c>
      <c r="I55">
        <v>2844.649182456249</v>
      </c>
      <c r="J55">
        <v>2774.6564616937503</v>
      </c>
      <c r="K55">
        <v>2504.2948303199992</v>
      </c>
      <c r="L55">
        <v>2867.1563726674999</v>
      </c>
      <c r="M55">
        <v>2649.8128114512506</v>
      </c>
    </row>
  </sheetData>
  <sortState ref="G2:G51">
    <sortCondition ref="G2"/>
  </sortState>
  <conditionalFormatting sqref="B2:B51">
    <cfRule type="cellIs" dxfId="52" priority="27" operator="lessThan">
      <formula>$B$53</formula>
    </cfRule>
    <cfRule type="cellIs" dxfId="51" priority="26" operator="lessThan">
      <formula>$B$53</formula>
    </cfRule>
    <cfRule type="cellIs" dxfId="50" priority="25" operator="greaterThan">
      <formula>$B$55</formula>
    </cfRule>
  </conditionalFormatting>
  <conditionalFormatting sqref="C2:C51">
    <cfRule type="cellIs" dxfId="49" priority="24" operator="lessThan">
      <formula>$C$53</formula>
    </cfRule>
    <cfRule type="cellIs" dxfId="48" priority="23" operator="greaterThan">
      <formula>$C$55</formula>
    </cfRule>
  </conditionalFormatting>
  <conditionalFormatting sqref="D2:D51">
    <cfRule type="cellIs" dxfId="47" priority="22" operator="lessThan">
      <formula>$D$53</formula>
    </cfRule>
    <cfRule type="cellIs" dxfId="46" priority="21" operator="greaterThan">
      <formula>$D$55</formula>
    </cfRule>
  </conditionalFormatting>
  <conditionalFormatting sqref="E2:E51">
    <cfRule type="cellIs" dxfId="45" priority="20" operator="lessThan">
      <formula>$E$53</formula>
    </cfRule>
    <cfRule type="cellIs" dxfId="44" priority="19" operator="greaterThan">
      <formula>$E$55</formula>
    </cfRule>
  </conditionalFormatting>
  <conditionalFormatting sqref="F2:F51">
    <cfRule type="cellIs" dxfId="43" priority="18" operator="lessThan">
      <formula>$F$53</formula>
    </cfRule>
    <cfRule type="cellIs" dxfId="42" priority="17" operator="greaterThan">
      <formula>$F$55</formula>
    </cfRule>
  </conditionalFormatting>
  <conditionalFormatting sqref="H2:H51">
    <cfRule type="cellIs" dxfId="41" priority="14" operator="lessThan">
      <formula>$H$53</formula>
    </cfRule>
    <cfRule type="cellIs" dxfId="40" priority="13" operator="greaterThan">
      <formula>$H$55</formula>
    </cfRule>
  </conditionalFormatting>
  <conditionalFormatting sqref="I2:I51">
    <cfRule type="cellIs" dxfId="39" priority="12" operator="lessThan">
      <formula>$I$53</formula>
    </cfRule>
    <cfRule type="cellIs" dxfId="38" priority="11" operator="greaterThan">
      <formula>$I$55</formula>
    </cfRule>
  </conditionalFormatting>
  <conditionalFormatting sqref="J2:J51">
    <cfRule type="cellIs" dxfId="37" priority="10" operator="lessThan">
      <formula>$J$53</formula>
    </cfRule>
    <cfRule type="cellIs" dxfId="36" priority="9" operator="greaterThan">
      <formula>$J$55</formula>
    </cfRule>
  </conditionalFormatting>
  <conditionalFormatting sqref="K2:K51">
    <cfRule type="cellIs" dxfId="35" priority="8" operator="lessThan">
      <formula>$K$53</formula>
    </cfRule>
    <cfRule type="cellIs" dxfId="34" priority="7" operator="greaterThan">
      <formula>$K$55</formula>
    </cfRule>
  </conditionalFormatting>
  <conditionalFormatting sqref="L2:L51">
    <cfRule type="cellIs" dxfId="33" priority="6" operator="lessThan">
      <formula>$L$53</formula>
    </cfRule>
    <cfRule type="cellIs" dxfId="32" priority="5" operator="greaterThan">
      <formula>$L$55</formula>
    </cfRule>
  </conditionalFormatting>
  <conditionalFormatting sqref="M2:M51">
    <cfRule type="cellIs" dxfId="31" priority="4" operator="lessThan">
      <formula>$M$53</formula>
    </cfRule>
    <cfRule type="cellIs" dxfId="30" priority="3" operator="greaterThan">
      <formula>$M$55</formula>
    </cfRule>
  </conditionalFormatting>
  <conditionalFormatting sqref="G2:G51">
    <cfRule type="cellIs" dxfId="4" priority="2" operator="lessThan">
      <formula>$G$53</formula>
    </cfRule>
    <cfRule type="cellIs" dxfId="5" priority="1" operator="greaterThan">
      <formula>$G$55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allerrors_experiment_results_ra</vt:lpstr>
      <vt:lpstr>Outliers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Moita</dc:creator>
  <cp:lastModifiedBy>Gabriel Moita</cp:lastModifiedBy>
  <dcterms:created xsi:type="dcterms:W3CDTF">2016-12-12T18:37:34Z</dcterms:created>
  <dcterms:modified xsi:type="dcterms:W3CDTF">2016-12-12T20:26:26Z</dcterms:modified>
</cp:coreProperties>
</file>