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m\"/>
    </mc:Choice>
  </mc:AlternateContent>
  <bookViews>
    <workbookView xWindow="0" yWindow="0" windowWidth="20490" windowHeight="7905"/>
  </bookViews>
  <sheets>
    <sheet name="allerrors_experiment_results_ra" sheetId="1" r:id="rId1"/>
  </sheets>
  <calcPr calcId="152511"/>
</workbook>
</file>

<file path=xl/calcChain.xml><?xml version="1.0" encoding="utf-8"?>
<calcChain xmlns="http://schemas.openxmlformats.org/spreadsheetml/2006/main">
  <c r="B67" i="1" l="1"/>
  <c r="C66" i="1" l="1"/>
  <c r="D66" i="1"/>
  <c r="E66" i="1"/>
  <c r="F66" i="1"/>
  <c r="G66" i="1"/>
  <c r="H66" i="1"/>
  <c r="I66" i="1"/>
  <c r="J66" i="1"/>
  <c r="K66" i="1"/>
  <c r="L66" i="1"/>
  <c r="M66" i="1"/>
  <c r="B66" i="1"/>
  <c r="C67" i="1" l="1"/>
  <c r="D67" i="1"/>
  <c r="E67" i="1"/>
  <c r="F67" i="1"/>
  <c r="G67" i="1"/>
  <c r="H67" i="1"/>
  <c r="I67" i="1"/>
  <c r="J67" i="1"/>
  <c r="K67" i="1"/>
  <c r="L67" i="1"/>
  <c r="M67" i="1"/>
  <c r="C71" i="1" l="1"/>
  <c r="D71" i="1"/>
  <c r="E71" i="1"/>
  <c r="E80" i="1" s="1"/>
  <c r="F71" i="1"/>
  <c r="F80" i="1" s="1"/>
  <c r="G71" i="1"/>
  <c r="H71" i="1"/>
  <c r="I71" i="1"/>
  <c r="J71" i="1"/>
  <c r="J80" i="1" s="1"/>
  <c r="K71" i="1"/>
  <c r="K80" i="1" s="1"/>
  <c r="L71" i="1"/>
  <c r="M71" i="1"/>
  <c r="C72" i="1"/>
  <c r="C81" i="1" s="1"/>
  <c r="D72" i="1"/>
  <c r="D81" i="1" s="1"/>
  <c r="E72" i="1"/>
  <c r="F72" i="1"/>
  <c r="G72" i="1"/>
  <c r="G82" i="1" s="1"/>
  <c r="H72" i="1"/>
  <c r="H81" i="1" s="1"/>
  <c r="I72" i="1"/>
  <c r="J72" i="1"/>
  <c r="K72" i="1"/>
  <c r="K81" i="1" s="1"/>
  <c r="L72" i="1"/>
  <c r="L81" i="1" s="1"/>
  <c r="M72" i="1"/>
  <c r="C73" i="1"/>
  <c r="D73" i="1"/>
  <c r="D76" i="1" s="1"/>
  <c r="D75" i="1" s="1"/>
  <c r="D70" i="1" s="1"/>
  <c r="E73" i="1"/>
  <c r="F73" i="1"/>
  <c r="G73" i="1"/>
  <c r="H73" i="1"/>
  <c r="H82" i="1" s="1"/>
  <c r="I73" i="1"/>
  <c r="J73" i="1"/>
  <c r="K73" i="1"/>
  <c r="K76" i="1" s="1"/>
  <c r="L73" i="1"/>
  <c r="L82" i="1" s="1"/>
  <c r="M73" i="1"/>
  <c r="B72" i="1"/>
  <c r="B71" i="1"/>
  <c r="B73" i="1"/>
  <c r="B81" i="1" l="1"/>
  <c r="J81" i="1"/>
  <c r="L76" i="1"/>
  <c r="L75" i="1" s="1"/>
  <c r="L70" i="1" s="1"/>
  <c r="L79" i="1" s="1"/>
  <c r="J76" i="1"/>
  <c r="J77" i="1" s="1"/>
  <c r="J74" i="1" s="1"/>
  <c r="J83" i="1" s="1"/>
  <c r="F82" i="1"/>
  <c r="M81" i="1"/>
  <c r="I81" i="1"/>
  <c r="E81" i="1"/>
  <c r="C82" i="1"/>
  <c r="F81" i="1"/>
  <c r="B82" i="1"/>
  <c r="M76" i="1"/>
  <c r="I76" i="1"/>
  <c r="E76" i="1"/>
  <c r="E75" i="1" s="1"/>
  <c r="E70" i="1" s="1"/>
  <c r="E79" i="1" s="1"/>
  <c r="H79" i="1"/>
  <c r="D79" i="1"/>
  <c r="H76" i="1"/>
  <c r="H75" i="1" s="1"/>
  <c r="H70" i="1" s="1"/>
  <c r="G76" i="1"/>
  <c r="G75" i="1" s="1"/>
  <c r="G70" i="1" s="1"/>
  <c r="G79" i="1" s="1"/>
  <c r="C76" i="1"/>
  <c r="C77" i="1" s="1"/>
  <c r="C74" i="1" s="1"/>
  <c r="C83" i="1" s="1"/>
  <c r="M82" i="1"/>
  <c r="I82" i="1"/>
  <c r="D82" i="1"/>
  <c r="M80" i="1"/>
  <c r="I80" i="1"/>
  <c r="D80" i="1"/>
  <c r="B80" i="1"/>
  <c r="L80" i="1"/>
  <c r="H80" i="1"/>
  <c r="C80" i="1"/>
  <c r="B76" i="1"/>
  <c r="B77" i="1" s="1"/>
  <c r="B74" i="1" s="1"/>
  <c r="B83" i="1" s="1"/>
  <c r="F76" i="1"/>
  <c r="F75" i="1" s="1"/>
  <c r="F70" i="1" s="1"/>
  <c r="F79" i="1" s="1"/>
  <c r="K82" i="1"/>
  <c r="J82" i="1"/>
  <c r="E82" i="1"/>
  <c r="G80" i="1"/>
  <c r="G81" i="1"/>
  <c r="K77" i="1"/>
  <c r="K74" i="1" s="1"/>
  <c r="K83" i="1" s="1"/>
  <c r="K75" i="1"/>
  <c r="K70" i="1" s="1"/>
  <c r="K79" i="1" s="1"/>
  <c r="M75" i="1"/>
  <c r="M70" i="1" s="1"/>
  <c r="M79" i="1" s="1"/>
  <c r="M77" i="1"/>
  <c r="M74" i="1" s="1"/>
  <c r="M83" i="1" s="1"/>
  <c r="I75" i="1"/>
  <c r="I70" i="1" s="1"/>
  <c r="I79" i="1" s="1"/>
  <c r="I77" i="1"/>
  <c r="I74" i="1" s="1"/>
  <c r="I83" i="1" s="1"/>
  <c r="E77" i="1"/>
  <c r="E74" i="1" s="1"/>
  <c r="E83" i="1" s="1"/>
  <c r="G77" i="1"/>
  <c r="G74" i="1" s="1"/>
  <c r="G83" i="1" s="1"/>
  <c r="H77" i="1"/>
  <c r="H74" i="1" s="1"/>
  <c r="H83" i="1" s="1"/>
  <c r="D77" i="1"/>
  <c r="D74" i="1" s="1"/>
  <c r="D83" i="1" s="1"/>
  <c r="J75" i="1" l="1"/>
  <c r="J70" i="1" s="1"/>
  <c r="J79" i="1" s="1"/>
  <c r="L77" i="1"/>
  <c r="L74" i="1" s="1"/>
  <c r="L83" i="1" s="1"/>
  <c r="C75" i="1"/>
  <c r="C70" i="1" s="1"/>
  <c r="C79" i="1" s="1"/>
  <c r="F77" i="1"/>
  <c r="F74" i="1" s="1"/>
  <c r="F83" i="1" s="1"/>
  <c r="B75" i="1"/>
  <c r="B70" i="1" s="1"/>
  <c r="B79" i="1" s="1"/>
</calcChain>
</file>

<file path=xl/sharedStrings.xml><?xml version="1.0" encoding="utf-8"?>
<sst xmlns="http://schemas.openxmlformats.org/spreadsheetml/2006/main" count="118" uniqueCount="64">
  <si>
    <t>#examples</t>
  </si>
  <si>
    <t>error0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</si>
  <si>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</si>
  <si>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</si>
  <si>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</si>
  <si>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</si>
  <si>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</si>
  <si>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</si>
  <si>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</si>
  <si>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</si>
  <si>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</si>
  <si>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</si>
  <si>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</si>
  <si>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</si>
  <si>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</si>
  <si>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</si>
  <si>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</si>
  <si>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</si>
  <si>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</si>
  <si>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</si>
  <si>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</si>
  <si>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</si>
  <si>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</si>
  <si>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</si>
  <si>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</si>
  <si>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</si>
  <si>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</si>
  <si>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</si>
  <si>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</si>
  <si>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</si>
  <si>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</si>
  <si>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</si>
  <si>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</si>
  <si>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</si>
  <si>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</si>
  <si>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</si>
  <si>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</si>
  <si>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</si>
  <si>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</si>
  <si>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</si>
  <si>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</si>
  <si>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</si>
  <si>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</si>
  <si>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</si>
  <si>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</si>
  <si>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</si>
  <si>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</si>
  <si>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</si>
  <si>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</si>
  <si>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</si>
  <si>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</si>
  <si>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error_average_ratios</t>
  </si>
  <si>
    <t>Q3</t>
  </si>
  <si>
    <t>Q1</t>
  </si>
  <si>
    <t>IIQ</t>
  </si>
  <si>
    <t>Minimo</t>
  </si>
  <si>
    <t>Mediana</t>
  </si>
  <si>
    <t>Maximo</t>
  </si>
  <si>
    <t>Lim Inf</t>
  </si>
  <si>
    <t>Lim Sup</t>
  </si>
  <si>
    <t>MinimoNO</t>
  </si>
  <si>
    <t>MaximoNO</t>
  </si>
  <si>
    <t>Média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</si>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</sst>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18" fillId="0" borderId="0" xfId="0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allerrors_experiment_results_ra!$D$79:$M$79</c:f>
                <c:numCache>
                  <c:formatCode>General</c:formatCode>
                  <c:ptCount val="10"/>
                  <c:pt idx="0">
                    <c:v>5.6020547373749991</c:v>
                  </c:pt>
                  <c:pt idx="1">
                    <c:v>7.3828477047750027</c:v>
                  </c:pt>
                  <c:pt idx="2">
                    <c:v>3.5456504369249942</c:v>
                  </c:pt>
                  <c:pt idx="3">
                    <c:v>2.6754982122999991</c:v>
                  </c:pt>
                  <c:pt idx="4">
                    <c:v>2.7220601292499964</c:v>
                  </c:pt>
                  <c:pt idx="5">
                    <c:v>2.9305213359500044</c:v>
                  </c:pt>
                  <c:pt idx="6">
                    <c:v>2.2208769730499966</c:v>
                  </c:pt>
                  <c:pt idx="7">
                    <c:v>1.8108370650249981</c:v>
                  </c:pt>
                  <c:pt idx="8">
                    <c:v>2.4997781893500033</c:v>
                  </c:pt>
                  <c:pt idx="9">
                    <c:v>1.9114305823500004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allerrors_experiment_results_ra!$B$69:$M$69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allerrors_experiment_results_ra!$B$80:$M$80</c:f>
              <c:numCache>
                <c:formatCode>General</c:formatCode>
                <c:ptCount val="12"/>
                <c:pt idx="0">
                  <c:v>53.349480123074997</c:v>
                </c:pt>
                <c:pt idx="1">
                  <c:v>37.671287865324999</c:v>
                </c:pt>
                <c:pt idx="2">
                  <c:v>40.131898942375003</c:v>
                </c:pt>
                <c:pt idx="3">
                  <c:v>43.201829779275002</c:v>
                </c:pt>
                <c:pt idx="4">
                  <c:v>43.675712171024998</c:v>
                </c:pt>
                <c:pt idx="5">
                  <c:v>44.518473436100003</c:v>
                </c:pt>
                <c:pt idx="6">
                  <c:v>44.450283747249998</c:v>
                </c:pt>
                <c:pt idx="7">
                  <c:v>44.917495830050001</c:v>
                </c:pt>
                <c:pt idx="8">
                  <c:v>44.347189713749998</c:v>
                </c:pt>
                <c:pt idx="9">
                  <c:v>44.251779608524998</c:v>
                </c:pt>
                <c:pt idx="10">
                  <c:v>45.033688926050004</c:v>
                </c:pt>
                <c:pt idx="11">
                  <c:v>44.524678222950001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allerrors_experiment_results_ra!$B$69:$M$69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allerrors_experiment_results_ra!$B$81:$M$81</c:f>
              <c:numCache>
                <c:formatCode>General</c:formatCode>
                <c:ptCount val="12"/>
                <c:pt idx="0">
                  <c:v>213.82127071192497</c:v>
                </c:pt>
                <c:pt idx="1">
                  <c:v>7.9910586284750025</c:v>
                </c:pt>
                <c:pt idx="2">
                  <c:v>5.4531005154249996</c:v>
                </c:pt>
                <c:pt idx="3">
                  <c:v>3.4104673548749957</c:v>
                </c:pt>
                <c:pt idx="4">
                  <c:v>1.7068915039250072</c:v>
                </c:pt>
                <c:pt idx="5">
                  <c:v>1.7846290971999963</c:v>
                </c:pt>
                <c:pt idx="6">
                  <c:v>1.2402650443500036</c:v>
                </c:pt>
                <c:pt idx="7">
                  <c:v>1.3059141788999966</c:v>
                </c:pt>
                <c:pt idx="8">
                  <c:v>1.9680352617000025</c:v>
                </c:pt>
                <c:pt idx="9">
                  <c:v>1.5360703337250001</c:v>
                </c:pt>
                <c:pt idx="10">
                  <c:v>1.5410678994999927</c:v>
                </c:pt>
                <c:pt idx="11">
                  <c:v>0.99652961239999627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allerrors_experiment_results_ra!$D$83:$M$83</c:f>
                <c:numCache>
                  <c:formatCode>General</c:formatCode>
                  <c:ptCount val="10"/>
                  <c:pt idx="0">
                    <c:v>23.352458841924999</c:v>
                  </c:pt>
                  <c:pt idx="1">
                    <c:v>7.3682563009000006</c:v>
                  </c:pt>
                  <c:pt idx="2">
                    <c:v>5.5046558841499973</c:v>
                  </c:pt>
                  <c:pt idx="3">
                    <c:v>1.9697077305999997</c:v>
                  </c:pt>
                  <c:pt idx="4">
                    <c:v>4.5444546618250001</c:v>
                  </c:pt>
                  <c:pt idx="5">
                    <c:v>5.0992595914249961</c:v>
                  </c:pt>
                  <c:pt idx="6">
                    <c:v>4.4927486526250036</c:v>
                  </c:pt>
                  <c:pt idx="7">
                    <c:v>3.1148831251000004</c:v>
                  </c:pt>
                  <c:pt idx="8">
                    <c:v>1.3607574720750009</c:v>
                  </c:pt>
                  <c:pt idx="9">
                    <c:v>2.5179413132999926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allerrors_experiment_results_ra!$B$69:$M$69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allerrors_experiment_results_ra!$B$82:$M$82</c:f>
              <c:numCache>
                <c:formatCode>General</c:formatCode>
                <c:ptCount val="12"/>
                <c:pt idx="0">
                  <c:v>232.96606218649998</c:v>
                </c:pt>
                <c:pt idx="1">
                  <c:v>51.254849459150009</c:v>
                </c:pt>
                <c:pt idx="2">
                  <c:v>11.536175335974995</c:v>
                </c:pt>
                <c:pt idx="3">
                  <c:v>3.995489271350003</c:v>
                </c:pt>
                <c:pt idx="4">
                  <c:v>3.2639285090999977</c:v>
                </c:pt>
                <c:pt idx="5">
                  <c:v>1.673556327</c:v>
                </c:pt>
                <c:pt idx="6">
                  <c:v>1.9137611825750014</c:v>
                </c:pt>
                <c:pt idx="7">
                  <c:v>2.2366861961250066</c:v>
                </c:pt>
                <c:pt idx="8">
                  <c:v>1.5373255844249982</c:v>
                </c:pt>
                <c:pt idx="9">
                  <c:v>0.866738111250001</c:v>
                </c:pt>
                <c:pt idx="10">
                  <c:v>2.0430418973750051</c:v>
                </c:pt>
                <c:pt idx="11">
                  <c:v>1.9064822338500065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24688"/>
        <c:axId val="192714496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2724688"/>
        <c:axId val="1927144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allerrors_experiment_results_ra!$D$85:$M$85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allerrors_experiment_results_ra!$D$86:$M$86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allerrors_experiment_results_ra!$D$88:$M$88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allerrors_experiment_results_ra!$D$89:$M$89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allerrors_experiment_results_ra!$D$90:$M$90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allerrors_experiment_results_ra!$D$91:$M$91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allerrors_experiment_results_ra!$D$92:$M$92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allerrors_experiment_results_ra!$D$93:$M$93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allerrors_experiment_results_ra!$D$94:$M$94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allerrors_experiment_results_ra!$D$95:$M$95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</c:ext>
        </c:extLst>
      </c:scatterChart>
      <c:catAx>
        <c:axId val="19272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4496"/>
        <c:crosses val="autoZero"/>
        <c:auto val="1"/>
        <c:lblAlgn val="ctr"/>
        <c:lblOffset val="100"/>
        <c:noMultiLvlLbl val="0"/>
      </c:catAx>
      <c:valAx>
        <c:axId val="1927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allerrors_experiment_results_ra!$B$67:$M$67</c:f>
                <c:numCache>
                  <c:formatCode>General</c:formatCode>
                  <c:ptCount val="12"/>
                  <c:pt idx="0">
                    <c:v>33.534590790560088</c:v>
                  </c:pt>
                  <c:pt idx="1">
                    <c:v>18.512571984431318</c:v>
                  </c:pt>
                  <c:pt idx="2">
                    <c:v>6.9816460775784837</c:v>
                  </c:pt>
                  <c:pt idx="3">
                    <c:v>3.047352739138903</c:v>
                  </c:pt>
                  <c:pt idx="4">
                    <c:v>5.451401710974654</c:v>
                  </c:pt>
                  <c:pt idx="5">
                    <c:v>13.2489217503924</c:v>
                  </c:pt>
                  <c:pt idx="6">
                    <c:v>0.87169149130704537</c:v>
                  </c:pt>
                  <c:pt idx="7">
                    <c:v>0.85092470100875206</c:v>
                  </c:pt>
                  <c:pt idx="8">
                    <c:v>1.0108201978177693</c:v>
                  </c:pt>
                  <c:pt idx="9">
                    <c:v>0.48545414663228359</c:v>
                  </c:pt>
                  <c:pt idx="10">
                    <c:v>0.41460113250903435</c:v>
                  </c:pt>
                  <c:pt idx="11">
                    <c:v>2.4318244894544807</c:v>
                  </c:pt>
                </c:numCache>
              </c:numRef>
            </c:plus>
            <c:minus>
              <c:numRef>
                <c:f>allerrors_experiment_results_ra!$B$67:$M$67</c:f>
                <c:numCache>
                  <c:formatCode>General</c:formatCode>
                  <c:ptCount val="12"/>
                  <c:pt idx="0">
                    <c:v>33.534590790560088</c:v>
                  </c:pt>
                  <c:pt idx="1">
                    <c:v>18.512571984431318</c:v>
                  </c:pt>
                  <c:pt idx="2">
                    <c:v>6.9816460775784837</c:v>
                  </c:pt>
                  <c:pt idx="3">
                    <c:v>3.047352739138903</c:v>
                  </c:pt>
                  <c:pt idx="4">
                    <c:v>5.451401710974654</c:v>
                  </c:pt>
                  <c:pt idx="5">
                    <c:v>13.2489217503924</c:v>
                  </c:pt>
                  <c:pt idx="6">
                    <c:v>0.87169149130704537</c:v>
                  </c:pt>
                  <c:pt idx="7">
                    <c:v>0.85092470100875206</c:v>
                  </c:pt>
                  <c:pt idx="8">
                    <c:v>1.0108201978177693</c:v>
                  </c:pt>
                  <c:pt idx="9">
                    <c:v>0.48545414663228359</c:v>
                  </c:pt>
                  <c:pt idx="10">
                    <c:v>0.41460113250903435</c:v>
                  </c:pt>
                  <c:pt idx="11">
                    <c:v>2.4318244894544807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allerrors_experiment_results_ra!$B$15:$M$15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allerrors_experiment_results_ra!$B$66:$M$66</c:f>
              <c:numCache>
                <c:formatCode>General</c:formatCode>
                <c:ptCount val="12"/>
                <c:pt idx="0">
                  <c:v>307.06391148868397</c:v>
                </c:pt>
                <c:pt idx="1">
                  <c:v>103.44663750577404</c:v>
                </c:pt>
                <c:pt idx="2">
                  <c:v>62.515126139164011</c:v>
                </c:pt>
                <c:pt idx="3">
                  <c:v>54.157359368275991</c:v>
                </c:pt>
                <c:pt idx="4">
                  <c:v>55.751045059552013</c:v>
                </c:pt>
                <c:pt idx="5">
                  <c:v>68.062038939763994</c:v>
                </c:pt>
                <c:pt idx="6">
                  <c:v>47.084831046584007</c:v>
                </c:pt>
                <c:pt idx="7">
                  <c:v>47.868324576026019</c:v>
                </c:pt>
                <c:pt idx="8">
                  <c:v>47.844731157879998</c:v>
                </c:pt>
                <c:pt idx="9">
                  <c:v>45.980006802614</c:v>
                </c:pt>
                <c:pt idx="10">
                  <c:v>47.038177484548015</c:v>
                </c:pt>
                <c:pt idx="11">
                  <c:v>49.631946423493993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1160"/>
        <c:axId val="192718808"/>
      </c:lineChart>
      <c:catAx>
        <c:axId val="19272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8808"/>
        <c:crosses val="autoZero"/>
        <c:auto val="1"/>
        <c:lblAlgn val="ctr"/>
        <c:lblOffset val="100"/>
        <c:noMultiLvlLbl val="0"/>
      </c:catAx>
      <c:valAx>
        <c:axId val="1927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2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201706</xdr:colOff>
      <xdr:row>68</xdr:row>
      <xdr:rowOff>1119</xdr:rowOff>
    </xdr:from>
    <xdr:to>
      <xdr:col>32</xdr:col>
      <xdr:colOff>212911</xdr:colOff>
      <xdr:row>104</xdr:row>
      <xdr:rowOff>89646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11203</xdr:colOff>
      <xdr:row>13</xdr:row>
      <xdr:rowOff>180413</xdr:rowOff>
    </xdr:from>
    <xdr:to>
      <xdr:col>31</xdr:col>
      <xdr:colOff>131504</xdr:colOff>
      <xdr:row>46</xdr:row>
      <xdr:rowOff>138545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tabSelected="1" topLeftCell="A4" zoomScale="70" zoomScaleNormal="70" workbookViewId="0">
      <selection activeCell="E92" sqref="E92"/>
    </sheetView>
  </sheetViews>
  <sheetFormatPr defaultRowHeight="15" x14ac:dyDescent="0.25"/>
  <cols>
    <col min="1" max="1" width="20.42578125" bestFit="1" customWidth="1"/>
    <col min="53" max="53" width="18.710937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4</v>
      </c>
      <c r="B2">
        <v>552.96956901099998</v>
      </c>
      <c r="C2">
        <v>38.946839908000001</v>
      </c>
      <c r="D2">
        <v>39.411868912000003</v>
      </c>
      <c r="E2">
        <v>37.645962230199999</v>
      </c>
      <c r="F2">
        <v>43.079309137800003</v>
      </c>
      <c r="G2">
        <v>720.58061632800002</v>
      </c>
      <c r="H2">
        <v>367.61682440099997</v>
      </c>
      <c r="I2">
        <v>420.67067608799999</v>
      </c>
      <c r="J2">
        <v>450.27655881800001</v>
      </c>
      <c r="K2">
        <v>220.797995988</v>
      </c>
      <c r="L2">
        <v>33.986335279599999</v>
      </c>
      <c r="M2">
        <v>43.405102502799998</v>
      </c>
      <c r="N2">
        <v>117.018845892</v>
      </c>
      <c r="O2">
        <v>145.122333575</v>
      </c>
      <c r="P2">
        <v>147.668721807</v>
      </c>
      <c r="Q2">
        <v>315.11127537800002</v>
      </c>
      <c r="R2">
        <v>243.08884740400001</v>
      </c>
      <c r="S2">
        <v>49.946392867999997</v>
      </c>
      <c r="T2">
        <v>40.609769112099997</v>
      </c>
      <c r="U2">
        <v>491.07377105</v>
      </c>
      <c r="V2">
        <v>670.35566496900003</v>
      </c>
      <c r="W2">
        <v>102.163658267</v>
      </c>
      <c r="X2">
        <v>32.433874593399999</v>
      </c>
      <c r="Y2">
        <v>713.57321643700004</v>
      </c>
      <c r="Z2">
        <v>405.422170575</v>
      </c>
      <c r="AA2">
        <v>230.142776951</v>
      </c>
      <c r="AB2">
        <v>169.135259674</v>
      </c>
      <c r="AC2">
        <v>47.135339207599998</v>
      </c>
      <c r="AD2">
        <v>64.417748314700006</v>
      </c>
      <c r="AE2">
        <v>472.98798557700002</v>
      </c>
      <c r="AF2">
        <v>213.19530214700001</v>
      </c>
      <c r="AG2">
        <v>469.18849657300001</v>
      </c>
      <c r="AH2">
        <v>644.23013802699995</v>
      </c>
      <c r="AI2">
        <v>39.404447785199999</v>
      </c>
      <c r="AJ2">
        <v>514.88002053000002</v>
      </c>
      <c r="AK2">
        <v>590.90133539399994</v>
      </c>
      <c r="AL2">
        <v>291.25265426599998</v>
      </c>
      <c r="AM2">
        <v>630.886150918</v>
      </c>
      <c r="AN2">
        <v>41.959152719199999</v>
      </c>
      <c r="AO2">
        <v>613.64666077300001</v>
      </c>
      <c r="AP2">
        <v>670.24288027199998</v>
      </c>
      <c r="AQ2">
        <v>395.50869124100001</v>
      </c>
      <c r="AR2">
        <v>365.06562032599999</v>
      </c>
      <c r="AS2">
        <v>686.03680704500005</v>
      </c>
      <c r="AT2">
        <v>631.60120572200003</v>
      </c>
      <c r="AU2">
        <v>503.15782701199998</v>
      </c>
      <c r="AV2">
        <v>42.269100791100001</v>
      </c>
      <c r="AW2">
        <v>435.08705080099998</v>
      </c>
      <c r="AX2">
        <v>84.327979947200006</v>
      </c>
      <c r="AY2">
        <v>63.558741888299998</v>
      </c>
      <c r="AZ2">
        <v>150516.684713</v>
      </c>
    </row>
    <row r="3" spans="1:52" x14ac:dyDescent="0.25">
      <c r="A3">
        <v>5</v>
      </c>
      <c r="B3">
        <v>462.09733911400002</v>
      </c>
      <c r="C3">
        <v>32.539235891300002</v>
      </c>
      <c r="D3">
        <v>40.491253284800003</v>
      </c>
      <c r="E3">
        <v>144.13081879500001</v>
      </c>
      <c r="F3">
        <v>32.139269576300002</v>
      </c>
      <c r="G3">
        <v>244.53192300399999</v>
      </c>
      <c r="H3">
        <v>47.558076536800002</v>
      </c>
      <c r="I3">
        <v>39.939766059699998</v>
      </c>
      <c r="J3">
        <v>97.665998493800004</v>
      </c>
      <c r="K3">
        <v>149.61870179300001</v>
      </c>
      <c r="L3">
        <v>49.946392867999997</v>
      </c>
      <c r="M3">
        <v>35.900801273399999</v>
      </c>
      <c r="N3">
        <v>267.99422966499998</v>
      </c>
      <c r="O3">
        <v>544.953114648</v>
      </c>
      <c r="P3">
        <v>44.395651235700001</v>
      </c>
      <c r="Q3">
        <v>35.894414107400003</v>
      </c>
      <c r="R3">
        <v>37.4878147955</v>
      </c>
      <c r="S3">
        <v>65.494806328699994</v>
      </c>
      <c r="T3">
        <v>39.378657153500001</v>
      </c>
      <c r="U3">
        <v>42.749012374000003</v>
      </c>
      <c r="V3">
        <v>46.380384660099999</v>
      </c>
      <c r="W3">
        <v>49.946392867999997</v>
      </c>
      <c r="X3">
        <v>137.952884063</v>
      </c>
      <c r="Y3">
        <v>70.574108292800005</v>
      </c>
      <c r="Z3">
        <v>619.41685601500001</v>
      </c>
      <c r="AA3">
        <v>48.171906895900001</v>
      </c>
      <c r="AB3">
        <v>34.040930598800003</v>
      </c>
      <c r="AC3">
        <v>35.116122081699999</v>
      </c>
      <c r="AD3">
        <v>35.404967790599997</v>
      </c>
      <c r="AE3">
        <v>49.946392867999997</v>
      </c>
      <c r="AF3">
        <v>39.514990988500003</v>
      </c>
      <c r="AG3">
        <v>33.527010038599997</v>
      </c>
      <c r="AH3">
        <v>349.257994989</v>
      </c>
      <c r="AI3">
        <v>39.6372397238</v>
      </c>
      <c r="AJ3">
        <v>148.987733956</v>
      </c>
      <c r="AK3">
        <v>38.221707074800001</v>
      </c>
      <c r="AL3">
        <v>94.670788330400001</v>
      </c>
      <c r="AM3">
        <v>33.895007086299998</v>
      </c>
      <c r="AN3">
        <v>230.845046215</v>
      </c>
      <c r="AO3">
        <v>62.573244611299998</v>
      </c>
      <c r="AP3">
        <v>45.389108622599998</v>
      </c>
      <c r="AQ3">
        <v>44.661057142700002</v>
      </c>
      <c r="AR3">
        <v>32.8974508266</v>
      </c>
      <c r="AS3">
        <v>35.381948906300003</v>
      </c>
      <c r="AT3">
        <v>44.992259162700002</v>
      </c>
      <c r="AU3">
        <v>45.935584364999997</v>
      </c>
      <c r="AV3">
        <v>33.986757701599998</v>
      </c>
      <c r="AW3">
        <v>57.902299597499997</v>
      </c>
      <c r="AX3">
        <v>42.161623798199997</v>
      </c>
      <c r="AY3">
        <v>136.03479902000001</v>
      </c>
      <c r="AZ3">
        <v>27836.972885200001</v>
      </c>
    </row>
    <row r="4" spans="1:52" x14ac:dyDescent="0.25">
      <c r="A4">
        <v>6</v>
      </c>
      <c r="B4">
        <v>45.586896813300001</v>
      </c>
      <c r="C4">
        <v>47.710623959899998</v>
      </c>
      <c r="D4">
        <v>49.388462586300001</v>
      </c>
      <c r="E4">
        <v>43.505025015000001</v>
      </c>
      <c r="F4">
        <v>140.93421374100001</v>
      </c>
      <c r="G4">
        <v>103.69418024700001</v>
      </c>
      <c r="H4">
        <v>40.120831799599998</v>
      </c>
      <c r="I4">
        <v>46.985008231800002</v>
      </c>
      <c r="J4">
        <v>40.811115783799998</v>
      </c>
      <c r="K4">
        <v>154.08536065199999</v>
      </c>
      <c r="L4">
        <v>41.364404926600002</v>
      </c>
      <c r="M4">
        <v>98.947989129600003</v>
      </c>
      <c r="N4">
        <v>60.682322398300002</v>
      </c>
      <c r="O4">
        <v>36.033711084300002</v>
      </c>
      <c r="P4">
        <v>34.529844205000003</v>
      </c>
      <c r="Q4">
        <v>67.588500618400005</v>
      </c>
      <c r="R4">
        <v>35.251940125499999</v>
      </c>
      <c r="S4">
        <v>43.944819786799997</v>
      </c>
      <c r="T4">
        <v>39.989426175200002</v>
      </c>
      <c r="U4">
        <v>45.342688180899998</v>
      </c>
      <c r="V4">
        <v>43.5147208741</v>
      </c>
      <c r="W4">
        <v>45.583102102300003</v>
      </c>
      <c r="X4">
        <v>41.737831980000003</v>
      </c>
      <c r="Y4">
        <v>41.850459824799998</v>
      </c>
      <c r="Z4">
        <v>50.389948261100002</v>
      </c>
      <c r="AA4">
        <v>63.407359613200001</v>
      </c>
      <c r="AB4">
        <v>48.193847114100002</v>
      </c>
      <c r="AC4">
        <v>80.473633635699997</v>
      </c>
      <c r="AD4">
        <v>43.306612565899997</v>
      </c>
      <c r="AE4">
        <v>46.551598225799999</v>
      </c>
      <c r="AF4">
        <v>243.677685612</v>
      </c>
      <c r="AG4">
        <v>35.137934043400001</v>
      </c>
      <c r="AH4">
        <v>35.2336398757</v>
      </c>
      <c r="AI4">
        <v>36.503880405700002</v>
      </c>
      <c r="AJ4">
        <v>74.974007728900006</v>
      </c>
      <c r="AK4">
        <v>36.531677422599998</v>
      </c>
      <c r="AL4">
        <v>35.943274432599999</v>
      </c>
      <c r="AM4">
        <v>39.9332800197</v>
      </c>
      <c r="AN4">
        <v>40.165100370700003</v>
      </c>
      <c r="AO4">
        <v>109.156643448</v>
      </c>
      <c r="AP4">
        <v>51.160754619000002</v>
      </c>
      <c r="AQ4">
        <v>37.794858291799997</v>
      </c>
      <c r="AR4">
        <v>46.796845117099998</v>
      </c>
      <c r="AS4">
        <v>293.09243677900002</v>
      </c>
      <c r="AT4">
        <v>50.948812470699998</v>
      </c>
      <c r="AU4">
        <v>45.200321191299999</v>
      </c>
      <c r="AV4">
        <v>37.157458150799997</v>
      </c>
      <c r="AW4">
        <v>49.946392867999997</v>
      </c>
      <c r="AX4">
        <v>45.786842935199999</v>
      </c>
      <c r="AY4">
        <v>59.107981518700001</v>
      </c>
      <c r="AZ4">
        <v>6345.3100938300004</v>
      </c>
    </row>
    <row r="5" spans="1:52" x14ac:dyDescent="0.25">
      <c r="A5">
        <v>7</v>
      </c>
      <c r="B5">
        <v>35.818982074499999</v>
      </c>
      <c r="C5">
        <v>47.280649971199999</v>
      </c>
      <c r="D5">
        <v>47.299464702900003</v>
      </c>
      <c r="E5">
        <v>49.3411295557</v>
      </c>
      <c r="F5">
        <v>43.274120247299997</v>
      </c>
      <c r="G5">
        <v>43.177732956600003</v>
      </c>
      <c r="H5">
        <v>46.012214106899997</v>
      </c>
      <c r="I5">
        <v>46.106932083700002</v>
      </c>
      <c r="J5">
        <v>57.294453692099999</v>
      </c>
      <c r="K5">
        <v>42.101197480700002</v>
      </c>
      <c r="L5">
        <v>43.314519216100003</v>
      </c>
      <c r="M5">
        <v>49.946392867999997</v>
      </c>
      <c r="N5">
        <v>45.963195098900002</v>
      </c>
      <c r="O5">
        <v>43.753895406700003</v>
      </c>
      <c r="P5">
        <v>95.111951368000007</v>
      </c>
      <c r="Q5">
        <v>71.933875452699994</v>
      </c>
      <c r="R5">
        <v>41.926964678499999</v>
      </c>
      <c r="S5">
        <v>45.023717323299998</v>
      </c>
      <c r="T5">
        <v>49.946392867999997</v>
      </c>
      <c r="U5">
        <v>57.976042706400001</v>
      </c>
      <c r="V5">
        <v>38.778233798099997</v>
      </c>
      <c r="W5">
        <v>41.825918914500001</v>
      </c>
      <c r="X5">
        <v>43.026780369400001</v>
      </c>
      <c r="Y5">
        <v>42.046230204700002</v>
      </c>
      <c r="Z5">
        <v>73.448113842400005</v>
      </c>
      <c r="AA5">
        <v>41.966973048900002</v>
      </c>
      <c r="AB5">
        <v>120.233174174</v>
      </c>
      <c r="AC5">
        <v>49.946392867999997</v>
      </c>
      <c r="AD5">
        <v>49.946392867999997</v>
      </c>
      <c r="AE5">
        <v>100.210210516</v>
      </c>
      <c r="AF5">
        <v>46.117048574999998</v>
      </c>
      <c r="AG5">
        <v>57.217526630099997</v>
      </c>
      <c r="AH5">
        <v>41.945007755600002</v>
      </c>
      <c r="AI5">
        <v>46.203499292499998</v>
      </c>
      <c r="AJ5">
        <v>48.908066909200002</v>
      </c>
      <c r="AK5">
        <v>145.97407439599999</v>
      </c>
      <c r="AL5">
        <v>100.783993803</v>
      </c>
      <c r="AM5">
        <v>52.358044561900002</v>
      </c>
      <c r="AN5">
        <v>39.457681478300003</v>
      </c>
      <c r="AO5">
        <v>44.1297305354</v>
      </c>
      <c r="AP5">
        <v>47.021094975799997</v>
      </c>
      <c r="AQ5">
        <v>64.482446955599997</v>
      </c>
      <c r="AR5">
        <v>42.845975267699998</v>
      </c>
      <c r="AS5">
        <v>47.543664620100003</v>
      </c>
      <c r="AT5">
        <v>50.828250918000002</v>
      </c>
      <c r="AU5">
        <v>45.7381195245</v>
      </c>
      <c r="AV5">
        <v>43.660937250499998</v>
      </c>
      <c r="AW5">
        <v>42.960278088700001</v>
      </c>
      <c r="AX5">
        <v>48.1688349418</v>
      </c>
      <c r="AY5">
        <v>47.491447471900003</v>
      </c>
      <c r="AZ5">
        <v>3397.3375095800002</v>
      </c>
    </row>
    <row r="6" spans="1:52" x14ac:dyDescent="0.25">
      <c r="A6">
        <v>8</v>
      </c>
      <c r="B6">
        <v>45.326126967599997</v>
      </c>
      <c r="C6">
        <v>41.8907962364</v>
      </c>
      <c r="D6">
        <v>47.421175080300003</v>
      </c>
      <c r="E6">
        <v>41.820794046899998</v>
      </c>
      <c r="F6">
        <v>44.092540682500001</v>
      </c>
      <c r="G6">
        <v>43.327957236499998</v>
      </c>
      <c r="H6">
        <v>44.701417129100001</v>
      </c>
      <c r="I6">
        <v>218.52864348400001</v>
      </c>
      <c r="J6">
        <v>44.462294974499997</v>
      </c>
      <c r="K6">
        <v>48.000432834100003</v>
      </c>
      <c r="L6">
        <v>43.228509955900002</v>
      </c>
      <c r="M6">
        <v>46.914082694900003</v>
      </c>
      <c r="N6">
        <v>49.946388673500003</v>
      </c>
      <c r="O6">
        <v>43.891545782100003</v>
      </c>
      <c r="P6">
        <v>40.234217302600001</v>
      </c>
      <c r="Q6">
        <v>46.852935997000003</v>
      </c>
      <c r="R6">
        <v>42.524891628399999</v>
      </c>
      <c r="S6">
        <v>49.944286666000004</v>
      </c>
      <c r="T6">
        <v>54.1511880682</v>
      </c>
      <c r="U6">
        <v>46.489058206999999</v>
      </c>
      <c r="V6">
        <v>49.946348818700002</v>
      </c>
      <c r="W6">
        <v>45.383766020800003</v>
      </c>
      <c r="X6">
        <v>46.073395687800001</v>
      </c>
      <c r="Y6">
        <v>49.9463926954</v>
      </c>
      <c r="Z6">
        <v>49.946501128100003</v>
      </c>
      <c r="AA6">
        <v>41.226877422999998</v>
      </c>
      <c r="AB6">
        <v>233.36690187900001</v>
      </c>
      <c r="AC6">
        <v>47.321300041599997</v>
      </c>
      <c r="AD6">
        <v>72.0225426051</v>
      </c>
      <c r="AE6">
        <v>160.15686946100001</v>
      </c>
      <c r="AF6">
        <v>46.723303580299998</v>
      </c>
      <c r="AG6">
        <v>44.889004868599997</v>
      </c>
      <c r="AH6">
        <v>44.032412893599997</v>
      </c>
      <c r="AI6">
        <v>43.175492611400003</v>
      </c>
      <c r="AJ6">
        <v>45.337190351099999</v>
      </c>
      <c r="AK6">
        <v>44.377455634299999</v>
      </c>
      <c r="AL6">
        <v>45.296925427200001</v>
      </c>
      <c r="AM6">
        <v>43.5571698551</v>
      </c>
      <c r="AN6">
        <v>43.603767634</v>
      </c>
      <c r="AO6">
        <v>48.440325201199997</v>
      </c>
      <c r="AP6">
        <v>44.781368554300002</v>
      </c>
      <c r="AQ6">
        <v>40.130061734100003</v>
      </c>
      <c r="AR6">
        <v>49.3130886764</v>
      </c>
      <c r="AS6">
        <v>42.399752352199997</v>
      </c>
      <c r="AT6">
        <v>41.201627552399998</v>
      </c>
      <c r="AU6">
        <v>45.381441329099999</v>
      </c>
      <c r="AV6">
        <v>45.817852309599999</v>
      </c>
      <c r="AW6">
        <v>53.341660998599998</v>
      </c>
      <c r="AX6">
        <v>47.896904161099997</v>
      </c>
      <c r="AY6">
        <v>48.715267845</v>
      </c>
      <c r="AZ6">
        <v>4594.0680559599996</v>
      </c>
    </row>
    <row r="7" spans="1:52" x14ac:dyDescent="0.25">
      <c r="A7">
        <v>9</v>
      </c>
      <c r="B7">
        <v>42.541914412399997</v>
      </c>
      <c r="C7">
        <v>46.049783834499998</v>
      </c>
      <c r="D7">
        <v>71.028964063000004</v>
      </c>
      <c r="E7">
        <v>61.642771773500002</v>
      </c>
      <c r="F7">
        <v>44.423253130699997</v>
      </c>
      <c r="G7">
        <v>43.521056452499998</v>
      </c>
      <c r="H7">
        <v>306.681366255</v>
      </c>
      <c r="I7">
        <v>47.0353568106</v>
      </c>
      <c r="J7">
        <v>48.006392028400001</v>
      </c>
      <c r="K7">
        <v>92.353776184099999</v>
      </c>
      <c r="L7">
        <v>41.842975223800003</v>
      </c>
      <c r="M7">
        <v>43.0277418063</v>
      </c>
      <c r="N7">
        <v>45.081279818200002</v>
      </c>
      <c r="O7">
        <v>46.406548178100003</v>
      </c>
      <c r="P7">
        <v>89.618154988200004</v>
      </c>
      <c r="Q7">
        <v>667.45747162199996</v>
      </c>
      <c r="R7">
        <v>59.449379130600001</v>
      </c>
      <c r="S7">
        <v>46.993596921799998</v>
      </c>
      <c r="T7">
        <v>44.917228604999998</v>
      </c>
      <c r="U7">
        <v>47.161131397399998</v>
      </c>
      <c r="V7">
        <v>46.238695262599997</v>
      </c>
      <c r="W7">
        <v>44.478231910200002</v>
      </c>
      <c r="X7">
        <v>44.340137834399997</v>
      </c>
      <c r="Y7">
        <v>43.657678842400003</v>
      </c>
      <c r="Z7">
        <v>49.946366590899999</v>
      </c>
      <c r="AA7">
        <v>46.422851663800003</v>
      </c>
      <c r="AB7">
        <v>46.432121512099997</v>
      </c>
      <c r="AC7">
        <v>43.252266321299999</v>
      </c>
      <c r="AD7">
        <v>44.580789963800001</v>
      </c>
      <c r="AE7">
        <v>47.183102724500003</v>
      </c>
      <c r="AF7">
        <v>56.2136892543</v>
      </c>
      <c r="AG7">
        <v>47.271207490199998</v>
      </c>
      <c r="AH7">
        <v>47.086694291800001</v>
      </c>
      <c r="AI7">
        <v>49.9257007581</v>
      </c>
      <c r="AJ7">
        <v>44.8745822144</v>
      </c>
      <c r="AK7">
        <v>43.921773377000001</v>
      </c>
      <c r="AL7">
        <v>44.6494558033</v>
      </c>
      <c r="AM7">
        <v>44.840748808800001</v>
      </c>
      <c r="AN7">
        <v>90.323412267999998</v>
      </c>
      <c r="AO7">
        <v>45.643872711900002</v>
      </c>
      <c r="AP7">
        <v>43.826416824100001</v>
      </c>
      <c r="AQ7">
        <v>47.887459356000001</v>
      </c>
      <c r="AR7">
        <v>44.497701260200003</v>
      </c>
      <c r="AS7">
        <v>46.8421833198</v>
      </c>
      <c r="AT7">
        <v>45.418438467900003</v>
      </c>
      <c r="AU7">
        <v>46.087310528400003</v>
      </c>
      <c r="AV7">
        <v>46.367509804000001</v>
      </c>
      <c r="AW7">
        <v>43.314463890500001</v>
      </c>
      <c r="AX7">
        <v>45.170932175300003</v>
      </c>
      <c r="AY7">
        <v>87.166009122099993</v>
      </c>
      <c r="AZ7">
        <v>2970.9202030400002</v>
      </c>
    </row>
    <row r="8" spans="1:52" x14ac:dyDescent="0.25">
      <c r="A8">
        <v>10</v>
      </c>
      <c r="B8">
        <v>49.252560981099997</v>
      </c>
      <c r="C8">
        <v>44.208790750799999</v>
      </c>
      <c r="D8">
        <v>42.947702137900002</v>
      </c>
      <c r="E8">
        <v>44.439911483700001</v>
      </c>
      <c r="F8">
        <v>45.0952553427</v>
      </c>
      <c r="G8">
        <v>49.910694372899997</v>
      </c>
      <c r="H8">
        <v>45.717730679600002</v>
      </c>
      <c r="I8">
        <v>47.699362399800002</v>
      </c>
      <c r="J8">
        <v>42.765774934500001</v>
      </c>
      <c r="K8">
        <v>45.560496072600003</v>
      </c>
      <c r="L8">
        <v>49.9470336125</v>
      </c>
      <c r="M8">
        <v>45.445042744399998</v>
      </c>
      <c r="N8">
        <v>70.504441040800003</v>
      </c>
      <c r="O8">
        <v>46.894835649199997</v>
      </c>
      <c r="P8">
        <v>46.663814491499998</v>
      </c>
      <c r="Q8">
        <v>49.947786473500003</v>
      </c>
      <c r="R8">
        <v>43.631159179699999</v>
      </c>
      <c r="S8">
        <v>47.807643096200003</v>
      </c>
      <c r="T8">
        <v>44.481400537900001</v>
      </c>
      <c r="U8">
        <v>46.375970020899999</v>
      </c>
      <c r="V8">
        <v>43.8611666077</v>
      </c>
      <c r="W8">
        <v>49.794493779900002</v>
      </c>
      <c r="X8">
        <v>45.510854252400001</v>
      </c>
      <c r="Y8">
        <v>42.392117992599999</v>
      </c>
      <c r="Z8">
        <v>44.613726968899996</v>
      </c>
      <c r="AA8">
        <v>49.955912822999998</v>
      </c>
      <c r="AB8">
        <v>46.411897599</v>
      </c>
      <c r="AC8">
        <v>43.909682673600003</v>
      </c>
      <c r="AD8">
        <v>52.148764636000003</v>
      </c>
      <c r="AE8">
        <v>45.273426252299998</v>
      </c>
      <c r="AF8">
        <v>45.140854330400003</v>
      </c>
      <c r="AG8">
        <v>46.353428691300003</v>
      </c>
      <c r="AH8">
        <v>48.221232147800002</v>
      </c>
      <c r="AI8">
        <v>41.9970668829</v>
      </c>
      <c r="AJ8">
        <v>44.685732076500003</v>
      </c>
      <c r="AK8">
        <v>45.4091767297</v>
      </c>
      <c r="AL8">
        <v>45.6633669036</v>
      </c>
      <c r="AM8">
        <v>46.931249268499997</v>
      </c>
      <c r="AN8">
        <v>48.958270658099998</v>
      </c>
      <c r="AO8">
        <v>43.008654029600002</v>
      </c>
      <c r="AP8">
        <v>47.248567404399999</v>
      </c>
      <c r="AQ8">
        <v>47.319152697299998</v>
      </c>
      <c r="AR8">
        <v>41.728223618000001</v>
      </c>
      <c r="AS8">
        <v>46.496015645</v>
      </c>
      <c r="AT8">
        <v>42.478259325000003</v>
      </c>
      <c r="AU8">
        <v>42.335802862000001</v>
      </c>
      <c r="AV8">
        <v>78.777518170799993</v>
      </c>
      <c r="AW8">
        <v>46.213922328199999</v>
      </c>
      <c r="AX8">
        <v>45.219340608899998</v>
      </c>
      <c r="AY8">
        <v>46.886268363600003</v>
      </c>
      <c r="AZ8">
        <v>2254.9736174899999</v>
      </c>
    </row>
    <row r="9" spans="1:52" x14ac:dyDescent="0.25">
      <c r="A9">
        <v>11</v>
      </c>
      <c r="B9">
        <v>46.420252997600002</v>
      </c>
      <c r="C9">
        <v>44.8526176441</v>
      </c>
      <c r="D9">
        <v>42.884791725299998</v>
      </c>
      <c r="E9">
        <v>47.220380085899997</v>
      </c>
      <c r="F9">
        <v>52.364509032199997</v>
      </c>
      <c r="G9">
        <v>46.1497672343</v>
      </c>
      <c r="H9">
        <v>41.986974494099996</v>
      </c>
      <c r="I9">
        <v>46.645416964200002</v>
      </c>
      <c r="J9">
        <v>44.917410633999999</v>
      </c>
      <c r="K9">
        <v>66.923083971899999</v>
      </c>
      <c r="L9">
        <v>53.5593557965</v>
      </c>
      <c r="M9">
        <v>44.984590752899997</v>
      </c>
      <c r="N9">
        <v>43.696358911399997</v>
      </c>
      <c r="O9">
        <v>50.7253358193</v>
      </c>
      <c r="P9">
        <v>45.317842528500002</v>
      </c>
      <c r="Q9">
        <v>45.3812882422</v>
      </c>
      <c r="R9">
        <v>46.012873988499997</v>
      </c>
      <c r="S9">
        <v>45.8407818624</v>
      </c>
      <c r="T9">
        <v>56.6388773368</v>
      </c>
      <c r="U9">
        <v>42.877280972900003</v>
      </c>
      <c r="V9">
        <v>44.365371982799999</v>
      </c>
      <c r="W9">
        <v>47.260496387000003</v>
      </c>
      <c r="X9">
        <v>51.994762382799998</v>
      </c>
      <c r="Y9">
        <v>77.812557204900003</v>
      </c>
      <c r="Z9">
        <v>45.525179555999998</v>
      </c>
      <c r="AA9">
        <v>44.131269123300001</v>
      </c>
      <c r="AB9">
        <v>55.860178691400002</v>
      </c>
      <c r="AC9">
        <v>45.632102134900002</v>
      </c>
      <c r="AD9">
        <v>48.556026338400002</v>
      </c>
      <c r="AE9">
        <v>49.810923453199997</v>
      </c>
      <c r="AF9">
        <v>45.846964557</v>
      </c>
      <c r="AG9">
        <v>43.548673278199999</v>
      </c>
      <c r="AH9">
        <v>46.563734582899997</v>
      </c>
      <c r="AI9">
        <v>47.806770444000001</v>
      </c>
      <c r="AJ9">
        <v>46.624676256400001</v>
      </c>
      <c r="AK9">
        <v>42.737738037500002</v>
      </c>
      <c r="AL9">
        <v>45.063939062599999</v>
      </c>
      <c r="AM9">
        <v>44.761377012700002</v>
      </c>
      <c r="AN9">
        <v>47.6460477961</v>
      </c>
      <c r="AO9">
        <v>44.917751418199998</v>
      </c>
      <c r="AP9">
        <v>49.946901328099997</v>
      </c>
      <c r="AQ9">
        <v>43.295599562200003</v>
      </c>
      <c r="AR9">
        <v>49.905609055200003</v>
      </c>
      <c r="AS9">
        <v>45.072173472700001</v>
      </c>
      <c r="AT9">
        <v>49.949406667300003</v>
      </c>
      <c r="AU9">
        <v>46.297052783600002</v>
      </c>
      <c r="AV9">
        <v>48.172305805100002</v>
      </c>
      <c r="AW9">
        <v>46.891916158999997</v>
      </c>
      <c r="AX9">
        <v>44.445303011999997</v>
      </c>
      <c r="AY9">
        <v>47.573630260800002</v>
      </c>
      <c r="AZ9">
        <v>2327.58014005</v>
      </c>
    </row>
    <row r="10" spans="1:52" x14ac:dyDescent="0.25">
      <c r="A10">
        <v>12</v>
      </c>
      <c r="B10">
        <v>43.332409201700003</v>
      </c>
      <c r="C10">
        <v>42.918687423900003</v>
      </c>
      <c r="D10">
        <v>47.080581751899999</v>
      </c>
      <c r="E10">
        <v>44.461066129000002</v>
      </c>
      <c r="F10">
        <v>49.2533784759</v>
      </c>
      <c r="G10">
        <v>49.969711129499998</v>
      </c>
      <c r="H10">
        <v>47.682930889600001</v>
      </c>
      <c r="I10">
        <v>44.528217263599998</v>
      </c>
      <c r="J10">
        <v>43.870530719500003</v>
      </c>
      <c r="K10">
        <v>47.781812069600001</v>
      </c>
      <c r="L10">
        <v>42.126312740700001</v>
      </c>
      <c r="M10">
        <v>45.256153604300003</v>
      </c>
      <c r="N10">
        <v>43.371532891599998</v>
      </c>
      <c r="O10">
        <v>43.197246142899999</v>
      </c>
      <c r="P10">
        <v>44.408757167399997</v>
      </c>
      <c r="Q10">
        <v>65.351613155099997</v>
      </c>
      <c r="R10">
        <v>44.218848809000001</v>
      </c>
      <c r="S10">
        <v>44.849372466299997</v>
      </c>
      <c r="T10">
        <v>47.659242056799997</v>
      </c>
      <c r="U10">
        <v>43.653532178299997</v>
      </c>
      <c r="V10">
        <v>45.430414699499998</v>
      </c>
      <c r="W10">
        <v>45.3748058806</v>
      </c>
      <c r="X10">
        <v>49.915534347200001</v>
      </c>
      <c r="Y10">
        <v>44.259758444699997</v>
      </c>
      <c r="Z10">
        <v>45.854106784599999</v>
      </c>
      <c r="AA10">
        <v>47.867705381999997</v>
      </c>
      <c r="AB10">
        <v>43.411172962499997</v>
      </c>
      <c r="AC10">
        <v>44.673634091700002</v>
      </c>
      <c r="AD10">
        <v>42.813717779699999</v>
      </c>
      <c r="AE10">
        <v>52.345299212500002</v>
      </c>
      <c r="AF10">
        <v>45.853115916599997</v>
      </c>
      <c r="AG10">
        <v>46.879151985900002</v>
      </c>
      <c r="AH10">
        <v>75.930169748500006</v>
      </c>
      <c r="AI10">
        <v>47.610002115500002</v>
      </c>
      <c r="AJ10">
        <v>47.777978386800001</v>
      </c>
      <c r="AK10">
        <v>47.751335432700003</v>
      </c>
      <c r="AL10">
        <v>47.986991555300001</v>
      </c>
      <c r="AM10">
        <v>80.382030308099999</v>
      </c>
      <c r="AN10">
        <v>45.655506641899997</v>
      </c>
      <c r="AO10">
        <v>45.951924421100003</v>
      </c>
      <c r="AP10">
        <v>48.337103726700001</v>
      </c>
      <c r="AQ10">
        <v>42.394375734500002</v>
      </c>
      <c r="AR10">
        <v>49.717878843299999</v>
      </c>
      <c r="AS10">
        <v>49.560236005599997</v>
      </c>
      <c r="AT10">
        <v>44.326667229199998</v>
      </c>
      <c r="AU10">
        <v>47.807086093499997</v>
      </c>
      <c r="AV10">
        <v>47.4251721336</v>
      </c>
      <c r="AW10">
        <v>46.678525529799998</v>
      </c>
      <c r="AX10">
        <v>47.123240516999999</v>
      </c>
      <c r="AY10">
        <v>50.1699797168</v>
      </c>
      <c r="AZ10">
        <v>2340.2061731899998</v>
      </c>
    </row>
    <row r="11" spans="1:52" x14ac:dyDescent="0.25">
      <c r="A11">
        <v>13</v>
      </c>
      <c r="B11">
        <v>46.486078821299998</v>
      </c>
      <c r="C11">
        <v>44.708575747799998</v>
      </c>
      <c r="D11">
        <v>43.846429280300001</v>
      </c>
      <c r="E11">
        <v>43.986899694900004</v>
      </c>
      <c r="F11">
        <v>46.079177675099999</v>
      </c>
      <c r="G11">
        <v>61.419225756700001</v>
      </c>
      <c r="H11">
        <v>44.832953162899997</v>
      </c>
      <c r="I11">
        <v>40.308623117499998</v>
      </c>
      <c r="J11">
        <v>46.033552124800003</v>
      </c>
      <c r="K11">
        <v>49.7694711786</v>
      </c>
      <c r="L11">
        <v>46.345436472499998</v>
      </c>
      <c r="M11">
        <v>44.473081019299997</v>
      </c>
      <c r="N11">
        <v>44.544871674299998</v>
      </c>
      <c r="O11">
        <v>42.767368494300001</v>
      </c>
      <c r="P11">
        <v>45.355245699299999</v>
      </c>
      <c r="Q11">
        <v>47.551943762100002</v>
      </c>
      <c r="R11">
        <v>39.908209970000001</v>
      </c>
      <c r="S11">
        <v>44.709094710899997</v>
      </c>
      <c r="T11">
        <v>47.6769146468</v>
      </c>
      <c r="U11">
        <v>46.034549847699999</v>
      </c>
      <c r="V11">
        <v>46.572915628099999</v>
      </c>
      <c r="W11">
        <v>42.4409425435</v>
      </c>
      <c r="X11">
        <v>46.934264796500003</v>
      </c>
      <c r="Y11">
        <v>43.369107486300003</v>
      </c>
      <c r="Z11">
        <v>45.864223908699998</v>
      </c>
      <c r="AA11">
        <v>48.910195497499998</v>
      </c>
      <c r="AB11">
        <v>46.681812195299997</v>
      </c>
      <c r="AC11">
        <v>46.138776883699997</v>
      </c>
      <c r="AD11">
        <v>46.067752349199999</v>
      </c>
      <c r="AE11">
        <v>47.932292157200003</v>
      </c>
      <c r="AF11">
        <v>43.039747721099999</v>
      </c>
      <c r="AG11">
        <v>47.010054840199999</v>
      </c>
      <c r="AH11">
        <v>58.096416682399997</v>
      </c>
      <c r="AI11">
        <v>45.411338981500002</v>
      </c>
      <c r="AJ11">
        <v>45.231501555299999</v>
      </c>
      <c r="AK11">
        <v>45.711475975799999</v>
      </c>
      <c r="AL11">
        <v>44.371751786899999</v>
      </c>
      <c r="AM11">
        <v>46.419928360500002</v>
      </c>
      <c r="AN11">
        <v>43.290561139600001</v>
      </c>
      <c r="AO11">
        <v>47.748182724499998</v>
      </c>
      <c r="AP11">
        <v>45.980187377699998</v>
      </c>
      <c r="AQ11">
        <v>43.550712785000002</v>
      </c>
      <c r="AR11">
        <v>48.8917101503</v>
      </c>
      <c r="AS11">
        <v>44.070399026300002</v>
      </c>
      <c r="AT11">
        <v>43.962835161100003</v>
      </c>
      <c r="AU11">
        <v>45.008334025400003</v>
      </c>
      <c r="AV11">
        <v>45.635944908399999</v>
      </c>
      <c r="AW11">
        <v>44.2117888824</v>
      </c>
      <c r="AX11">
        <v>47.737406182400001</v>
      </c>
      <c r="AY11">
        <v>45.870075560799997</v>
      </c>
      <c r="AZ11">
        <v>2125.9443119900002</v>
      </c>
    </row>
    <row r="12" spans="1:52" x14ac:dyDescent="0.25">
      <c r="A12">
        <v>14</v>
      </c>
      <c r="B12">
        <v>44.704776116700003</v>
      </c>
      <c r="C12">
        <v>47.8506972303</v>
      </c>
      <c r="D12">
        <v>44.013795018000003</v>
      </c>
      <c r="E12">
        <v>49.910583509399999</v>
      </c>
      <c r="F12">
        <v>45.486245697900003</v>
      </c>
      <c r="G12">
        <v>59.085255039300002</v>
      </c>
      <c r="H12">
        <v>46.566072243900003</v>
      </c>
      <c r="I12">
        <v>44.707515329300001</v>
      </c>
      <c r="J12">
        <v>49.958963916400002</v>
      </c>
      <c r="K12">
        <v>47.4393786861</v>
      </c>
      <c r="L12">
        <v>47.291827700200002</v>
      </c>
      <c r="M12">
        <v>46.7480064449</v>
      </c>
      <c r="N12">
        <v>42.533910736700001</v>
      </c>
      <c r="O12">
        <v>49.724051398</v>
      </c>
      <c r="P12">
        <v>44.7988872285</v>
      </c>
      <c r="Q12">
        <v>48.968232463100001</v>
      </c>
      <c r="R12">
        <v>46.034457449000001</v>
      </c>
      <c r="S12">
        <v>49.978556195000003</v>
      </c>
      <c r="T12">
        <v>44.884399070800001</v>
      </c>
      <c r="U12">
        <v>47.735095977599997</v>
      </c>
      <c r="V12">
        <v>46.163131957499999</v>
      </c>
      <c r="W12">
        <v>43.7127009628</v>
      </c>
      <c r="X12">
        <v>45.896233239300003</v>
      </c>
      <c r="Y12">
        <v>46.907725920799997</v>
      </c>
      <c r="Z12">
        <v>43.731544333599999</v>
      </c>
      <c r="AA12">
        <v>44.958888408500002</v>
      </c>
      <c r="AB12">
        <v>46.583441407199999</v>
      </c>
      <c r="AC12">
        <v>54.806524982600003</v>
      </c>
      <c r="AD12">
        <v>47.094787799700001</v>
      </c>
      <c r="AE12">
        <v>49.929397710400004</v>
      </c>
      <c r="AF12">
        <v>44.743177227399997</v>
      </c>
      <c r="AG12">
        <v>45.258090478699998</v>
      </c>
      <c r="AH12">
        <v>45.456216875599999</v>
      </c>
      <c r="AI12">
        <v>47.095202170299999</v>
      </c>
      <c r="AJ12">
        <v>47.676885842899999</v>
      </c>
      <c r="AK12">
        <v>44.031809472900001</v>
      </c>
      <c r="AL12">
        <v>48.025907738400001</v>
      </c>
      <c r="AM12">
        <v>49.531761544799998</v>
      </c>
      <c r="AN12">
        <v>45.383929732600002</v>
      </c>
      <c r="AO12">
        <v>46.409718505999997</v>
      </c>
      <c r="AP12">
        <v>48.644573002599998</v>
      </c>
      <c r="AQ12">
        <v>46.369520616899997</v>
      </c>
      <c r="AR12">
        <v>48.537475883900001</v>
      </c>
      <c r="AS12">
        <v>42.885689656700002</v>
      </c>
      <c r="AT12">
        <v>49.690220107999998</v>
      </c>
      <c r="AU12">
        <v>46.239559210499998</v>
      </c>
      <c r="AV12">
        <v>49.938056501600002</v>
      </c>
      <c r="AW12">
        <v>45.939720150900001</v>
      </c>
      <c r="AX12">
        <v>42.5428420577</v>
      </c>
      <c r="AY12">
        <v>49.303433275499998</v>
      </c>
      <c r="AZ12">
        <v>2221.1848460199999</v>
      </c>
    </row>
    <row r="13" spans="1:52" x14ac:dyDescent="0.25">
      <c r="A13">
        <v>15</v>
      </c>
      <c r="B13">
        <v>44.384903881600003</v>
      </c>
      <c r="C13">
        <v>46.219295261500001</v>
      </c>
      <c r="D13">
        <v>49.521180379599997</v>
      </c>
      <c r="E13">
        <v>44.260104368599997</v>
      </c>
      <c r="F13">
        <v>44.812360571299998</v>
      </c>
      <c r="G13">
        <v>45.049629402400001</v>
      </c>
      <c r="H13">
        <v>44.7765830588</v>
      </c>
      <c r="I13">
        <v>44.706544733100003</v>
      </c>
      <c r="J13">
        <v>44.495171715399998</v>
      </c>
      <c r="K13">
        <v>43.2793092864</v>
      </c>
      <c r="L13">
        <v>49.945631382499997</v>
      </c>
      <c r="M13">
        <v>49.8608972181</v>
      </c>
      <c r="N13">
        <v>45.985357000999997</v>
      </c>
      <c r="O13">
        <v>44.966822074100001</v>
      </c>
      <c r="P13">
        <v>43.169198121299999</v>
      </c>
      <c r="Q13">
        <v>44.286732596</v>
      </c>
      <c r="R13">
        <v>46.455633417800001</v>
      </c>
      <c r="S13">
        <v>46.193958987499997</v>
      </c>
      <c r="T13">
        <v>44.9764515667</v>
      </c>
      <c r="U13">
        <v>119.59882045099999</v>
      </c>
      <c r="V13">
        <v>42.613247640600001</v>
      </c>
      <c r="W13">
        <v>45.530140631899997</v>
      </c>
      <c r="X13">
        <v>48.631987532799997</v>
      </c>
      <c r="Y13">
        <v>47.2625634125</v>
      </c>
      <c r="Z13">
        <v>49.505006205199997</v>
      </c>
      <c r="AA13">
        <v>52.782816915799998</v>
      </c>
      <c r="AB13">
        <v>44.287592971800002</v>
      </c>
      <c r="AC13">
        <v>44.613197745599997</v>
      </c>
      <c r="AD13">
        <v>44.027409570099998</v>
      </c>
      <c r="AE13">
        <v>49.024310890700001</v>
      </c>
      <c r="AF13">
        <v>48.630335362700002</v>
      </c>
      <c r="AG13">
        <v>45.810387997699998</v>
      </c>
      <c r="AH13">
        <v>45.101825562099997</v>
      </c>
      <c r="AI13">
        <v>43.781492868100003</v>
      </c>
      <c r="AJ13">
        <v>47.482732288100003</v>
      </c>
      <c r="AK13">
        <v>59.681138627499998</v>
      </c>
      <c r="AL13">
        <v>46.897099560800001</v>
      </c>
      <c r="AM13">
        <v>45.512275038799999</v>
      </c>
      <c r="AN13">
        <v>46.165679626100001</v>
      </c>
      <c r="AO13">
        <v>47.002252607000003</v>
      </c>
      <c r="AP13">
        <v>144.10355867300001</v>
      </c>
      <c r="AQ13">
        <v>45.207981216999997</v>
      </c>
      <c r="AR13">
        <v>43.643936143399998</v>
      </c>
      <c r="AS13">
        <v>46.599163987899999</v>
      </c>
      <c r="AT13">
        <v>45.886079416100003</v>
      </c>
      <c r="AU13">
        <v>47.786429170300003</v>
      </c>
      <c r="AV13">
        <v>42.693436790699998</v>
      </c>
      <c r="AW13">
        <v>44.853934316299998</v>
      </c>
      <c r="AX13">
        <v>44.372152836200002</v>
      </c>
      <c r="AY13">
        <v>45.162570093200003</v>
      </c>
      <c r="AZ13">
        <v>2759.0186231600001</v>
      </c>
    </row>
    <row r="15" spans="1:52" x14ac:dyDescent="0.25">
      <c r="A15" t="s">
        <v>0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</row>
    <row r="16" spans="1:52" x14ac:dyDescent="0.25">
      <c r="A16" t="s">
        <v>1</v>
      </c>
      <c r="B16">
        <v>552.96956901099998</v>
      </c>
      <c r="C16">
        <v>462.09733911400002</v>
      </c>
      <c r="D16">
        <v>45.586896813300001</v>
      </c>
      <c r="E16">
        <v>35.818982074499999</v>
      </c>
      <c r="F16">
        <v>45.326126967599997</v>
      </c>
      <c r="G16">
        <v>42.541914412399997</v>
      </c>
      <c r="H16">
        <v>49.252560981099997</v>
      </c>
      <c r="I16">
        <v>46.420252997600002</v>
      </c>
      <c r="J16">
        <v>43.332409201700003</v>
      </c>
      <c r="K16">
        <v>46.486078821299998</v>
      </c>
      <c r="L16">
        <v>44.704776116700003</v>
      </c>
      <c r="M16">
        <v>44.384903881600003</v>
      </c>
    </row>
    <row r="17" spans="1:13" x14ac:dyDescent="0.25">
      <c r="A17" t="s">
        <v>2</v>
      </c>
      <c r="B17">
        <v>38.946839908000001</v>
      </c>
      <c r="C17">
        <v>32.539235891300002</v>
      </c>
      <c r="D17">
        <v>47.710623959899998</v>
      </c>
      <c r="E17">
        <v>47.280649971199999</v>
      </c>
      <c r="F17">
        <v>41.8907962364</v>
      </c>
      <c r="G17">
        <v>46.049783834499998</v>
      </c>
      <c r="H17">
        <v>44.208790750799999</v>
      </c>
      <c r="I17">
        <v>44.8526176441</v>
      </c>
      <c r="J17">
        <v>42.918687423900003</v>
      </c>
      <c r="K17">
        <v>44.708575747799998</v>
      </c>
      <c r="L17">
        <v>47.8506972303</v>
      </c>
      <c r="M17">
        <v>46.219295261500001</v>
      </c>
    </row>
    <row r="18" spans="1:13" x14ac:dyDescent="0.25">
      <c r="A18" t="s">
        <v>3</v>
      </c>
      <c r="B18">
        <v>39.411868912000003</v>
      </c>
      <c r="C18">
        <v>40.491253284800003</v>
      </c>
      <c r="D18">
        <v>49.388462586300001</v>
      </c>
      <c r="E18">
        <v>47.299464702900003</v>
      </c>
      <c r="F18">
        <v>47.421175080300003</v>
      </c>
      <c r="G18">
        <v>71.028964063000004</v>
      </c>
      <c r="H18">
        <v>42.947702137900002</v>
      </c>
      <c r="I18">
        <v>42.884791725299998</v>
      </c>
      <c r="J18">
        <v>47.080581751899999</v>
      </c>
      <c r="K18">
        <v>43.846429280300001</v>
      </c>
      <c r="L18">
        <v>44.013795018000003</v>
      </c>
      <c r="M18">
        <v>49.521180379599997</v>
      </c>
    </row>
    <row r="19" spans="1:13" x14ac:dyDescent="0.25">
      <c r="A19" t="s">
        <v>4</v>
      </c>
      <c r="B19">
        <v>37.645962230199999</v>
      </c>
      <c r="C19">
        <v>144.13081879500001</v>
      </c>
      <c r="D19">
        <v>43.505025015000001</v>
      </c>
      <c r="E19">
        <v>49.3411295557</v>
      </c>
      <c r="F19">
        <v>41.820794046899998</v>
      </c>
      <c r="G19">
        <v>61.642771773500002</v>
      </c>
      <c r="H19">
        <v>44.439911483700001</v>
      </c>
      <c r="I19">
        <v>47.220380085899997</v>
      </c>
      <c r="J19">
        <v>44.461066129000002</v>
      </c>
      <c r="K19">
        <v>43.986899694900004</v>
      </c>
      <c r="L19">
        <v>49.910583509399999</v>
      </c>
      <c r="M19">
        <v>44.260104368599997</v>
      </c>
    </row>
    <row r="20" spans="1:13" x14ac:dyDescent="0.25">
      <c r="A20" t="s">
        <v>5</v>
      </c>
      <c r="B20">
        <v>43.079309137800003</v>
      </c>
      <c r="C20">
        <v>32.139269576300002</v>
      </c>
      <c r="D20">
        <v>140.93421374100001</v>
      </c>
      <c r="E20">
        <v>43.274120247299997</v>
      </c>
      <c r="F20">
        <v>44.092540682500001</v>
      </c>
      <c r="G20">
        <v>44.423253130699997</v>
      </c>
      <c r="H20">
        <v>45.0952553427</v>
      </c>
      <c r="I20">
        <v>52.364509032199997</v>
      </c>
      <c r="J20">
        <v>49.2533784759</v>
      </c>
      <c r="K20">
        <v>46.079177675099999</v>
      </c>
      <c r="L20">
        <v>45.486245697900003</v>
      </c>
      <c r="M20">
        <v>44.812360571299998</v>
      </c>
    </row>
    <row r="21" spans="1:13" x14ac:dyDescent="0.25">
      <c r="A21" t="s">
        <v>6</v>
      </c>
      <c r="B21">
        <v>720.58061632800002</v>
      </c>
      <c r="C21">
        <v>244.53192300399999</v>
      </c>
      <c r="D21">
        <v>103.69418024700001</v>
      </c>
      <c r="E21">
        <v>43.177732956600003</v>
      </c>
      <c r="F21">
        <v>43.327957236499998</v>
      </c>
      <c r="G21">
        <v>43.521056452499998</v>
      </c>
      <c r="H21">
        <v>49.910694372899997</v>
      </c>
      <c r="I21">
        <v>46.1497672343</v>
      </c>
      <c r="J21">
        <v>49.969711129499998</v>
      </c>
      <c r="K21">
        <v>61.419225756700001</v>
      </c>
      <c r="L21">
        <v>59.085255039300002</v>
      </c>
      <c r="M21">
        <v>45.049629402400001</v>
      </c>
    </row>
    <row r="22" spans="1:13" x14ac:dyDescent="0.25">
      <c r="A22" t="s">
        <v>7</v>
      </c>
      <c r="B22">
        <v>367.61682440099997</v>
      </c>
      <c r="C22">
        <v>47.558076536800002</v>
      </c>
      <c r="D22">
        <v>40.120831799599998</v>
      </c>
      <c r="E22">
        <v>46.012214106899997</v>
      </c>
      <c r="F22">
        <v>44.701417129100001</v>
      </c>
      <c r="G22">
        <v>306.681366255</v>
      </c>
      <c r="H22">
        <v>45.717730679600002</v>
      </c>
      <c r="I22">
        <v>41.986974494099996</v>
      </c>
      <c r="J22">
        <v>47.682930889600001</v>
      </c>
      <c r="K22">
        <v>44.832953162899997</v>
      </c>
      <c r="L22">
        <v>46.566072243900003</v>
      </c>
      <c r="M22">
        <v>44.7765830588</v>
      </c>
    </row>
    <row r="23" spans="1:13" x14ac:dyDescent="0.25">
      <c r="A23" t="s">
        <v>8</v>
      </c>
      <c r="B23">
        <v>420.67067608799999</v>
      </c>
      <c r="C23">
        <v>39.939766059699998</v>
      </c>
      <c r="D23">
        <v>46.985008231800002</v>
      </c>
      <c r="E23">
        <v>46.106932083700002</v>
      </c>
      <c r="F23">
        <v>218.52864348400001</v>
      </c>
      <c r="G23">
        <v>47.0353568106</v>
      </c>
      <c r="H23">
        <v>47.699362399800002</v>
      </c>
      <c r="I23">
        <v>46.645416964200002</v>
      </c>
      <c r="J23">
        <v>44.528217263599998</v>
      </c>
      <c r="K23">
        <v>40.308623117499998</v>
      </c>
      <c r="L23">
        <v>44.707515329300001</v>
      </c>
      <c r="M23">
        <v>44.706544733100003</v>
      </c>
    </row>
    <row r="24" spans="1:13" x14ac:dyDescent="0.25">
      <c r="A24" t="s">
        <v>9</v>
      </c>
      <c r="B24">
        <v>450.27655881800001</v>
      </c>
      <c r="C24">
        <v>97.665998493800004</v>
      </c>
      <c r="D24">
        <v>40.811115783799998</v>
      </c>
      <c r="E24">
        <v>57.294453692099999</v>
      </c>
      <c r="F24">
        <v>44.462294974499997</v>
      </c>
      <c r="G24">
        <v>48.006392028400001</v>
      </c>
      <c r="H24">
        <v>42.765774934500001</v>
      </c>
      <c r="I24">
        <v>44.917410633999999</v>
      </c>
      <c r="J24">
        <v>43.870530719500003</v>
      </c>
      <c r="K24">
        <v>46.033552124800003</v>
      </c>
      <c r="L24">
        <v>49.958963916400002</v>
      </c>
      <c r="M24">
        <v>44.495171715399998</v>
      </c>
    </row>
    <row r="25" spans="1:13" x14ac:dyDescent="0.25">
      <c r="A25" t="s">
        <v>10</v>
      </c>
      <c r="B25">
        <v>220.797995988</v>
      </c>
      <c r="C25">
        <v>149.61870179300001</v>
      </c>
      <c r="D25">
        <v>154.08536065199999</v>
      </c>
      <c r="E25">
        <v>42.101197480700002</v>
      </c>
      <c r="F25">
        <v>48.000432834100003</v>
      </c>
      <c r="G25">
        <v>92.353776184099999</v>
      </c>
      <c r="H25">
        <v>45.560496072600003</v>
      </c>
      <c r="I25">
        <v>66.923083971899999</v>
      </c>
      <c r="J25">
        <v>47.781812069600001</v>
      </c>
      <c r="K25">
        <v>49.7694711786</v>
      </c>
      <c r="L25">
        <v>47.4393786861</v>
      </c>
      <c r="M25">
        <v>43.2793092864</v>
      </c>
    </row>
    <row r="26" spans="1:13" x14ac:dyDescent="0.25">
      <c r="A26" t="s">
        <v>11</v>
      </c>
      <c r="B26">
        <v>33.986335279599999</v>
      </c>
      <c r="C26">
        <v>49.946392867999997</v>
      </c>
      <c r="D26">
        <v>41.364404926600002</v>
      </c>
      <c r="E26">
        <v>43.314519216100003</v>
      </c>
      <c r="F26">
        <v>43.228509955900002</v>
      </c>
      <c r="G26">
        <v>41.842975223800003</v>
      </c>
      <c r="H26">
        <v>49.9470336125</v>
      </c>
      <c r="I26">
        <v>53.5593557965</v>
      </c>
      <c r="J26">
        <v>42.126312740700001</v>
      </c>
      <c r="K26">
        <v>46.345436472499998</v>
      </c>
      <c r="L26">
        <v>47.291827700200002</v>
      </c>
      <c r="M26">
        <v>49.945631382499997</v>
      </c>
    </row>
    <row r="27" spans="1:13" x14ac:dyDescent="0.25">
      <c r="A27" t="s">
        <v>12</v>
      </c>
      <c r="B27">
        <v>43.405102502799998</v>
      </c>
      <c r="C27">
        <v>35.900801273399999</v>
      </c>
      <c r="D27">
        <v>98.947989129600003</v>
      </c>
      <c r="E27">
        <v>49.946392867999997</v>
      </c>
      <c r="F27">
        <v>46.914082694900003</v>
      </c>
      <c r="G27">
        <v>43.0277418063</v>
      </c>
      <c r="H27">
        <v>45.445042744399998</v>
      </c>
      <c r="I27">
        <v>44.984590752899997</v>
      </c>
      <c r="J27">
        <v>45.256153604300003</v>
      </c>
      <c r="K27">
        <v>44.473081019299997</v>
      </c>
      <c r="L27">
        <v>46.7480064449</v>
      </c>
      <c r="M27">
        <v>49.8608972181</v>
      </c>
    </row>
    <row r="28" spans="1:13" x14ac:dyDescent="0.25">
      <c r="A28" t="s">
        <v>13</v>
      </c>
      <c r="B28">
        <v>117.018845892</v>
      </c>
      <c r="C28">
        <v>267.99422966499998</v>
      </c>
      <c r="D28">
        <v>60.682322398300002</v>
      </c>
      <c r="E28">
        <v>45.963195098900002</v>
      </c>
      <c r="F28">
        <v>49.946388673500003</v>
      </c>
      <c r="G28">
        <v>45.081279818200002</v>
      </c>
      <c r="H28">
        <v>70.504441040800003</v>
      </c>
      <c r="I28">
        <v>43.696358911399997</v>
      </c>
      <c r="J28">
        <v>43.371532891599998</v>
      </c>
      <c r="K28">
        <v>44.544871674299998</v>
      </c>
      <c r="L28">
        <v>42.533910736700001</v>
      </c>
      <c r="M28">
        <v>45.985357000999997</v>
      </c>
    </row>
    <row r="29" spans="1:13" x14ac:dyDescent="0.25">
      <c r="A29" t="s">
        <v>14</v>
      </c>
      <c r="B29">
        <v>145.122333575</v>
      </c>
      <c r="C29">
        <v>544.953114648</v>
      </c>
      <c r="D29">
        <v>36.033711084300002</v>
      </c>
      <c r="E29">
        <v>43.753895406700003</v>
      </c>
      <c r="F29">
        <v>43.891545782100003</v>
      </c>
      <c r="G29">
        <v>46.406548178100003</v>
      </c>
      <c r="H29">
        <v>46.894835649199997</v>
      </c>
      <c r="I29">
        <v>50.7253358193</v>
      </c>
      <c r="J29">
        <v>43.197246142899999</v>
      </c>
      <c r="K29">
        <v>42.767368494300001</v>
      </c>
      <c r="L29">
        <v>49.724051398</v>
      </c>
      <c r="M29">
        <v>44.966822074100001</v>
      </c>
    </row>
    <row r="30" spans="1:13" x14ac:dyDescent="0.25">
      <c r="A30" t="s">
        <v>15</v>
      </c>
      <c r="B30">
        <v>147.668721807</v>
      </c>
      <c r="C30">
        <v>44.395651235700001</v>
      </c>
      <c r="D30">
        <v>34.529844205000003</v>
      </c>
      <c r="E30">
        <v>95.111951368000007</v>
      </c>
      <c r="F30">
        <v>40.234217302600001</v>
      </c>
      <c r="G30">
        <v>89.618154988200004</v>
      </c>
      <c r="H30">
        <v>46.663814491499998</v>
      </c>
      <c r="I30">
        <v>45.317842528500002</v>
      </c>
      <c r="J30">
        <v>44.408757167399997</v>
      </c>
      <c r="K30">
        <v>45.355245699299999</v>
      </c>
      <c r="L30">
        <v>44.7988872285</v>
      </c>
      <c r="M30">
        <v>43.169198121299999</v>
      </c>
    </row>
    <row r="31" spans="1:13" x14ac:dyDescent="0.25">
      <c r="A31" t="s">
        <v>16</v>
      </c>
      <c r="B31">
        <v>315.11127537800002</v>
      </c>
      <c r="C31">
        <v>35.894414107400003</v>
      </c>
      <c r="D31">
        <v>67.588500618400005</v>
      </c>
      <c r="E31">
        <v>71.933875452699994</v>
      </c>
      <c r="F31">
        <v>46.852935997000003</v>
      </c>
      <c r="G31">
        <v>667.45747162199996</v>
      </c>
      <c r="H31">
        <v>49.947786473500003</v>
      </c>
      <c r="I31">
        <v>45.3812882422</v>
      </c>
      <c r="J31">
        <v>65.351613155099997</v>
      </c>
      <c r="K31">
        <v>47.551943762100002</v>
      </c>
      <c r="L31">
        <v>48.968232463100001</v>
      </c>
      <c r="M31">
        <v>44.286732596</v>
      </c>
    </row>
    <row r="32" spans="1:13" x14ac:dyDescent="0.25">
      <c r="A32" t="s">
        <v>17</v>
      </c>
      <c r="B32">
        <v>243.08884740400001</v>
      </c>
      <c r="C32">
        <v>37.4878147955</v>
      </c>
      <c r="D32">
        <v>35.251940125499999</v>
      </c>
      <c r="E32">
        <v>41.926964678499999</v>
      </c>
      <c r="F32">
        <v>42.524891628399999</v>
      </c>
      <c r="G32">
        <v>59.449379130600001</v>
      </c>
      <c r="H32">
        <v>43.631159179699999</v>
      </c>
      <c r="I32">
        <v>46.012873988499997</v>
      </c>
      <c r="J32">
        <v>44.218848809000001</v>
      </c>
      <c r="K32">
        <v>39.908209970000001</v>
      </c>
      <c r="L32">
        <v>46.034457449000001</v>
      </c>
      <c r="M32">
        <v>46.455633417800001</v>
      </c>
    </row>
    <row r="33" spans="1:13" x14ac:dyDescent="0.25">
      <c r="A33" t="s">
        <v>18</v>
      </c>
      <c r="B33">
        <v>49.946392867999997</v>
      </c>
      <c r="C33">
        <v>65.494806328699994</v>
      </c>
      <c r="D33">
        <v>43.944819786799997</v>
      </c>
      <c r="E33">
        <v>45.023717323299998</v>
      </c>
      <c r="F33">
        <v>49.944286666000004</v>
      </c>
      <c r="G33">
        <v>46.993596921799998</v>
      </c>
      <c r="H33">
        <v>47.807643096200003</v>
      </c>
      <c r="I33">
        <v>45.8407818624</v>
      </c>
      <c r="J33">
        <v>44.849372466299997</v>
      </c>
      <c r="K33">
        <v>44.709094710899997</v>
      </c>
      <c r="L33">
        <v>49.978556195000003</v>
      </c>
      <c r="M33">
        <v>46.193958987499997</v>
      </c>
    </row>
    <row r="34" spans="1:13" x14ac:dyDescent="0.25">
      <c r="A34" t="s">
        <v>19</v>
      </c>
      <c r="B34">
        <v>40.609769112099997</v>
      </c>
      <c r="C34">
        <v>39.378657153500001</v>
      </c>
      <c r="D34">
        <v>39.989426175200002</v>
      </c>
      <c r="E34">
        <v>49.946392867999997</v>
      </c>
      <c r="F34">
        <v>54.1511880682</v>
      </c>
      <c r="G34">
        <v>44.917228604999998</v>
      </c>
      <c r="H34">
        <v>44.481400537900001</v>
      </c>
      <c r="I34">
        <v>56.6388773368</v>
      </c>
      <c r="J34">
        <v>47.659242056799997</v>
      </c>
      <c r="K34">
        <v>47.6769146468</v>
      </c>
      <c r="L34">
        <v>44.884399070800001</v>
      </c>
      <c r="M34">
        <v>44.9764515667</v>
      </c>
    </row>
    <row r="35" spans="1:13" x14ac:dyDescent="0.25">
      <c r="A35" t="s">
        <v>20</v>
      </c>
      <c r="B35">
        <v>491.07377105</v>
      </c>
      <c r="C35">
        <v>42.749012374000003</v>
      </c>
      <c r="D35">
        <v>45.342688180899998</v>
      </c>
      <c r="E35">
        <v>57.976042706400001</v>
      </c>
      <c r="F35">
        <v>46.489058206999999</v>
      </c>
      <c r="G35">
        <v>47.161131397399998</v>
      </c>
      <c r="H35">
        <v>46.375970020899999</v>
      </c>
      <c r="I35">
        <v>42.877280972900003</v>
      </c>
      <c r="J35">
        <v>43.653532178299997</v>
      </c>
      <c r="K35">
        <v>46.034549847699999</v>
      </c>
      <c r="L35">
        <v>47.735095977599997</v>
      </c>
      <c r="M35">
        <v>119.59882045099999</v>
      </c>
    </row>
    <row r="36" spans="1:13" x14ac:dyDescent="0.25">
      <c r="A36" t="s">
        <v>21</v>
      </c>
      <c r="B36">
        <v>670.35566496900003</v>
      </c>
      <c r="C36">
        <v>46.380384660099999</v>
      </c>
      <c r="D36">
        <v>43.5147208741</v>
      </c>
      <c r="E36">
        <v>38.778233798099997</v>
      </c>
      <c r="F36">
        <v>49.946348818700002</v>
      </c>
      <c r="G36">
        <v>46.238695262599997</v>
      </c>
      <c r="H36">
        <v>43.8611666077</v>
      </c>
      <c r="I36">
        <v>44.365371982799999</v>
      </c>
      <c r="J36">
        <v>45.430414699499998</v>
      </c>
      <c r="K36">
        <v>46.572915628099999</v>
      </c>
      <c r="L36">
        <v>46.163131957499999</v>
      </c>
      <c r="M36">
        <v>42.613247640600001</v>
      </c>
    </row>
    <row r="37" spans="1:13" x14ac:dyDescent="0.25">
      <c r="A37" t="s">
        <v>22</v>
      </c>
      <c r="B37">
        <v>102.163658267</v>
      </c>
      <c r="C37">
        <v>49.946392867999997</v>
      </c>
      <c r="D37">
        <v>45.583102102300003</v>
      </c>
      <c r="E37">
        <v>41.825918914500001</v>
      </c>
      <c r="F37">
        <v>45.383766020800003</v>
      </c>
      <c r="G37">
        <v>44.478231910200002</v>
      </c>
      <c r="H37">
        <v>49.794493779900002</v>
      </c>
      <c r="I37">
        <v>47.260496387000003</v>
      </c>
      <c r="J37">
        <v>45.3748058806</v>
      </c>
      <c r="K37">
        <v>42.4409425435</v>
      </c>
      <c r="L37">
        <v>43.7127009628</v>
      </c>
      <c r="M37">
        <v>45.530140631899997</v>
      </c>
    </row>
    <row r="38" spans="1:13" x14ac:dyDescent="0.25">
      <c r="A38" t="s">
        <v>23</v>
      </c>
      <c r="B38">
        <v>32.433874593399999</v>
      </c>
      <c r="C38">
        <v>137.952884063</v>
      </c>
      <c r="D38">
        <v>41.737831980000003</v>
      </c>
      <c r="E38">
        <v>43.026780369400001</v>
      </c>
      <c r="F38">
        <v>46.073395687800001</v>
      </c>
      <c r="G38">
        <v>44.340137834399997</v>
      </c>
      <c r="H38">
        <v>45.510854252400001</v>
      </c>
      <c r="I38">
        <v>51.994762382799998</v>
      </c>
      <c r="J38">
        <v>49.915534347200001</v>
      </c>
      <c r="K38">
        <v>46.934264796500003</v>
      </c>
      <c r="L38">
        <v>45.896233239300003</v>
      </c>
      <c r="M38">
        <v>48.631987532799997</v>
      </c>
    </row>
    <row r="39" spans="1:13" x14ac:dyDescent="0.25">
      <c r="A39" t="s">
        <v>24</v>
      </c>
      <c r="B39">
        <v>713.57321643700004</v>
      </c>
      <c r="C39">
        <v>70.574108292800005</v>
      </c>
      <c r="D39">
        <v>41.850459824799998</v>
      </c>
      <c r="E39">
        <v>42.046230204700002</v>
      </c>
      <c r="F39">
        <v>49.9463926954</v>
      </c>
      <c r="G39">
        <v>43.657678842400003</v>
      </c>
      <c r="H39">
        <v>42.392117992599999</v>
      </c>
      <c r="I39">
        <v>77.812557204900003</v>
      </c>
      <c r="J39">
        <v>44.259758444699997</v>
      </c>
      <c r="K39">
        <v>43.369107486300003</v>
      </c>
      <c r="L39">
        <v>46.907725920799997</v>
      </c>
      <c r="M39">
        <v>47.2625634125</v>
      </c>
    </row>
    <row r="40" spans="1:13" x14ac:dyDescent="0.25">
      <c r="A40" t="s">
        <v>25</v>
      </c>
      <c r="B40">
        <v>405.422170575</v>
      </c>
      <c r="C40">
        <v>619.41685601500001</v>
      </c>
      <c r="D40">
        <v>50.389948261100002</v>
      </c>
      <c r="E40">
        <v>73.448113842400005</v>
      </c>
      <c r="F40">
        <v>49.946501128100003</v>
      </c>
      <c r="G40">
        <v>49.946366590899999</v>
      </c>
      <c r="H40">
        <v>44.613726968899996</v>
      </c>
      <c r="I40">
        <v>45.525179555999998</v>
      </c>
      <c r="J40">
        <v>45.854106784599999</v>
      </c>
      <c r="K40">
        <v>45.864223908699998</v>
      </c>
      <c r="L40">
        <v>43.731544333599999</v>
      </c>
      <c r="M40">
        <v>49.505006205199997</v>
      </c>
    </row>
    <row r="41" spans="1:13" x14ac:dyDescent="0.25">
      <c r="A41" t="s">
        <v>26</v>
      </c>
      <c r="B41">
        <v>230.142776951</v>
      </c>
      <c r="C41">
        <v>48.171906895900001</v>
      </c>
      <c r="D41">
        <v>63.407359613200001</v>
      </c>
      <c r="E41">
        <v>41.966973048900002</v>
      </c>
      <c r="F41">
        <v>41.226877422999998</v>
      </c>
      <c r="G41">
        <v>46.422851663800003</v>
      </c>
      <c r="H41">
        <v>49.955912822999998</v>
      </c>
      <c r="I41">
        <v>44.131269123300001</v>
      </c>
      <c r="J41">
        <v>47.867705381999997</v>
      </c>
      <c r="K41">
        <v>48.910195497499998</v>
      </c>
      <c r="L41">
        <v>44.958888408500002</v>
      </c>
      <c r="M41">
        <v>52.782816915799998</v>
      </c>
    </row>
    <row r="42" spans="1:13" x14ac:dyDescent="0.25">
      <c r="A42" t="s">
        <v>27</v>
      </c>
      <c r="B42">
        <v>169.135259674</v>
      </c>
      <c r="C42">
        <v>34.040930598800003</v>
      </c>
      <c r="D42">
        <v>48.193847114100002</v>
      </c>
      <c r="E42">
        <v>120.233174174</v>
      </c>
      <c r="F42">
        <v>233.36690187900001</v>
      </c>
      <c r="G42">
        <v>46.432121512099997</v>
      </c>
      <c r="H42">
        <v>46.411897599</v>
      </c>
      <c r="I42">
        <v>55.860178691400002</v>
      </c>
      <c r="J42">
        <v>43.411172962499997</v>
      </c>
      <c r="K42">
        <v>46.681812195299997</v>
      </c>
      <c r="L42">
        <v>46.583441407199999</v>
      </c>
      <c r="M42">
        <v>44.287592971800002</v>
      </c>
    </row>
    <row r="43" spans="1:13" x14ac:dyDescent="0.25">
      <c r="A43" t="s">
        <v>28</v>
      </c>
      <c r="B43">
        <v>47.135339207599998</v>
      </c>
      <c r="C43">
        <v>35.116122081699999</v>
      </c>
      <c r="D43">
        <v>80.473633635699997</v>
      </c>
      <c r="E43">
        <v>49.946392867999997</v>
      </c>
      <c r="F43">
        <v>47.321300041599997</v>
      </c>
      <c r="G43">
        <v>43.252266321299999</v>
      </c>
      <c r="H43">
        <v>43.909682673600003</v>
      </c>
      <c r="I43">
        <v>45.632102134900002</v>
      </c>
      <c r="J43">
        <v>44.673634091700002</v>
      </c>
      <c r="K43">
        <v>46.138776883699997</v>
      </c>
      <c r="L43">
        <v>54.806524982600003</v>
      </c>
      <c r="M43">
        <v>44.613197745599997</v>
      </c>
    </row>
    <row r="44" spans="1:13" x14ac:dyDescent="0.25">
      <c r="A44" t="s">
        <v>29</v>
      </c>
      <c r="B44">
        <v>64.417748314700006</v>
      </c>
      <c r="C44">
        <v>35.404967790599997</v>
      </c>
      <c r="D44">
        <v>43.306612565899997</v>
      </c>
      <c r="E44">
        <v>49.946392867999997</v>
      </c>
      <c r="F44">
        <v>72.0225426051</v>
      </c>
      <c r="G44">
        <v>44.580789963800001</v>
      </c>
      <c r="H44">
        <v>52.148764636000003</v>
      </c>
      <c r="I44">
        <v>48.556026338400002</v>
      </c>
      <c r="J44">
        <v>42.813717779699999</v>
      </c>
      <c r="K44">
        <v>46.067752349199999</v>
      </c>
      <c r="L44">
        <v>47.094787799700001</v>
      </c>
      <c r="M44">
        <v>44.027409570099998</v>
      </c>
    </row>
    <row r="45" spans="1:13" x14ac:dyDescent="0.25">
      <c r="A45" t="s">
        <v>30</v>
      </c>
      <c r="B45">
        <v>472.98798557700002</v>
      </c>
      <c r="C45">
        <v>49.946392867999997</v>
      </c>
      <c r="D45">
        <v>46.551598225799999</v>
      </c>
      <c r="E45">
        <v>100.210210516</v>
      </c>
      <c r="F45">
        <v>160.15686946100001</v>
      </c>
      <c r="G45">
        <v>47.183102724500003</v>
      </c>
      <c r="H45">
        <v>45.273426252299998</v>
      </c>
      <c r="I45">
        <v>49.810923453199997</v>
      </c>
      <c r="J45">
        <v>52.345299212500002</v>
      </c>
      <c r="K45">
        <v>47.932292157200003</v>
      </c>
      <c r="L45">
        <v>49.929397710400004</v>
      </c>
      <c r="M45">
        <v>49.024310890700001</v>
      </c>
    </row>
    <row r="46" spans="1:13" x14ac:dyDescent="0.25">
      <c r="A46" t="s">
        <v>31</v>
      </c>
      <c r="B46">
        <v>213.19530214700001</v>
      </c>
      <c r="C46">
        <v>39.514990988500003</v>
      </c>
      <c r="D46">
        <v>243.677685612</v>
      </c>
      <c r="E46">
        <v>46.117048574999998</v>
      </c>
      <c r="F46">
        <v>46.723303580299998</v>
      </c>
      <c r="G46">
        <v>56.2136892543</v>
      </c>
      <c r="H46">
        <v>45.140854330400003</v>
      </c>
      <c r="I46">
        <v>45.846964557</v>
      </c>
      <c r="J46">
        <v>45.853115916599997</v>
      </c>
      <c r="K46">
        <v>43.039747721099999</v>
      </c>
      <c r="L46">
        <v>44.743177227399997</v>
      </c>
      <c r="M46">
        <v>48.630335362700002</v>
      </c>
    </row>
    <row r="47" spans="1:13" x14ac:dyDescent="0.25">
      <c r="A47" t="s">
        <v>32</v>
      </c>
      <c r="B47">
        <v>469.18849657300001</v>
      </c>
      <c r="C47">
        <v>33.527010038599997</v>
      </c>
      <c r="D47">
        <v>35.137934043400001</v>
      </c>
      <c r="E47">
        <v>57.217526630099997</v>
      </c>
      <c r="F47">
        <v>44.889004868599997</v>
      </c>
      <c r="G47">
        <v>47.271207490199998</v>
      </c>
      <c r="H47">
        <v>46.353428691300003</v>
      </c>
      <c r="I47">
        <v>43.548673278199999</v>
      </c>
      <c r="J47">
        <v>46.879151985900002</v>
      </c>
      <c r="K47">
        <v>47.010054840199999</v>
      </c>
      <c r="L47">
        <v>45.258090478699998</v>
      </c>
      <c r="M47">
        <v>45.810387997699998</v>
      </c>
    </row>
    <row r="48" spans="1:13" x14ac:dyDescent="0.25">
      <c r="A48" t="s">
        <v>33</v>
      </c>
      <c r="B48">
        <v>644.23013802699995</v>
      </c>
      <c r="C48">
        <v>349.257994989</v>
      </c>
      <c r="D48">
        <v>35.2336398757</v>
      </c>
      <c r="E48">
        <v>41.945007755600002</v>
      </c>
      <c r="F48">
        <v>44.032412893599997</v>
      </c>
      <c r="G48">
        <v>47.086694291800001</v>
      </c>
      <c r="H48">
        <v>48.221232147800002</v>
      </c>
      <c r="I48">
        <v>46.563734582899997</v>
      </c>
      <c r="J48">
        <v>75.930169748500006</v>
      </c>
      <c r="K48">
        <v>58.096416682399997</v>
      </c>
      <c r="L48">
        <v>45.456216875599999</v>
      </c>
      <c r="M48">
        <v>45.101825562099997</v>
      </c>
    </row>
    <row r="49" spans="1:13" x14ac:dyDescent="0.25">
      <c r="A49" t="s">
        <v>34</v>
      </c>
      <c r="B49">
        <v>39.404447785199999</v>
      </c>
      <c r="C49">
        <v>39.6372397238</v>
      </c>
      <c r="D49">
        <v>36.503880405700002</v>
      </c>
      <c r="E49">
        <v>46.203499292499998</v>
      </c>
      <c r="F49">
        <v>43.175492611400003</v>
      </c>
      <c r="G49">
        <v>49.9257007581</v>
      </c>
      <c r="H49">
        <v>41.9970668829</v>
      </c>
      <c r="I49">
        <v>47.806770444000001</v>
      </c>
      <c r="J49">
        <v>47.610002115500002</v>
      </c>
      <c r="K49">
        <v>45.411338981500002</v>
      </c>
      <c r="L49">
        <v>47.095202170299999</v>
      </c>
      <c r="M49">
        <v>43.781492868100003</v>
      </c>
    </row>
    <row r="50" spans="1:13" x14ac:dyDescent="0.25">
      <c r="A50" t="s">
        <v>35</v>
      </c>
      <c r="B50">
        <v>514.88002053000002</v>
      </c>
      <c r="C50">
        <v>148.987733956</v>
      </c>
      <c r="D50">
        <v>74.974007728900006</v>
      </c>
      <c r="E50">
        <v>48.908066909200002</v>
      </c>
      <c r="F50">
        <v>45.337190351099999</v>
      </c>
      <c r="G50">
        <v>44.8745822144</v>
      </c>
      <c r="H50">
        <v>44.685732076500003</v>
      </c>
      <c r="I50">
        <v>46.624676256400001</v>
      </c>
      <c r="J50">
        <v>47.777978386800001</v>
      </c>
      <c r="K50">
        <v>45.231501555299999</v>
      </c>
      <c r="L50">
        <v>47.676885842899999</v>
      </c>
      <c r="M50">
        <v>47.482732288100003</v>
      </c>
    </row>
    <row r="51" spans="1:13" x14ac:dyDescent="0.25">
      <c r="A51" t="s">
        <v>36</v>
      </c>
      <c r="B51">
        <v>590.90133539399994</v>
      </c>
      <c r="C51">
        <v>38.221707074800001</v>
      </c>
      <c r="D51">
        <v>36.531677422599998</v>
      </c>
      <c r="E51">
        <v>145.97407439599999</v>
      </c>
      <c r="F51">
        <v>44.377455634299999</v>
      </c>
      <c r="G51">
        <v>43.921773377000001</v>
      </c>
      <c r="H51">
        <v>45.4091767297</v>
      </c>
      <c r="I51">
        <v>42.737738037500002</v>
      </c>
      <c r="J51">
        <v>47.751335432700003</v>
      </c>
      <c r="K51">
        <v>45.711475975799999</v>
      </c>
      <c r="L51">
        <v>44.031809472900001</v>
      </c>
      <c r="M51">
        <v>59.681138627499998</v>
      </c>
    </row>
    <row r="52" spans="1:13" x14ac:dyDescent="0.25">
      <c r="A52" t="s">
        <v>37</v>
      </c>
      <c r="B52">
        <v>291.25265426599998</v>
      </c>
      <c r="C52">
        <v>94.670788330400001</v>
      </c>
      <c r="D52">
        <v>35.943274432599999</v>
      </c>
      <c r="E52">
        <v>100.783993803</v>
      </c>
      <c r="F52">
        <v>45.296925427200001</v>
      </c>
      <c r="G52">
        <v>44.6494558033</v>
      </c>
      <c r="H52">
        <v>45.6633669036</v>
      </c>
      <c r="I52">
        <v>45.063939062599999</v>
      </c>
      <c r="J52">
        <v>47.986991555300001</v>
      </c>
      <c r="K52">
        <v>44.371751786899999</v>
      </c>
      <c r="L52">
        <v>48.025907738400001</v>
      </c>
      <c r="M52">
        <v>46.897099560800001</v>
      </c>
    </row>
    <row r="53" spans="1:13" x14ac:dyDescent="0.25">
      <c r="A53" t="s">
        <v>38</v>
      </c>
      <c r="B53">
        <v>630.886150918</v>
      </c>
      <c r="C53">
        <v>33.895007086299998</v>
      </c>
      <c r="D53">
        <v>39.9332800197</v>
      </c>
      <c r="E53">
        <v>52.358044561900002</v>
      </c>
      <c r="F53">
        <v>43.5571698551</v>
      </c>
      <c r="G53">
        <v>44.840748808800001</v>
      </c>
      <c r="H53">
        <v>46.931249268499997</v>
      </c>
      <c r="I53">
        <v>44.761377012700002</v>
      </c>
      <c r="J53">
        <v>80.382030308099999</v>
      </c>
      <c r="K53">
        <v>46.419928360500002</v>
      </c>
      <c r="L53">
        <v>49.531761544799998</v>
      </c>
      <c r="M53">
        <v>45.512275038799999</v>
      </c>
    </row>
    <row r="54" spans="1:13" x14ac:dyDescent="0.25">
      <c r="A54" t="s">
        <v>39</v>
      </c>
      <c r="B54">
        <v>41.959152719199999</v>
      </c>
      <c r="C54">
        <v>230.845046215</v>
      </c>
      <c r="D54">
        <v>40.165100370700003</v>
      </c>
      <c r="E54">
        <v>39.457681478300003</v>
      </c>
      <c r="F54">
        <v>43.603767634</v>
      </c>
      <c r="G54">
        <v>90.323412267999998</v>
      </c>
      <c r="H54">
        <v>48.958270658099998</v>
      </c>
      <c r="I54">
        <v>47.6460477961</v>
      </c>
      <c r="J54">
        <v>45.655506641899997</v>
      </c>
      <c r="K54">
        <v>43.290561139600001</v>
      </c>
      <c r="L54">
        <v>45.383929732600002</v>
      </c>
      <c r="M54">
        <v>46.165679626100001</v>
      </c>
    </row>
    <row r="55" spans="1:13" x14ac:dyDescent="0.25">
      <c r="A55" t="s">
        <v>40</v>
      </c>
      <c r="B55">
        <v>613.64666077300001</v>
      </c>
      <c r="C55">
        <v>62.573244611299998</v>
      </c>
      <c r="D55">
        <v>109.156643448</v>
      </c>
      <c r="E55">
        <v>44.1297305354</v>
      </c>
      <c r="F55">
        <v>48.440325201199997</v>
      </c>
      <c r="G55">
        <v>45.643872711900002</v>
      </c>
      <c r="H55">
        <v>43.008654029600002</v>
      </c>
      <c r="I55">
        <v>44.917751418199998</v>
      </c>
      <c r="J55">
        <v>45.951924421100003</v>
      </c>
      <c r="K55">
        <v>47.748182724499998</v>
      </c>
      <c r="L55">
        <v>46.409718505999997</v>
      </c>
      <c r="M55">
        <v>47.002252607000003</v>
      </c>
    </row>
    <row r="56" spans="1:13" x14ac:dyDescent="0.25">
      <c r="A56" t="s">
        <v>41</v>
      </c>
      <c r="B56">
        <v>670.24288027199998</v>
      </c>
      <c r="C56">
        <v>45.389108622599998</v>
      </c>
      <c r="D56">
        <v>51.160754619000002</v>
      </c>
      <c r="E56">
        <v>47.021094975799997</v>
      </c>
      <c r="F56">
        <v>44.781368554300002</v>
      </c>
      <c r="G56">
        <v>43.826416824100001</v>
      </c>
      <c r="H56">
        <v>47.248567404399999</v>
      </c>
      <c r="I56">
        <v>49.946901328099997</v>
      </c>
      <c r="J56">
        <v>48.337103726700001</v>
      </c>
      <c r="K56">
        <v>45.980187377699998</v>
      </c>
      <c r="L56">
        <v>48.644573002599998</v>
      </c>
      <c r="M56">
        <v>144.10355867300001</v>
      </c>
    </row>
    <row r="57" spans="1:13" x14ac:dyDescent="0.25">
      <c r="A57" t="s">
        <v>42</v>
      </c>
      <c r="B57">
        <v>395.50869124100001</v>
      </c>
      <c r="C57">
        <v>44.661057142700002</v>
      </c>
      <c r="D57">
        <v>37.794858291799997</v>
      </c>
      <c r="E57">
        <v>64.482446955599997</v>
      </c>
      <c r="F57">
        <v>40.130061734100003</v>
      </c>
      <c r="G57">
        <v>47.887459356000001</v>
      </c>
      <c r="H57">
        <v>47.319152697299998</v>
      </c>
      <c r="I57">
        <v>43.295599562200003</v>
      </c>
      <c r="J57">
        <v>42.394375734500002</v>
      </c>
      <c r="K57">
        <v>43.550712785000002</v>
      </c>
      <c r="L57">
        <v>46.369520616899997</v>
      </c>
      <c r="M57">
        <v>45.207981216999997</v>
      </c>
    </row>
    <row r="58" spans="1:13" x14ac:dyDescent="0.25">
      <c r="A58" t="s">
        <v>43</v>
      </c>
      <c r="B58">
        <v>365.06562032599999</v>
      </c>
      <c r="C58">
        <v>32.8974508266</v>
      </c>
      <c r="D58">
        <v>46.796845117099998</v>
      </c>
      <c r="E58">
        <v>42.845975267699998</v>
      </c>
      <c r="F58">
        <v>49.3130886764</v>
      </c>
      <c r="G58">
        <v>44.497701260200003</v>
      </c>
      <c r="H58">
        <v>41.728223618000001</v>
      </c>
      <c r="I58">
        <v>49.905609055200003</v>
      </c>
      <c r="J58">
        <v>49.717878843299999</v>
      </c>
      <c r="K58">
        <v>48.8917101503</v>
      </c>
      <c r="L58">
        <v>48.537475883900001</v>
      </c>
      <c r="M58">
        <v>43.643936143399998</v>
      </c>
    </row>
    <row r="59" spans="1:13" x14ac:dyDescent="0.25">
      <c r="A59" t="s">
        <v>44</v>
      </c>
      <c r="B59">
        <v>686.03680704500005</v>
      </c>
      <c r="C59">
        <v>35.381948906300003</v>
      </c>
      <c r="D59">
        <v>293.09243677900002</v>
      </c>
      <c r="E59">
        <v>47.543664620100003</v>
      </c>
      <c r="F59">
        <v>42.399752352199997</v>
      </c>
      <c r="G59">
        <v>46.8421833198</v>
      </c>
      <c r="H59">
        <v>46.496015645</v>
      </c>
      <c r="I59">
        <v>45.072173472700001</v>
      </c>
      <c r="J59">
        <v>49.560236005599997</v>
      </c>
      <c r="K59">
        <v>44.070399026300002</v>
      </c>
      <c r="L59">
        <v>42.885689656700002</v>
      </c>
      <c r="M59">
        <v>46.599163987899999</v>
      </c>
    </row>
    <row r="60" spans="1:13" x14ac:dyDescent="0.25">
      <c r="A60" t="s">
        <v>45</v>
      </c>
      <c r="B60">
        <v>631.60120572200003</v>
      </c>
      <c r="C60">
        <v>44.992259162700002</v>
      </c>
      <c r="D60">
        <v>50.948812470699998</v>
      </c>
      <c r="E60">
        <v>50.828250918000002</v>
      </c>
      <c r="F60">
        <v>41.201627552399998</v>
      </c>
      <c r="G60">
        <v>45.418438467900003</v>
      </c>
      <c r="H60">
        <v>42.478259325000003</v>
      </c>
      <c r="I60">
        <v>49.949406667300003</v>
      </c>
      <c r="J60">
        <v>44.326667229199998</v>
      </c>
      <c r="K60">
        <v>43.962835161100003</v>
      </c>
      <c r="L60">
        <v>49.690220107999998</v>
      </c>
      <c r="M60">
        <v>45.886079416100003</v>
      </c>
    </row>
    <row r="61" spans="1:13" x14ac:dyDescent="0.25">
      <c r="A61" t="s">
        <v>46</v>
      </c>
      <c r="B61">
        <v>503.15782701199998</v>
      </c>
      <c r="C61">
        <v>45.935584364999997</v>
      </c>
      <c r="D61">
        <v>45.200321191299999</v>
      </c>
      <c r="E61">
        <v>45.7381195245</v>
      </c>
      <c r="F61">
        <v>45.381441329099999</v>
      </c>
      <c r="G61">
        <v>46.087310528400003</v>
      </c>
      <c r="H61">
        <v>42.335802862000001</v>
      </c>
      <c r="I61">
        <v>46.297052783600002</v>
      </c>
      <c r="J61">
        <v>47.807086093499997</v>
      </c>
      <c r="K61">
        <v>45.008334025400003</v>
      </c>
      <c r="L61">
        <v>46.239559210499998</v>
      </c>
      <c r="M61">
        <v>47.786429170300003</v>
      </c>
    </row>
    <row r="62" spans="1:13" x14ac:dyDescent="0.25">
      <c r="A62" t="s">
        <v>47</v>
      </c>
      <c r="B62">
        <v>42.269100791100001</v>
      </c>
      <c r="C62">
        <v>33.986757701599998</v>
      </c>
      <c r="D62">
        <v>37.157458150799997</v>
      </c>
      <c r="E62">
        <v>43.660937250499998</v>
      </c>
      <c r="F62">
        <v>45.817852309599999</v>
      </c>
      <c r="G62">
        <v>46.367509804000001</v>
      </c>
      <c r="H62">
        <v>78.777518170799993</v>
      </c>
      <c r="I62">
        <v>48.172305805100002</v>
      </c>
      <c r="J62">
        <v>47.4251721336</v>
      </c>
      <c r="K62">
        <v>45.635944908399999</v>
      </c>
      <c r="L62">
        <v>49.938056501600002</v>
      </c>
      <c r="M62">
        <v>42.693436790699998</v>
      </c>
    </row>
    <row r="63" spans="1:13" x14ac:dyDescent="0.25">
      <c r="A63" t="s">
        <v>48</v>
      </c>
      <c r="B63">
        <v>435.08705080099998</v>
      </c>
      <c r="C63">
        <v>57.902299597499997</v>
      </c>
      <c r="D63">
        <v>49.946392867999997</v>
      </c>
      <c r="E63">
        <v>42.960278088700001</v>
      </c>
      <c r="F63">
        <v>53.341660998599998</v>
      </c>
      <c r="G63">
        <v>43.314463890500001</v>
      </c>
      <c r="H63">
        <v>46.213922328199999</v>
      </c>
      <c r="I63">
        <v>46.891916158999997</v>
      </c>
      <c r="J63">
        <v>46.678525529799998</v>
      </c>
      <c r="K63">
        <v>44.2117888824</v>
      </c>
      <c r="L63">
        <v>45.939720150900001</v>
      </c>
      <c r="M63">
        <v>44.853934316299998</v>
      </c>
    </row>
    <row r="64" spans="1:13" x14ac:dyDescent="0.25">
      <c r="A64" t="s">
        <v>49</v>
      </c>
      <c r="B64">
        <v>84.327979947200006</v>
      </c>
      <c r="C64">
        <v>42.161623798199997</v>
      </c>
      <c r="D64">
        <v>45.786842935199999</v>
      </c>
      <c r="E64">
        <v>48.1688349418</v>
      </c>
      <c r="F64">
        <v>47.896904161099997</v>
      </c>
      <c r="G64">
        <v>45.170932175300003</v>
      </c>
      <c r="H64">
        <v>45.219340608899998</v>
      </c>
      <c r="I64">
        <v>44.445303011999997</v>
      </c>
      <c r="J64">
        <v>47.123240516999999</v>
      </c>
      <c r="K64">
        <v>47.737406182400001</v>
      </c>
      <c r="L64">
        <v>42.5428420577</v>
      </c>
      <c r="M64">
        <v>44.372152836200002</v>
      </c>
    </row>
    <row r="65" spans="1:13" x14ac:dyDescent="0.25">
      <c r="A65" t="s">
        <v>50</v>
      </c>
      <c r="B65">
        <v>63.558741888299998</v>
      </c>
      <c r="C65">
        <v>136.03479902000001</v>
      </c>
      <c r="D65">
        <v>59.107981518700001</v>
      </c>
      <c r="E65">
        <v>47.491447471900003</v>
      </c>
      <c r="F65">
        <v>48.715267845</v>
      </c>
      <c r="G65">
        <v>87.166009122099993</v>
      </c>
      <c r="H65">
        <v>46.886268363600003</v>
      </c>
      <c r="I65">
        <v>47.573630260800002</v>
      </c>
      <c r="J65">
        <v>50.1699797168</v>
      </c>
      <c r="K65">
        <v>45.870075560799997</v>
      </c>
      <c r="L65">
        <v>49.303433275499998</v>
      </c>
      <c r="M65">
        <v>45.162570093200003</v>
      </c>
    </row>
    <row r="66" spans="1:13" x14ac:dyDescent="0.25">
      <c r="A66" t="s">
        <v>62</v>
      </c>
      <c r="B66">
        <f>AVERAGE(B16:B65)</f>
        <v>307.06391148868397</v>
      </c>
      <c r="C66">
        <f t="shared" ref="C66:M66" si="0">AVERAGE(C16:C65)</f>
        <v>103.44663750577404</v>
      </c>
      <c r="D66">
        <f t="shared" si="0"/>
        <v>62.515126139164011</v>
      </c>
      <c r="E66">
        <f t="shared" si="0"/>
        <v>54.157359368275991</v>
      </c>
      <c r="F66">
        <f t="shared" si="0"/>
        <v>55.751045059552013</v>
      </c>
      <c r="G66">
        <f t="shared" si="0"/>
        <v>68.062038939763994</v>
      </c>
      <c r="H66">
        <f t="shared" si="0"/>
        <v>47.084831046584007</v>
      </c>
      <c r="I66">
        <f t="shared" si="0"/>
        <v>47.868324576026019</v>
      </c>
      <c r="J66">
        <f t="shared" si="0"/>
        <v>47.844731157879998</v>
      </c>
      <c r="K66">
        <f t="shared" si="0"/>
        <v>45.980006802614</v>
      </c>
      <c r="L66">
        <f t="shared" si="0"/>
        <v>47.038177484548015</v>
      </c>
      <c r="M66">
        <f t="shared" si="0"/>
        <v>49.631946423493993</v>
      </c>
    </row>
    <row r="67" spans="1:13" x14ac:dyDescent="0.25">
      <c r="A67" t="s">
        <v>63</v>
      </c>
      <c r="B67">
        <f>_xlfn.STDEV.P(B16:B65)/SQRT(50)</f>
        <v>33.534590790560088</v>
      </c>
      <c r="C67">
        <f t="shared" ref="C67:M67" si="1">_xlfn.STDEV.P(C16:C65)/SQRT(50)</f>
        <v>18.512571984431318</v>
      </c>
      <c r="D67">
        <f t="shared" si="1"/>
        <v>6.9816460775784837</v>
      </c>
      <c r="E67">
        <f t="shared" si="1"/>
        <v>3.047352739138903</v>
      </c>
      <c r="F67">
        <f t="shared" si="1"/>
        <v>5.451401710974654</v>
      </c>
      <c r="G67">
        <f t="shared" si="1"/>
        <v>13.2489217503924</v>
      </c>
      <c r="H67">
        <f t="shared" si="1"/>
        <v>0.87169149130704537</v>
      </c>
      <c r="I67">
        <f t="shared" si="1"/>
        <v>0.85092470100875206</v>
      </c>
      <c r="J67">
        <f t="shared" si="1"/>
        <v>1.0108201978177693</v>
      </c>
      <c r="K67">
        <f t="shared" si="1"/>
        <v>0.48545414663228359</v>
      </c>
      <c r="L67">
        <f t="shared" si="1"/>
        <v>0.41460113250903435</v>
      </c>
      <c r="M67">
        <f t="shared" si="1"/>
        <v>2.4318244894544807</v>
      </c>
    </row>
    <row r="69" spans="1:13" x14ac:dyDescent="0.25">
      <c r="B69">
        <v>4</v>
      </c>
      <c r="C69">
        <v>5</v>
      </c>
      <c r="D69">
        <v>6</v>
      </c>
      <c r="E69">
        <v>7</v>
      </c>
      <c r="F69">
        <v>8</v>
      </c>
      <c r="G69">
        <v>9</v>
      </c>
      <c r="H69">
        <v>10</v>
      </c>
      <c r="I69">
        <v>11</v>
      </c>
      <c r="J69">
        <v>12</v>
      </c>
      <c r="K69">
        <v>13</v>
      </c>
      <c r="L69">
        <v>14</v>
      </c>
      <c r="M69">
        <v>15</v>
      </c>
    </row>
    <row r="70" spans="1:13" x14ac:dyDescent="0.25">
      <c r="A70" t="s">
        <v>60</v>
      </c>
      <c r="B70">
        <f>SMALL(B16:B65,COUNTIF(B16:B65,"&lt;"&amp;B75)+1)</f>
        <v>32.433874593399999</v>
      </c>
      <c r="C70">
        <f t="shared" ref="C70:M70" si="2">SMALL(C16:C65,COUNTIF(C16:C65,"&lt;"&amp;C75)+1)</f>
        <v>32.139269576300002</v>
      </c>
      <c r="D70">
        <f t="shared" si="2"/>
        <v>34.529844205000003</v>
      </c>
      <c r="E70">
        <f t="shared" si="2"/>
        <v>35.818982074499999</v>
      </c>
      <c r="F70">
        <f t="shared" si="2"/>
        <v>40.130061734100003</v>
      </c>
      <c r="G70">
        <f t="shared" si="2"/>
        <v>41.842975223800003</v>
      </c>
      <c r="H70">
        <f t="shared" si="2"/>
        <v>41.728223618000001</v>
      </c>
      <c r="I70">
        <f t="shared" si="2"/>
        <v>41.986974494099996</v>
      </c>
      <c r="J70">
        <f t="shared" si="2"/>
        <v>42.126312740700001</v>
      </c>
      <c r="K70">
        <f t="shared" si="2"/>
        <v>42.4409425435</v>
      </c>
      <c r="L70">
        <f t="shared" si="2"/>
        <v>42.533910736700001</v>
      </c>
      <c r="M70">
        <f t="shared" si="2"/>
        <v>42.613247640600001</v>
      </c>
    </row>
    <row r="71" spans="1:13" x14ac:dyDescent="0.25">
      <c r="A71" t="s">
        <v>53</v>
      </c>
      <c r="B71">
        <f>QUARTILE(B16:B65,1)</f>
        <v>53.349480123074997</v>
      </c>
      <c r="C71">
        <f t="shared" ref="C71:M71" si="3">QUARTILE(C16:C65,1)</f>
        <v>37.671287865324999</v>
      </c>
      <c r="D71">
        <f t="shared" si="3"/>
        <v>40.131898942375003</v>
      </c>
      <c r="E71">
        <f t="shared" si="3"/>
        <v>43.201829779275002</v>
      </c>
      <c r="F71">
        <f t="shared" si="3"/>
        <v>43.675712171024998</v>
      </c>
      <c r="G71">
        <f t="shared" si="3"/>
        <v>44.518473436100003</v>
      </c>
      <c r="H71">
        <f t="shared" si="3"/>
        <v>44.450283747249998</v>
      </c>
      <c r="I71">
        <f t="shared" si="3"/>
        <v>44.917495830050001</v>
      </c>
      <c r="J71">
        <f t="shared" si="3"/>
        <v>44.347189713749998</v>
      </c>
      <c r="K71">
        <f t="shared" si="3"/>
        <v>44.251779608524998</v>
      </c>
      <c r="L71">
        <f t="shared" si="3"/>
        <v>45.033688926050004</v>
      </c>
      <c r="M71">
        <f t="shared" si="3"/>
        <v>44.524678222950001</v>
      </c>
    </row>
    <row r="72" spans="1:13" x14ac:dyDescent="0.25">
      <c r="A72" t="s">
        <v>56</v>
      </c>
      <c r="B72">
        <f>MEDIAN(B16:B65)</f>
        <v>267.17075083499998</v>
      </c>
      <c r="C72">
        <f t="shared" ref="C72:M72" si="4">MEDIAN(C16:C65)</f>
        <v>45.662346493800001</v>
      </c>
      <c r="D72">
        <f t="shared" si="4"/>
        <v>45.584999457800002</v>
      </c>
      <c r="E72">
        <f t="shared" si="4"/>
        <v>46.612297134149998</v>
      </c>
      <c r="F72">
        <f t="shared" si="4"/>
        <v>45.382603674950005</v>
      </c>
      <c r="G72">
        <f t="shared" si="4"/>
        <v>46.303102533299999</v>
      </c>
      <c r="H72">
        <f t="shared" si="4"/>
        <v>45.690548791600001</v>
      </c>
      <c r="I72">
        <f t="shared" si="4"/>
        <v>46.223410008949998</v>
      </c>
      <c r="J72">
        <f t="shared" si="4"/>
        <v>46.31522497545</v>
      </c>
      <c r="K72">
        <f t="shared" si="4"/>
        <v>45.787849942249998</v>
      </c>
      <c r="L72">
        <f t="shared" si="4"/>
        <v>46.574756825549997</v>
      </c>
      <c r="M72">
        <f t="shared" si="4"/>
        <v>45.521207835349998</v>
      </c>
    </row>
    <row r="73" spans="1:13" x14ac:dyDescent="0.25">
      <c r="A73" t="s">
        <v>52</v>
      </c>
      <c r="B73">
        <f>QUARTILE(B16:B65,3)</f>
        <v>500.13681302149996</v>
      </c>
      <c r="C73">
        <f t="shared" ref="C73:M73" si="5">QUARTILE(C16:C65,3)</f>
        <v>96.91719595295001</v>
      </c>
      <c r="D73">
        <f t="shared" si="5"/>
        <v>57.121174793774998</v>
      </c>
      <c r="E73">
        <f t="shared" si="5"/>
        <v>50.607786405500001</v>
      </c>
      <c r="F73">
        <f t="shared" si="5"/>
        <v>48.646532184050002</v>
      </c>
      <c r="G73">
        <f t="shared" si="5"/>
        <v>47.976658860299999</v>
      </c>
      <c r="H73">
        <f t="shared" si="5"/>
        <v>47.604309974175003</v>
      </c>
      <c r="I73">
        <f t="shared" si="5"/>
        <v>48.460096205075004</v>
      </c>
      <c r="J73">
        <f t="shared" si="5"/>
        <v>47.852550559874999</v>
      </c>
      <c r="K73">
        <f t="shared" si="5"/>
        <v>46.654588053499999</v>
      </c>
      <c r="L73">
        <f t="shared" si="5"/>
        <v>48.617798722925002</v>
      </c>
      <c r="M73">
        <f t="shared" si="5"/>
        <v>47.427690069200004</v>
      </c>
    </row>
    <row r="74" spans="1:13" x14ac:dyDescent="0.25">
      <c r="A74" t="s">
        <v>61</v>
      </c>
      <c r="B74">
        <f>LARGE(B16:B65,COUNTIF(B16:B65,"&gt;"&amp;B77)+1)</f>
        <v>720.58061632800002</v>
      </c>
      <c r="C74">
        <f t="shared" ref="C74:M74" si="6">LARGE(C16:C65,COUNTIF(C16:C65,"&gt;"&amp;C77)+1)</f>
        <v>149.61870179300001</v>
      </c>
      <c r="D74">
        <f t="shared" si="6"/>
        <v>80.473633635699997</v>
      </c>
      <c r="E74">
        <f t="shared" si="6"/>
        <v>57.976042706400001</v>
      </c>
      <c r="F74">
        <f t="shared" si="6"/>
        <v>54.1511880682</v>
      </c>
      <c r="G74">
        <f t="shared" si="6"/>
        <v>49.946366590899999</v>
      </c>
      <c r="H74">
        <f t="shared" si="6"/>
        <v>52.148764636000003</v>
      </c>
      <c r="I74">
        <f t="shared" si="6"/>
        <v>53.5593557965</v>
      </c>
      <c r="J74">
        <f t="shared" si="6"/>
        <v>52.345299212500002</v>
      </c>
      <c r="K74">
        <f t="shared" si="6"/>
        <v>49.7694711786</v>
      </c>
      <c r="L74">
        <f t="shared" si="6"/>
        <v>49.978556195000003</v>
      </c>
      <c r="M74">
        <f t="shared" si="6"/>
        <v>49.945631382499997</v>
      </c>
    </row>
    <row r="75" spans="1:13" x14ac:dyDescent="0.25">
      <c r="A75" t="s">
        <v>58</v>
      </c>
      <c r="B75">
        <f>B71-(1.5*B76)</f>
        <v>-616.8315192245625</v>
      </c>
      <c r="C75">
        <f t="shared" ref="C75:M75" si="7">C71-(1.5*C76)</f>
        <v>-51.197574266112511</v>
      </c>
      <c r="D75">
        <f t="shared" si="7"/>
        <v>14.64798516527501</v>
      </c>
      <c r="E75">
        <f t="shared" si="7"/>
        <v>32.0928948399375</v>
      </c>
      <c r="F75">
        <f t="shared" si="7"/>
        <v>36.21948215148749</v>
      </c>
      <c r="G75">
        <f t="shared" si="7"/>
        <v>39.331195299800008</v>
      </c>
      <c r="H75">
        <f t="shared" si="7"/>
        <v>39.719244406862487</v>
      </c>
      <c r="I75">
        <f t="shared" si="7"/>
        <v>39.603595267512496</v>
      </c>
      <c r="J75">
        <f t="shared" si="7"/>
        <v>39.089148444562497</v>
      </c>
      <c r="K75">
        <f t="shared" si="7"/>
        <v>40.647566941062493</v>
      </c>
      <c r="L75">
        <f t="shared" si="7"/>
        <v>39.657524230737508</v>
      </c>
      <c r="M75">
        <f t="shared" si="7"/>
        <v>40.170160453574994</v>
      </c>
    </row>
    <row r="76" spans="1:13" x14ac:dyDescent="0.25">
      <c r="A76" t="s">
        <v>54</v>
      </c>
      <c r="B76">
        <f>B73-B71</f>
        <v>446.78733289842495</v>
      </c>
      <c r="C76">
        <f t="shared" ref="C76:M76" si="8">C73-C71</f>
        <v>59.245908087625011</v>
      </c>
      <c r="D76">
        <f t="shared" si="8"/>
        <v>16.989275851399995</v>
      </c>
      <c r="E76">
        <f t="shared" si="8"/>
        <v>7.4059566262249987</v>
      </c>
      <c r="F76">
        <f t="shared" si="8"/>
        <v>4.9708200130250049</v>
      </c>
      <c r="G76">
        <f t="shared" si="8"/>
        <v>3.4581854241999963</v>
      </c>
      <c r="H76">
        <f t="shared" si="8"/>
        <v>3.154026226925005</v>
      </c>
      <c r="I76">
        <f t="shared" si="8"/>
        <v>3.5426003750250032</v>
      </c>
      <c r="J76">
        <f t="shared" si="8"/>
        <v>3.5053608461250008</v>
      </c>
      <c r="K76">
        <f t="shared" si="8"/>
        <v>2.4028084449750011</v>
      </c>
      <c r="L76">
        <f t="shared" si="8"/>
        <v>3.5841097968749978</v>
      </c>
      <c r="M76">
        <f t="shared" si="8"/>
        <v>2.9030118462500027</v>
      </c>
    </row>
    <row r="77" spans="1:13" x14ac:dyDescent="0.25">
      <c r="A77" t="s">
        <v>59</v>
      </c>
      <c r="B77">
        <f>B73+(1.5*B76)</f>
        <v>1170.3178123691373</v>
      </c>
      <c r="C77">
        <f t="shared" ref="C77:M77" si="9">C73+(1.5*C76)</f>
        <v>185.78605808438752</v>
      </c>
      <c r="D77">
        <f t="shared" si="9"/>
        <v>82.605088570874983</v>
      </c>
      <c r="E77">
        <f t="shared" si="9"/>
        <v>61.716721344837495</v>
      </c>
      <c r="F77">
        <f t="shared" si="9"/>
        <v>56.10276220358751</v>
      </c>
      <c r="G77">
        <f t="shared" si="9"/>
        <v>53.163936996599993</v>
      </c>
      <c r="H77">
        <f t="shared" si="9"/>
        <v>52.335349314562507</v>
      </c>
      <c r="I77">
        <f t="shared" si="9"/>
        <v>53.773996767612509</v>
      </c>
      <c r="J77">
        <f t="shared" si="9"/>
        <v>53.1105918290625</v>
      </c>
      <c r="K77">
        <f t="shared" si="9"/>
        <v>50.258800720962498</v>
      </c>
      <c r="L77">
        <f t="shared" si="9"/>
        <v>53.993963418237499</v>
      </c>
      <c r="M77">
        <f t="shared" si="9"/>
        <v>51.782207838575005</v>
      </c>
    </row>
    <row r="79" spans="1:13" x14ac:dyDescent="0.25">
      <c r="A79" t="s">
        <v>55</v>
      </c>
      <c r="B79">
        <f>B71-B70</f>
        <v>20.915605529674998</v>
      </c>
      <c r="C79">
        <f t="shared" ref="C79:M79" si="10">C71-C70</f>
        <v>5.5320182890249967</v>
      </c>
      <c r="D79" s="1">
        <f t="shared" si="10"/>
        <v>5.6020547373749991</v>
      </c>
      <c r="E79" s="1">
        <f t="shared" si="10"/>
        <v>7.3828477047750027</v>
      </c>
      <c r="F79" s="1">
        <f t="shared" si="10"/>
        <v>3.5456504369249942</v>
      </c>
      <c r="G79" s="1">
        <f t="shared" si="10"/>
        <v>2.6754982122999991</v>
      </c>
      <c r="H79" s="1">
        <f t="shared" si="10"/>
        <v>2.7220601292499964</v>
      </c>
      <c r="I79" s="1">
        <f t="shared" si="10"/>
        <v>2.9305213359500044</v>
      </c>
      <c r="J79" s="1">
        <f t="shared" si="10"/>
        <v>2.2208769730499966</v>
      </c>
      <c r="K79" s="1">
        <f t="shared" si="10"/>
        <v>1.8108370650249981</v>
      </c>
      <c r="L79" s="1">
        <f t="shared" si="10"/>
        <v>2.4997781893500033</v>
      </c>
      <c r="M79" s="1">
        <f t="shared" si="10"/>
        <v>1.9114305823500004</v>
      </c>
    </row>
    <row r="80" spans="1:13" x14ac:dyDescent="0.25">
      <c r="A80" t="s">
        <v>53</v>
      </c>
      <c r="B80">
        <f>B71</f>
        <v>53.349480123074997</v>
      </c>
      <c r="C80">
        <f t="shared" ref="C80:M80" si="11">C71</f>
        <v>37.671287865324999</v>
      </c>
      <c r="D80" s="1">
        <f t="shared" si="11"/>
        <v>40.131898942375003</v>
      </c>
      <c r="E80" s="1">
        <f t="shared" si="11"/>
        <v>43.201829779275002</v>
      </c>
      <c r="F80" s="1">
        <f t="shared" si="11"/>
        <v>43.675712171024998</v>
      </c>
      <c r="G80" s="1">
        <f t="shared" si="11"/>
        <v>44.518473436100003</v>
      </c>
      <c r="H80" s="1">
        <f t="shared" si="11"/>
        <v>44.450283747249998</v>
      </c>
      <c r="I80" s="1">
        <f t="shared" si="11"/>
        <v>44.917495830050001</v>
      </c>
      <c r="J80" s="1">
        <f t="shared" si="11"/>
        <v>44.347189713749998</v>
      </c>
      <c r="K80" s="1">
        <f t="shared" si="11"/>
        <v>44.251779608524998</v>
      </c>
      <c r="L80" s="1">
        <f t="shared" si="11"/>
        <v>45.033688926050004</v>
      </c>
      <c r="M80" s="1">
        <f t="shared" si="11"/>
        <v>44.524678222950001</v>
      </c>
    </row>
    <row r="81" spans="1:13" x14ac:dyDescent="0.25">
      <c r="A81" t="s">
        <v>56</v>
      </c>
      <c r="B81">
        <f>B72-B71</f>
        <v>213.82127071192497</v>
      </c>
      <c r="C81">
        <f t="shared" ref="C81:M81" si="12">C72-C71</f>
        <v>7.9910586284750025</v>
      </c>
      <c r="D81" s="1">
        <f t="shared" si="12"/>
        <v>5.4531005154249996</v>
      </c>
      <c r="E81" s="1">
        <f t="shared" si="12"/>
        <v>3.4104673548749957</v>
      </c>
      <c r="F81" s="1">
        <f t="shared" si="12"/>
        <v>1.7068915039250072</v>
      </c>
      <c r="G81" s="1">
        <f t="shared" si="12"/>
        <v>1.7846290971999963</v>
      </c>
      <c r="H81" s="1">
        <f t="shared" si="12"/>
        <v>1.2402650443500036</v>
      </c>
      <c r="I81" s="1">
        <f t="shared" si="12"/>
        <v>1.3059141788999966</v>
      </c>
      <c r="J81" s="1">
        <f t="shared" si="12"/>
        <v>1.9680352617000025</v>
      </c>
      <c r="K81" s="1">
        <f t="shared" si="12"/>
        <v>1.5360703337250001</v>
      </c>
      <c r="L81" s="1">
        <f t="shared" si="12"/>
        <v>1.5410678994999927</v>
      </c>
      <c r="M81" s="1">
        <f t="shared" si="12"/>
        <v>0.99652961239999627</v>
      </c>
    </row>
    <row r="82" spans="1:13" x14ac:dyDescent="0.25">
      <c r="A82" t="s">
        <v>52</v>
      </c>
      <c r="B82">
        <f>B73-B72</f>
        <v>232.96606218649998</v>
      </c>
      <c r="C82">
        <f t="shared" ref="C82:M82" si="13">C73-C72</f>
        <v>51.254849459150009</v>
      </c>
      <c r="D82" s="1">
        <f t="shared" si="13"/>
        <v>11.536175335974995</v>
      </c>
      <c r="E82" s="1">
        <f t="shared" si="13"/>
        <v>3.995489271350003</v>
      </c>
      <c r="F82" s="1">
        <f t="shared" si="13"/>
        <v>3.2639285090999977</v>
      </c>
      <c r="G82" s="1">
        <f t="shared" si="13"/>
        <v>1.673556327</v>
      </c>
      <c r="H82" s="1">
        <f t="shared" si="13"/>
        <v>1.9137611825750014</v>
      </c>
      <c r="I82" s="1">
        <f t="shared" si="13"/>
        <v>2.2366861961250066</v>
      </c>
      <c r="J82" s="1">
        <f t="shared" si="13"/>
        <v>1.5373255844249982</v>
      </c>
      <c r="K82" s="1">
        <f t="shared" si="13"/>
        <v>0.866738111250001</v>
      </c>
      <c r="L82" s="1">
        <f t="shared" si="13"/>
        <v>2.0430418973750051</v>
      </c>
      <c r="M82" s="1">
        <f t="shared" si="13"/>
        <v>1.9064822338500065</v>
      </c>
    </row>
    <row r="83" spans="1:13" x14ac:dyDescent="0.25">
      <c r="A83" t="s">
        <v>57</v>
      </c>
      <c r="B83">
        <f>B74-B73</f>
        <v>220.44380330650006</v>
      </c>
      <c r="C83">
        <f t="shared" ref="C83:M83" si="14">C74-C73</f>
        <v>52.701505840050004</v>
      </c>
      <c r="D83" s="1">
        <f t="shared" si="14"/>
        <v>23.352458841924999</v>
      </c>
      <c r="E83" s="1">
        <f t="shared" si="14"/>
        <v>7.3682563009000006</v>
      </c>
      <c r="F83" s="1">
        <f t="shared" si="14"/>
        <v>5.5046558841499973</v>
      </c>
      <c r="G83" s="1">
        <f t="shared" si="14"/>
        <v>1.9697077305999997</v>
      </c>
      <c r="H83" s="1">
        <f t="shared" si="14"/>
        <v>4.5444546618250001</v>
      </c>
      <c r="I83" s="1">
        <f t="shared" si="14"/>
        <v>5.0992595914249961</v>
      </c>
      <c r="J83" s="1">
        <f t="shared" si="14"/>
        <v>4.4927486526250036</v>
      </c>
      <c r="K83" s="1">
        <f t="shared" si="14"/>
        <v>3.1148831251000004</v>
      </c>
      <c r="L83" s="1">
        <f t="shared" si="14"/>
        <v>1.3607574720750009</v>
      </c>
      <c r="M83" s="1">
        <f t="shared" si="14"/>
        <v>2.5179413132999926</v>
      </c>
    </row>
    <row r="84" spans="1:13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D85" s="1"/>
      <c r="E85" s="1"/>
      <c r="F85" s="1"/>
      <c r="G85" s="1"/>
      <c r="H85" s="1"/>
      <c r="I85" s="1"/>
      <c r="J85" s="1"/>
      <c r="K85" s="2"/>
      <c r="L85" s="1"/>
      <c r="M85" s="1"/>
    </row>
    <row r="86" spans="1:13" x14ac:dyDescent="0.25">
      <c r="D86" s="1"/>
      <c r="E86" s="1"/>
      <c r="F86" s="1"/>
      <c r="G86" s="1"/>
      <c r="H86" s="1"/>
      <c r="I86" s="1"/>
      <c r="J86" s="1"/>
      <c r="K86" s="2"/>
      <c r="L86" s="1"/>
      <c r="M86" s="1"/>
    </row>
    <row r="87" spans="1:13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</row>
  </sheetData>
  <conditionalFormatting sqref="K85:K86">
    <cfRule type="cellIs" dxfId="1" priority="1" operator="greaterThan">
      <formula>$K$55</formula>
    </cfRule>
    <cfRule type="cellIs" dxfId="0" priority="2" operator="lessThan">
      <formula>$K$53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allerrors_experiment_results_ra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2016-12-12T18:37:34Z</dcterms:created>
  <dcterms:modified xsi:type="dcterms:W3CDTF">2017-01-20T21:42:34Z</dcterms:modified>
</cp:coreProperties>
</file>