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Arm\"/>
    </mc:Choice>
  </mc:AlternateContent>
  <bookViews>
    <workbookView xWindow="0" yWindow="0" windowWidth="16815" windowHeight="7905"/>
  </bookViews>
  <sheets>
    <sheet name="newfriction_allerrors_experimen" sheetId="1" r:id="rId1"/>
    <sheet name="Outliers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C67" i="1" l="1"/>
  <c r="D67" i="1"/>
  <c r="E67" i="1"/>
  <c r="F67" i="1"/>
  <c r="G67" i="1"/>
  <c r="H67" i="1"/>
  <c r="I67" i="1"/>
  <c r="J67" i="1"/>
  <c r="K67" i="1"/>
  <c r="L67" i="1"/>
  <c r="M67" i="1"/>
  <c r="B67" i="1"/>
  <c r="M73" i="1" l="1"/>
  <c r="L73" i="1"/>
  <c r="K73" i="1"/>
  <c r="J73" i="1"/>
  <c r="I73" i="1"/>
  <c r="H73" i="1"/>
  <c r="G73" i="1"/>
  <c r="F73" i="1"/>
  <c r="E73" i="1"/>
  <c r="D73" i="1"/>
  <c r="C73" i="1"/>
  <c r="B73" i="1"/>
  <c r="M72" i="1"/>
  <c r="L72" i="1"/>
  <c r="K72" i="1"/>
  <c r="J72" i="1"/>
  <c r="I72" i="1"/>
  <c r="H72" i="1"/>
  <c r="G72" i="1"/>
  <c r="F72" i="1"/>
  <c r="E72" i="1"/>
  <c r="D72" i="1"/>
  <c r="C72" i="1"/>
  <c r="B72" i="1"/>
  <c r="M71" i="1"/>
  <c r="M80" i="1" s="1"/>
  <c r="L71" i="1"/>
  <c r="L80" i="1" s="1"/>
  <c r="K71" i="1"/>
  <c r="K80" i="1" s="1"/>
  <c r="J71" i="1"/>
  <c r="I71" i="1"/>
  <c r="I80" i="1" s="1"/>
  <c r="H71" i="1"/>
  <c r="H80" i="1" s="1"/>
  <c r="G71" i="1"/>
  <c r="G80" i="1" s="1"/>
  <c r="F71" i="1"/>
  <c r="F80" i="1" s="1"/>
  <c r="E71" i="1"/>
  <c r="E80" i="1" s="1"/>
  <c r="D71" i="1"/>
  <c r="D80" i="1" s="1"/>
  <c r="C71" i="1"/>
  <c r="C80" i="1" s="1"/>
  <c r="B71" i="1"/>
  <c r="B66" i="1"/>
  <c r="E66" i="1"/>
  <c r="C66" i="1"/>
  <c r="D66" i="1"/>
  <c r="F66" i="1"/>
  <c r="G66" i="1"/>
  <c r="H66" i="1"/>
  <c r="I66" i="1"/>
  <c r="J66" i="1"/>
  <c r="K66" i="1"/>
  <c r="L66" i="1"/>
  <c r="M66" i="1"/>
  <c r="B81" i="1" l="1"/>
  <c r="F81" i="1"/>
  <c r="J81" i="1"/>
  <c r="B82" i="1"/>
  <c r="J76" i="1"/>
  <c r="C81" i="1"/>
  <c r="G81" i="1"/>
  <c r="K81" i="1"/>
  <c r="C82" i="1"/>
  <c r="G82" i="1"/>
  <c r="K82" i="1"/>
  <c r="D81" i="1"/>
  <c r="H81" i="1"/>
  <c r="L81" i="1"/>
  <c r="D82" i="1"/>
  <c r="H82" i="1"/>
  <c r="L82" i="1"/>
  <c r="E81" i="1"/>
  <c r="I81" i="1"/>
  <c r="M81" i="1"/>
  <c r="E82" i="1"/>
  <c r="I82" i="1"/>
  <c r="M82" i="1"/>
  <c r="F77" i="1"/>
  <c r="F74" i="1" s="1"/>
  <c r="F83" i="1" s="1"/>
  <c r="C76" i="1"/>
  <c r="C77" i="1" s="1"/>
  <c r="C74" i="1" s="1"/>
  <c r="C83" i="1" s="1"/>
  <c r="G76" i="1"/>
  <c r="G75" i="1" s="1"/>
  <c r="G70" i="1" s="1"/>
  <c r="G79" i="1" s="1"/>
  <c r="K76" i="1"/>
  <c r="K75" i="1" s="1"/>
  <c r="K70" i="1" s="1"/>
  <c r="K79" i="1" s="1"/>
  <c r="K77" i="1"/>
  <c r="K74" i="1" s="1"/>
  <c r="K83" i="1" s="1"/>
  <c r="J75" i="1"/>
  <c r="J70" i="1" s="1"/>
  <c r="J79" i="1" s="1"/>
  <c r="F76" i="1"/>
  <c r="F75" i="1" s="1"/>
  <c r="F70" i="1" s="1"/>
  <c r="F79" i="1" s="1"/>
  <c r="J77" i="1"/>
  <c r="J74" i="1" s="1"/>
  <c r="J83" i="1" s="1"/>
  <c r="B80" i="1"/>
  <c r="J80" i="1"/>
  <c r="F82" i="1"/>
  <c r="J82" i="1"/>
  <c r="L75" i="1"/>
  <c r="L70" i="1" s="1"/>
  <c r="L79" i="1" s="1"/>
  <c r="D76" i="1"/>
  <c r="D77" i="1" s="1"/>
  <c r="D74" i="1" s="1"/>
  <c r="D83" i="1" s="1"/>
  <c r="H76" i="1"/>
  <c r="H77" i="1" s="1"/>
  <c r="H74" i="1" s="1"/>
  <c r="H83" i="1" s="1"/>
  <c r="L76" i="1"/>
  <c r="L77" i="1" s="1"/>
  <c r="L74" i="1" s="1"/>
  <c r="L83" i="1" s="1"/>
  <c r="B76" i="1"/>
  <c r="B77" i="1" s="1"/>
  <c r="B74" i="1" s="1"/>
  <c r="B83" i="1" s="1"/>
  <c r="E76" i="1"/>
  <c r="E77" i="1" s="1"/>
  <c r="E74" i="1" s="1"/>
  <c r="E83" i="1" s="1"/>
  <c r="I76" i="1"/>
  <c r="I75" i="1" s="1"/>
  <c r="I70" i="1" s="1"/>
  <c r="I79" i="1" s="1"/>
  <c r="M76" i="1"/>
  <c r="M75" i="1" s="1"/>
  <c r="M70" i="1" s="1"/>
  <c r="M79" i="1" s="1"/>
  <c r="E75" i="1" l="1"/>
  <c r="E70" i="1" s="1"/>
  <c r="E79" i="1" s="1"/>
  <c r="M77" i="1"/>
  <c r="M74" i="1" s="1"/>
  <c r="M83" i="1" s="1"/>
  <c r="D75" i="1"/>
  <c r="D70" i="1" s="1"/>
  <c r="D79" i="1" s="1"/>
  <c r="B75" i="1"/>
  <c r="B70" i="1" s="1"/>
  <c r="B79" i="1" s="1"/>
  <c r="H75" i="1"/>
  <c r="H70" i="1" s="1"/>
  <c r="H79" i="1" s="1"/>
  <c r="C75" i="1"/>
  <c r="C70" i="1" s="1"/>
  <c r="C79" i="1" s="1"/>
  <c r="I77" i="1"/>
  <c r="I74" i="1" s="1"/>
  <c r="I83" i="1" s="1"/>
  <c r="G77" i="1"/>
  <c r="G74" i="1" s="1"/>
  <c r="G83" i="1" s="1"/>
</calcChain>
</file>

<file path=xl/sharedStrings.xml><?xml version="1.0" encoding="utf-8"?>
<sst xmlns="http://schemas.openxmlformats.org/spreadsheetml/2006/main" count="121" uniqueCount="63">
  <si>
    <t>#examples</t>
  </si>
  <si>
    <t>error0</t>
  </si>
  <si>
    <t>error1</t>
  </si>
  <si>
    <t>error2</t>
  </si>
  <si>
    <t>error3</t>
  </si>
  <si>
    <t>error4</t>
  </si>
  <si>
    <t>error5</t>
  </si>
  <si>
    <t>error6</t>
  </si>
  <si>
    <t>error7</t>
  </si>
  <si>
    <t>error8</t>
  </si>
  <si>
    <t>error9</t>
  </si>
  <si>
    <t>error10</t>
  </si>
  <si>
    <t>error11</t>
  </si>
  <si>
    <t>error12</t>
  </si>
  <si>
    <t>error13</t>
  </si>
  <si>
    <t>error14</t>
  </si>
  <si>
    <t>error15</t>
  </si>
  <si>
    <t>error16</t>
  </si>
  <si>
    <t>error17</t>
  </si>
  <si>
    <t>error18</t>
  </si>
  <si>
    <t>error19</t>
  </si>
  <si>
    <t>error20</t>
  </si>
  <si>
    <t>error21</t>
  </si>
  <si>
    <t>error22</t>
  </si>
  <si>
    <t>error23</t>
  </si>
  <si>
    <t>error24</t>
  </si>
  <si>
    <t>error25</t>
  </si>
  <si>
    <t>error26</t>
  </si>
  <si>
    <t>error27</t>
  </si>
  <si>
    <t>error28</t>
  </si>
  <si>
    <t>error29</t>
  </si>
  <si>
    <t>error30</t>
  </si>
  <si>
    <t>error31</t>
  </si>
  <si>
    <t>error32</t>
  </si>
  <si>
    <t>error33</t>
  </si>
  <si>
    <t>error34</t>
  </si>
  <si>
    <t>error35</t>
  </si>
  <si>
    <t>error36</t>
  </si>
  <si>
    <t>error37</t>
  </si>
  <si>
    <t>error38</t>
  </si>
  <si>
    <t>error39</t>
  </si>
  <si>
    <t>error40</t>
  </si>
  <si>
    <t>error41</t>
  </si>
  <si>
    <t>error42</t>
  </si>
  <si>
    <t>error43</t>
  </si>
  <si>
    <t>error44</t>
  </si>
  <si>
    <t>error45</t>
  </si>
  <si>
    <t>error46</t>
  </si>
  <si>
    <t>error47</t>
  </si>
  <si>
    <t>error48</t>
  </si>
  <si>
    <t>error49</t>
  </si>
  <si>
    <t>Média</t>
  </si>
  <si>
    <t>MinimoNO</t>
  </si>
  <si>
    <t>Q1</t>
  </si>
  <si>
    <t>Mediana</t>
  </si>
  <si>
    <t>Q3</t>
  </si>
  <si>
    <t>MaximoNO</t>
  </si>
  <si>
    <t>Lim Inf</t>
  </si>
  <si>
    <t>IIQ</t>
  </si>
  <si>
    <t>Lim Sup</t>
  </si>
  <si>
    <t>Minimo</t>
  </si>
  <si>
    <t>Maximo</t>
  </si>
  <si>
    <t>Erro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</si>
</sst>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Fill="1"/>
    <xf numFmtId="0" fontId="0" fillId="0" borderId="0" xfId="0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 x Número de Exemplos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newfriction_allerrors_experimen!$B$67:$M$67</c:f>
                <c:numCache>
                  <c:formatCode>General</c:formatCode>
                  <c:ptCount val="12"/>
                  <c:pt idx="0">
                    <c:v>34.529526797183287</c:v>
                  </c:pt>
                  <c:pt idx="1">
                    <c:v>11.155099968343398</c:v>
                  </c:pt>
                  <c:pt idx="2">
                    <c:v>15.733240899765239</c:v>
                  </c:pt>
                  <c:pt idx="3">
                    <c:v>0.39281905059547734</c:v>
                  </c:pt>
                  <c:pt idx="4">
                    <c:v>0.80962281729448027</c:v>
                  </c:pt>
                  <c:pt idx="5">
                    <c:v>3.9060659004702289</c:v>
                  </c:pt>
                  <c:pt idx="6">
                    <c:v>0.60750136611563721</c:v>
                  </c:pt>
                  <c:pt idx="7">
                    <c:v>1.0959121572976103</c:v>
                  </c:pt>
                  <c:pt idx="8">
                    <c:v>0.17813910348492223</c:v>
                  </c:pt>
                  <c:pt idx="9">
                    <c:v>1.0852121217500739</c:v>
                  </c:pt>
                  <c:pt idx="10">
                    <c:v>0.75297171655025064</c:v>
                  </c:pt>
                  <c:pt idx="11">
                    <c:v>0.38155631155958419</c:v>
                  </c:pt>
                </c:numCache>
              </c:numRef>
            </c:plus>
            <c:minus>
              <c:numRef>
                <c:f>newfriction_allerrors_experimen!$B$67:$M$67</c:f>
                <c:numCache>
                  <c:formatCode>General</c:formatCode>
                  <c:ptCount val="12"/>
                  <c:pt idx="0">
                    <c:v>34.529526797183287</c:v>
                  </c:pt>
                  <c:pt idx="1">
                    <c:v>11.155099968343398</c:v>
                  </c:pt>
                  <c:pt idx="2">
                    <c:v>15.733240899765239</c:v>
                  </c:pt>
                  <c:pt idx="3">
                    <c:v>0.39281905059547734</c:v>
                  </c:pt>
                  <c:pt idx="4">
                    <c:v>0.80962281729448027</c:v>
                  </c:pt>
                  <c:pt idx="5">
                    <c:v>3.9060659004702289</c:v>
                  </c:pt>
                  <c:pt idx="6">
                    <c:v>0.60750136611563721</c:v>
                  </c:pt>
                  <c:pt idx="7">
                    <c:v>1.0959121572976103</c:v>
                  </c:pt>
                  <c:pt idx="8">
                    <c:v>0.17813910348492223</c:v>
                  </c:pt>
                  <c:pt idx="9">
                    <c:v>1.0852121217500739</c:v>
                  </c:pt>
                  <c:pt idx="10">
                    <c:v>0.75297171655025064</c:v>
                  </c:pt>
                  <c:pt idx="11">
                    <c:v>0.38155631155958419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newfriction_allerrors_experimen!$B$15:$M$15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newfriction_allerrors_experimen!$B$66:$M$66</c:f>
              <c:numCache>
                <c:formatCode>General</c:formatCode>
                <c:ptCount val="12"/>
                <c:pt idx="0">
                  <c:v>321.26200299460203</c:v>
                </c:pt>
                <c:pt idx="1">
                  <c:v>68.131472266775987</c:v>
                </c:pt>
                <c:pt idx="2">
                  <c:v>77.549941559147996</c:v>
                </c:pt>
                <c:pt idx="3">
                  <c:v>15.689584739236002</c:v>
                </c:pt>
                <c:pt idx="4">
                  <c:v>16.241191076184002</c:v>
                </c:pt>
                <c:pt idx="5">
                  <c:v>18.909691446478</c:v>
                </c:pt>
                <c:pt idx="6">
                  <c:v>15.851980132564002</c:v>
                </c:pt>
                <c:pt idx="7">
                  <c:v>16.396548160161995</c:v>
                </c:pt>
                <c:pt idx="8">
                  <c:v>15.311345533690004</c:v>
                </c:pt>
                <c:pt idx="9">
                  <c:v>16.336729551662003</c:v>
                </c:pt>
                <c:pt idx="10">
                  <c:v>16.443857716859998</c:v>
                </c:pt>
                <c:pt idx="11">
                  <c:v>15.596003031377997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45392"/>
        <c:axId val="193449704"/>
      </c:lineChart>
      <c:catAx>
        <c:axId val="19344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449704"/>
        <c:crosses val="autoZero"/>
        <c:auto val="1"/>
        <c:lblAlgn val="ctr"/>
        <c:lblOffset val="100"/>
        <c:noMultiLvlLbl val="0"/>
      </c:catAx>
      <c:valAx>
        <c:axId val="19344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44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Erro x Número de Exemplos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newfriction_allerrors_experimen!$D$79:$M$79</c:f>
                <c:numCache>
                  <c:formatCode>General</c:formatCode>
                  <c:ptCount val="10"/>
                  <c:pt idx="0">
                    <c:v>2.6496259126999995</c:v>
                  </c:pt>
                  <c:pt idx="1">
                    <c:v>0.56038041505000002</c:v>
                  </c:pt>
                  <c:pt idx="2">
                    <c:v>0.38470518032499967</c:v>
                  </c:pt>
                  <c:pt idx="3">
                    <c:v>0.17966256644999845</c:v>
                  </c:pt>
                  <c:pt idx="4">
                    <c:v>0.28446775477499919</c:v>
                  </c:pt>
                  <c:pt idx="5">
                    <c:v>0.36846133745000031</c:v>
                  </c:pt>
                  <c:pt idx="6">
                    <c:v>0.39327604192500054</c:v>
                  </c:pt>
                  <c:pt idx="7">
                    <c:v>0.31658016827499935</c:v>
                  </c:pt>
                  <c:pt idx="8">
                    <c:v>0.53672863780000135</c:v>
                  </c:pt>
                  <c:pt idx="9">
                    <c:v>0.3070541809500007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newfriction_allerrors_experimen!$E$69:$M$69</c:f>
              <c:numCache>
                <c:formatCode>General</c:formatCode>
                <c:ptCount val="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</c:numCache>
            </c:numRef>
          </c:cat>
          <c:val>
            <c:numRef>
              <c:f>newfriction_allerrors_experimen!$E$80:$M$80</c:f>
              <c:numCache>
                <c:formatCode>General</c:formatCode>
                <c:ptCount val="9"/>
                <c:pt idx="0">
                  <c:v>14.482415694349999</c:v>
                </c:pt>
                <c:pt idx="1">
                  <c:v>14.652037999925</c:v>
                </c:pt>
                <c:pt idx="2">
                  <c:v>14.768706829949998</c:v>
                </c:pt>
                <c:pt idx="3">
                  <c:v>14.753489044075</c:v>
                </c:pt>
                <c:pt idx="4">
                  <c:v>14.73564137875</c:v>
                </c:pt>
                <c:pt idx="5">
                  <c:v>14.792720324725</c:v>
                </c:pt>
                <c:pt idx="6">
                  <c:v>14.831748731374999</c:v>
                </c:pt>
                <c:pt idx="7">
                  <c:v>14.779384761500001</c:v>
                </c:pt>
                <c:pt idx="8">
                  <c:v>14.81197443265</c:v>
                </c:pt>
              </c:numCache>
            </c:numRef>
          </c:val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newfriction_allerrors_experimen!$E$69:$M$69</c:f>
              <c:numCache>
                <c:formatCode>General</c:formatCode>
                <c:ptCount val="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</c:numCache>
            </c:numRef>
          </c:cat>
          <c:val>
            <c:numRef>
              <c:f>newfriction_allerrors_experimen!$E$81:$M$81</c:f>
              <c:numCache>
                <c:formatCode>General</c:formatCode>
                <c:ptCount val="9"/>
                <c:pt idx="0">
                  <c:v>0.38157353290000096</c:v>
                </c:pt>
                <c:pt idx="1">
                  <c:v>0.23017524522500032</c:v>
                </c:pt>
                <c:pt idx="2">
                  <c:v>9.5752893250001136E-2</c:v>
                </c:pt>
                <c:pt idx="3">
                  <c:v>0.11869083667500036</c:v>
                </c:pt>
                <c:pt idx="4">
                  <c:v>0.12716312775000027</c:v>
                </c:pt>
                <c:pt idx="5">
                  <c:v>9.1943202925000023E-2</c:v>
                </c:pt>
                <c:pt idx="6">
                  <c:v>7.8626027475001692E-2</c:v>
                </c:pt>
                <c:pt idx="7">
                  <c:v>0.20025970209999855</c:v>
                </c:pt>
                <c:pt idx="8">
                  <c:v>0.1058982680499998</c:v>
                </c:pt>
              </c:numCache>
            </c:numRef>
          </c:val>
        </c:ser>
        <c:ser>
          <c:idx val="2"/>
          <c:order val="2"/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[1]allerrors_experiment_results_ra!$D$83:$M$83</c:f>
                <c:numCache>
                  <c:formatCode>General</c:formatCode>
                  <c:ptCount val="10"/>
                  <c:pt idx="0">
                    <c:v>23.352458841924999</c:v>
                  </c:pt>
                  <c:pt idx="1">
                    <c:v>7.3682563009000006</c:v>
                  </c:pt>
                  <c:pt idx="2">
                    <c:v>5.5046558841499973</c:v>
                  </c:pt>
                  <c:pt idx="3">
                    <c:v>1.9697077305999997</c:v>
                  </c:pt>
                  <c:pt idx="4">
                    <c:v>4.5444546618250001</c:v>
                  </c:pt>
                  <c:pt idx="5">
                    <c:v>5.0992595914249961</c:v>
                  </c:pt>
                  <c:pt idx="6">
                    <c:v>4.4927486526250036</c:v>
                  </c:pt>
                  <c:pt idx="7">
                    <c:v>3.1148831251000004</c:v>
                  </c:pt>
                  <c:pt idx="8">
                    <c:v>1.3607574720750009</c:v>
                  </c:pt>
                  <c:pt idx="9">
                    <c:v>2.5179413132999926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newfriction_allerrors_experimen!$E$69:$M$69</c:f>
              <c:numCache>
                <c:formatCode>General</c:formatCode>
                <c:ptCount val="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</c:numCache>
            </c:numRef>
          </c:cat>
          <c:val>
            <c:numRef>
              <c:f>newfriction_allerrors_experimen!$E$82:$M$82</c:f>
              <c:numCache>
                <c:formatCode>General</c:formatCode>
                <c:ptCount val="9"/>
                <c:pt idx="0">
                  <c:v>0.22737051030000011</c:v>
                </c:pt>
                <c:pt idx="1">
                  <c:v>0.12318204132500021</c:v>
                </c:pt>
                <c:pt idx="2">
                  <c:v>0.12196345969999989</c:v>
                </c:pt>
                <c:pt idx="3">
                  <c:v>0.13296026847499931</c:v>
                </c:pt>
                <c:pt idx="4">
                  <c:v>0.14259531927500113</c:v>
                </c:pt>
                <c:pt idx="5">
                  <c:v>0.20496006980000026</c:v>
                </c:pt>
                <c:pt idx="6">
                  <c:v>0.13736837189999918</c:v>
                </c:pt>
                <c:pt idx="7">
                  <c:v>0.32466157692500097</c:v>
                </c:pt>
                <c:pt idx="8">
                  <c:v>0.10877739070000025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450880"/>
        <c:axId val="193450096"/>
      </c:ba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93450880"/>
        <c:axId val="19345009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[1]allerrors_experiment_results_ra!$D$85:$M$85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[1]allerrors_experiment_results_ra!$D$86:$M$86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[1]allerrors_experiment_results_ra!$D$88:$M$88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[1]allerrors_experiment_results_ra!$D$89:$M$89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[1]allerrors_experiment_results_ra!$D$90:$M$90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[1]allerrors_experiment_results_ra!$D$91:$M$91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[1]allerrors_experiment_results_ra!$D$92:$M$92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[1]allerrors_experiment_results_ra!$D$93:$M$93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[1]allerrors_experiment_results_ra!$D$94:$M$94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[1]allerrors_experiment_results_ra!$D$95:$M$95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</c15:ser>
            </c15:filteredScatterSeries>
          </c:ext>
        </c:extLst>
      </c:scatterChart>
      <c:catAx>
        <c:axId val="19345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Exemplos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450096"/>
        <c:crosses val="autoZero"/>
        <c:auto val="1"/>
        <c:lblAlgn val="ctr"/>
        <c:lblOffset val="100"/>
        <c:noMultiLvlLbl val="0"/>
      </c:catAx>
      <c:valAx>
        <c:axId val="1934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Erro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45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242454</xdr:colOff>
      <xdr:row>13</xdr:row>
      <xdr:rowOff>143740</xdr:rowOff>
    </xdr:from>
    <xdr:to>
      <xdr:col>27</xdr:col>
      <xdr:colOff>103908</xdr:colOff>
      <xdr:row>38</xdr:row>
      <xdr:rowOff>25976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41</xdr:row>
      <xdr:rowOff>0</xdr:rowOff>
    </xdr:from>
    <xdr:to>
      <xdr:col>31</xdr:col>
      <xdr:colOff>493858</xdr:colOff>
      <xdr:row>77</xdr:row>
      <xdr:rowOff>110939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se_boxpl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errors_experiment_results_ra"/>
    </sheetNames>
    <sheetDataSet>
      <sheetData sheetId="0">
        <row r="83">
          <cell r="D83">
            <v>23.352458841924999</v>
          </cell>
          <cell r="E83">
            <v>7.3682563009000006</v>
          </cell>
          <cell r="F83">
            <v>5.5046558841499973</v>
          </cell>
          <cell r="G83">
            <v>1.9697077305999997</v>
          </cell>
          <cell r="H83">
            <v>4.5444546618250001</v>
          </cell>
          <cell r="I83">
            <v>5.0992595914249961</v>
          </cell>
          <cell r="J83">
            <v>4.4927486526250036</v>
          </cell>
          <cell r="K83">
            <v>3.1148831251000004</v>
          </cell>
          <cell r="L83">
            <v>1.3607574720750009</v>
          </cell>
          <cell r="M83">
            <v>2.5179413132999926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6"/>
  <sheetViews>
    <sheetView tabSelected="1" topLeftCell="A16" zoomScale="70" zoomScaleNormal="70" workbookViewId="0">
      <selection activeCell="R40" sqref="R40"/>
    </sheetView>
  </sheetViews>
  <sheetFormatPr defaultRowHeight="15" x14ac:dyDescent="0.25"/>
  <cols>
    <col min="1" max="1" width="19.7109375" bestFit="1" customWidth="1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</row>
    <row r="2" spans="1:51" x14ac:dyDescent="0.25">
      <c r="A2">
        <v>4</v>
      </c>
      <c r="B2">
        <v>680.61613166899997</v>
      </c>
      <c r="C2">
        <v>675.08757563200004</v>
      </c>
      <c r="D2">
        <v>11.604609227199999</v>
      </c>
      <c r="E2">
        <v>672.06760342099994</v>
      </c>
      <c r="F2">
        <v>40.895022178300003</v>
      </c>
      <c r="G2">
        <v>471.20373476100002</v>
      </c>
      <c r="H2">
        <v>424.76585640399998</v>
      </c>
      <c r="I2">
        <v>348.757400491</v>
      </c>
      <c r="J2">
        <v>45.147427500600003</v>
      </c>
      <c r="K2">
        <v>440.40888159299999</v>
      </c>
      <c r="L2">
        <v>221.466759142</v>
      </c>
      <c r="M2">
        <v>711.66256614099996</v>
      </c>
      <c r="N2">
        <v>200.038962172</v>
      </c>
      <c r="O2">
        <v>50.941714838999999</v>
      </c>
      <c r="P2">
        <v>12.811657354799999</v>
      </c>
      <c r="Q2">
        <v>594.01564607099999</v>
      </c>
      <c r="R2">
        <v>28.551138854800001</v>
      </c>
      <c r="S2">
        <v>19.723037012500001</v>
      </c>
      <c r="T2">
        <v>15.0053963709</v>
      </c>
      <c r="U2">
        <v>11.433494660299999</v>
      </c>
      <c r="V2">
        <v>411.22275694799998</v>
      </c>
      <c r="W2">
        <v>567.56393360499999</v>
      </c>
      <c r="X2">
        <v>493.29433634100002</v>
      </c>
      <c r="Y2">
        <v>31.9817576865</v>
      </c>
      <c r="Z2">
        <v>153.64357367599999</v>
      </c>
      <c r="AA2">
        <v>571.24607610400005</v>
      </c>
      <c r="AB2">
        <v>545.32607776600003</v>
      </c>
      <c r="AC2">
        <v>114.708295036</v>
      </c>
      <c r="AD2">
        <v>416.57017881299998</v>
      </c>
      <c r="AE2">
        <v>322.39437378000002</v>
      </c>
      <c r="AF2">
        <v>310.40468274099999</v>
      </c>
      <c r="AG2">
        <v>12.2961995213</v>
      </c>
      <c r="AH2">
        <v>249.35016582700001</v>
      </c>
      <c r="AI2">
        <v>102.751191084</v>
      </c>
      <c r="AJ2">
        <v>436.76746006000002</v>
      </c>
      <c r="AK2">
        <v>202.83822179800001</v>
      </c>
      <c r="AL2">
        <v>710.29059515999995</v>
      </c>
      <c r="AM2">
        <v>617.36398164399998</v>
      </c>
      <c r="AN2">
        <v>421.34762712200001</v>
      </c>
      <c r="AO2">
        <v>693.02355649900005</v>
      </c>
      <c r="AP2">
        <v>87.681351729900001</v>
      </c>
      <c r="AQ2">
        <v>15.530323192999999</v>
      </c>
      <c r="AR2">
        <v>133.93939980900001</v>
      </c>
      <c r="AS2">
        <v>705.25285247500005</v>
      </c>
      <c r="AT2">
        <v>250.54058379400001</v>
      </c>
      <c r="AU2">
        <v>90.402411152400006</v>
      </c>
      <c r="AV2">
        <v>99.832297827600001</v>
      </c>
      <c r="AW2">
        <v>342.50607322500002</v>
      </c>
      <c r="AX2">
        <v>658.30726810500005</v>
      </c>
      <c r="AY2">
        <v>618.51793171199995</v>
      </c>
    </row>
    <row r="3" spans="1:51" x14ac:dyDescent="0.25">
      <c r="A3">
        <v>5</v>
      </c>
      <c r="B3">
        <v>27.4154991013</v>
      </c>
      <c r="C3">
        <v>10.393423145</v>
      </c>
      <c r="D3">
        <v>13.8792829722</v>
      </c>
      <c r="E3">
        <v>55.917376593599997</v>
      </c>
      <c r="F3">
        <v>10.7367282028</v>
      </c>
      <c r="G3">
        <v>148.29061702999999</v>
      </c>
      <c r="H3">
        <v>10.7375497131</v>
      </c>
      <c r="I3">
        <v>13.0949779906</v>
      </c>
      <c r="J3">
        <v>14.058851969799999</v>
      </c>
      <c r="K3">
        <v>147.023077433</v>
      </c>
      <c r="L3">
        <v>251.19155015199999</v>
      </c>
      <c r="M3">
        <v>89.506691932199999</v>
      </c>
      <c r="N3">
        <v>15.0053963709</v>
      </c>
      <c r="O3">
        <v>83.308756423099993</v>
      </c>
      <c r="P3">
        <v>155.326489872</v>
      </c>
      <c r="Q3">
        <v>10.1361839509</v>
      </c>
      <c r="R3">
        <v>370.36514567</v>
      </c>
      <c r="S3">
        <v>87.681158373200006</v>
      </c>
      <c r="T3">
        <v>18.7538711292</v>
      </c>
      <c r="U3">
        <v>48.778599836200002</v>
      </c>
      <c r="V3">
        <v>16.109470185199999</v>
      </c>
      <c r="W3">
        <v>14.1351261769</v>
      </c>
      <c r="X3">
        <v>15.0075370316</v>
      </c>
      <c r="Y3">
        <v>195.929437971</v>
      </c>
      <c r="Z3">
        <v>13.682161412499999</v>
      </c>
      <c r="AA3">
        <v>132.52616218700001</v>
      </c>
      <c r="AB3">
        <v>28.8258219049</v>
      </c>
      <c r="AC3">
        <v>220.28904194500001</v>
      </c>
      <c r="AD3">
        <v>15.0053963709</v>
      </c>
      <c r="AE3">
        <v>34.275180192400001</v>
      </c>
      <c r="AF3">
        <v>25.363317999500001</v>
      </c>
      <c r="AG3">
        <v>11.351369418999999</v>
      </c>
      <c r="AH3">
        <v>13.823064931799999</v>
      </c>
      <c r="AI3">
        <v>11.131576905199999</v>
      </c>
      <c r="AJ3">
        <v>13.1680242711</v>
      </c>
      <c r="AK3">
        <v>166.15346592899999</v>
      </c>
      <c r="AL3">
        <v>93.9476531997</v>
      </c>
      <c r="AM3">
        <v>12.303361690599999</v>
      </c>
      <c r="AN3">
        <v>115.71782903099999</v>
      </c>
      <c r="AO3">
        <v>43.1451263676</v>
      </c>
      <c r="AP3">
        <v>56.810583650300003</v>
      </c>
      <c r="AQ3">
        <v>11.7499663162</v>
      </c>
      <c r="AR3">
        <v>15.2393777862</v>
      </c>
      <c r="AS3">
        <v>14.486276331399999</v>
      </c>
      <c r="AT3">
        <v>226.84811920199999</v>
      </c>
      <c r="AU3">
        <v>168.216054593</v>
      </c>
      <c r="AV3">
        <v>12.5595167095</v>
      </c>
      <c r="AW3">
        <v>56.772251400400002</v>
      </c>
      <c r="AX3">
        <v>14.849238547000001</v>
      </c>
      <c r="AY3">
        <v>55.550875819799998</v>
      </c>
    </row>
    <row r="4" spans="1:51" x14ac:dyDescent="0.25">
      <c r="A4">
        <v>6</v>
      </c>
      <c r="B4">
        <v>503.30749667999999</v>
      </c>
      <c r="C4">
        <v>292.793682381</v>
      </c>
      <c r="D4">
        <v>113.763246573</v>
      </c>
      <c r="E4">
        <v>139.82134850400001</v>
      </c>
      <c r="F4">
        <v>67.591509218799999</v>
      </c>
      <c r="G4">
        <v>11.563875986299999</v>
      </c>
      <c r="H4">
        <v>15.105382756699999</v>
      </c>
      <c r="I4">
        <v>64.116302993700003</v>
      </c>
      <c r="J4">
        <v>15.0053963709</v>
      </c>
      <c r="K4">
        <v>11.4679060521</v>
      </c>
      <c r="L4">
        <v>328.95660023900001</v>
      </c>
      <c r="M4">
        <v>15.0053963709</v>
      </c>
      <c r="N4">
        <v>10.945824485799999</v>
      </c>
      <c r="O4">
        <v>15.0053963709</v>
      </c>
      <c r="P4">
        <v>49.915335605899998</v>
      </c>
      <c r="Q4">
        <v>12.2867972632</v>
      </c>
      <c r="R4">
        <v>84.107299342900006</v>
      </c>
      <c r="S4">
        <v>35.161934950899997</v>
      </c>
      <c r="T4">
        <v>11.7176973355</v>
      </c>
      <c r="U4">
        <v>16.795793382700001</v>
      </c>
      <c r="V4">
        <v>68.569750200100003</v>
      </c>
      <c r="W4">
        <v>13.002749445999999</v>
      </c>
      <c r="X4">
        <v>32.256303020499999</v>
      </c>
      <c r="Y4">
        <v>11.968333078900001</v>
      </c>
      <c r="Z4">
        <v>59.048125878299999</v>
      </c>
      <c r="AA4">
        <v>139.20520550800001</v>
      </c>
      <c r="AB4">
        <v>14.367501242099999</v>
      </c>
      <c r="AC4">
        <v>15.0053963709</v>
      </c>
      <c r="AD4">
        <v>54.427617531999999</v>
      </c>
      <c r="AE4">
        <v>74.288336018999999</v>
      </c>
      <c r="AF4">
        <v>15.0053963709</v>
      </c>
      <c r="AG4">
        <v>295.645418022</v>
      </c>
      <c r="AH4">
        <v>14.7710488995</v>
      </c>
      <c r="AI4">
        <v>13.0130403015</v>
      </c>
      <c r="AJ4">
        <v>214.66469970399999</v>
      </c>
      <c r="AK4">
        <v>14.8518774025</v>
      </c>
      <c r="AL4">
        <v>11.2048270025</v>
      </c>
      <c r="AM4">
        <v>43.038176545399999</v>
      </c>
      <c r="AN4">
        <v>227.610369588</v>
      </c>
      <c r="AO4">
        <v>14.318388286199999</v>
      </c>
      <c r="AP4">
        <v>12.235559501999999</v>
      </c>
      <c r="AQ4">
        <v>12.319287368399999</v>
      </c>
      <c r="AR4">
        <v>190.75868994199999</v>
      </c>
      <c r="AS4">
        <v>13.3544711026</v>
      </c>
      <c r="AT4">
        <v>16.533858304500001</v>
      </c>
      <c r="AU4">
        <v>12.9845036906</v>
      </c>
      <c r="AV4">
        <v>14.7653634875</v>
      </c>
      <c r="AW4">
        <v>19.572554437099999</v>
      </c>
      <c r="AX4">
        <v>16.225627514199999</v>
      </c>
      <c r="AY4">
        <v>408.05037932599998</v>
      </c>
    </row>
    <row r="5" spans="1:51" x14ac:dyDescent="0.25">
      <c r="A5">
        <v>7</v>
      </c>
      <c r="B5">
        <v>15.0053963709</v>
      </c>
      <c r="C5">
        <v>14.942299670600001</v>
      </c>
      <c r="D5">
        <v>13.922035279299999</v>
      </c>
      <c r="E5">
        <v>18.592284528299999</v>
      </c>
      <c r="F5">
        <v>13.9644134298</v>
      </c>
      <c r="G5">
        <v>14.8788708737</v>
      </c>
      <c r="H5">
        <v>14.445980799299999</v>
      </c>
      <c r="I5">
        <v>15.8216758045</v>
      </c>
      <c r="J5">
        <v>14.5917203795</v>
      </c>
      <c r="K5">
        <v>14.7812445227</v>
      </c>
      <c r="L5">
        <v>14.857967843000001</v>
      </c>
      <c r="M5">
        <v>15.6942771162</v>
      </c>
      <c r="N5">
        <v>14.6142380197</v>
      </c>
      <c r="O5">
        <v>14.6260037226</v>
      </c>
      <c r="P5">
        <v>14.951493346399999</v>
      </c>
      <c r="Q5">
        <v>15.417982093999999</v>
      </c>
      <c r="R5">
        <v>14.393269033799999</v>
      </c>
      <c r="S5">
        <v>14.6725797606</v>
      </c>
      <c r="T5">
        <v>19.4619505424</v>
      </c>
      <c r="U5">
        <v>14.983346275300001</v>
      </c>
      <c r="V5">
        <v>14.8826323071</v>
      </c>
      <c r="W5">
        <v>16.3036811122</v>
      </c>
      <c r="X5">
        <v>14.924340671</v>
      </c>
      <c r="Y5">
        <v>15.120014193099999</v>
      </c>
      <c r="Z5">
        <v>14.082071791100001</v>
      </c>
      <c r="AA5">
        <v>14.255691757699999</v>
      </c>
      <c r="AB5">
        <v>14.8522968739</v>
      </c>
      <c r="AC5">
        <v>14.370812905899999</v>
      </c>
      <c r="AD5">
        <v>14.763806645800001</v>
      </c>
      <c r="AE5">
        <v>14.811323488099999</v>
      </c>
      <c r="AF5">
        <v>15.0053963709</v>
      </c>
      <c r="AG5">
        <v>18.321689812900001</v>
      </c>
      <c r="AH5">
        <v>14.229901075300001</v>
      </c>
      <c r="AI5">
        <v>14.2483189477</v>
      </c>
      <c r="AJ5">
        <v>15.0053963709</v>
      </c>
      <c r="AK5">
        <v>14.8700106115</v>
      </c>
      <c r="AL5">
        <v>14.720304265899999</v>
      </c>
      <c r="AM5">
        <v>28.486528550100001</v>
      </c>
      <c r="AN5">
        <v>12.2215920558</v>
      </c>
      <c r="AO5">
        <v>14.739262305600001</v>
      </c>
      <c r="AP5">
        <v>14.618942558300001</v>
      </c>
      <c r="AQ5">
        <v>14.2956758685</v>
      </c>
      <c r="AR5">
        <v>14.8770686908</v>
      </c>
      <c r="AS5">
        <v>14.9142882211</v>
      </c>
      <c r="AT5">
        <v>25.804375244100001</v>
      </c>
      <c r="AU5">
        <v>15.7919918828</v>
      </c>
      <c r="AV5">
        <v>14.4393758382</v>
      </c>
      <c r="AW5">
        <v>19.9521169229</v>
      </c>
      <c r="AX5">
        <v>20.544164269199999</v>
      </c>
      <c r="AY5">
        <v>14.4071359408</v>
      </c>
    </row>
    <row r="6" spans="1:51" x14ac:dyDescent="0.25">
      <c r="A6">
        <v>8</v>
      </c>
      <c r="B6">
        <v>14.7630764932</v>
      </c>
      <c r="C6">
        <v>15.608980473100001</v>
      </c>
      <c r="D6">
        <v>15.005383590799999</v>
      </c>
      <c r="E6">
        <v>15.2252045401</v>
      </c>
      <c r="F6">
        <v>14.635260927699999</v>
      </c>
      <c r="G6">
        <v>14.9318412777</v>
      </c>
      <c r="H6">
        <v>14.9360583101</v>
      </c>
      <c r="I6">
        <v>14.875106154299999</v>
      </c>
      <c r="J6">
        <v>12.353325504800001</v>
      </c>
      <c r="K6">
        <v>14.9462103188</v>
      </c>
      <c r="L6">
        <v>16.321050471100001</v>
      </c>
      <c r="M6">
        <v>14.6907433496</v>
      </c>
      <c r="N6">
        <v>14.8945272148</v>
      </c>
      <c r="O6">
        <v>14.5254199077</v>
      </c>
      <c r="P6">
        <v>15.1717949374</v>
      </c>
      <c r="Q6">
        <v>14.656902137299999</v>
      </c>
      <c r="R6">
        <v>14.3706436531</v>
      </c>
      <c r="S6">
        <v>14.982871453</v>
      </c>
      <c r="T6">
        <v>14.646756676100001</v>
      </c>
      <c r="U6">
        <v>14.571818582200001</v>
      </c>
      <c r="V6">
        <v>50.438631643699999</v>
      </c>
      <c r="W6">
        <v>14.6948480868</v>
      </c>
      <c r="X6">
        <v>14.938160591899999</v>
      </c>
      <c r="Y6">
        <v>14.792020667599999</v>
      </c>
      <c r="Z6">
        <v>14.647474836100001</v>
      </c>
      <c r="AA6">
        <v>14.9994962331</v>
      </c>
      <c r="AB6">
        <v>14.9642488876</v>
      </c>
      <c r="AC6">
        <v>13.639351899799999</v>
      </c>
      <c r="AD6">
        <v>14.861892364399999</v>
      </c>
      <c r="AE6">
        <v>23.393344766999999</v>
      </c>
      <c r="AF6">
        <v>15.0054071279</v>
      </c>
      <c r="AG6">
        <v>16.762949842800001</v>
      </c>
      <c r="AH6">
        <v>14.6504166208</v>
      </c>
      <c r="AI6">
        <v>29.122952621700001</v>
      </c>
      <c r="AJ6">
        <v>14.6627726631</v>
      </c>
      <c r="AK6">
        <v>29.099848874300001</v>
      </c>
      <c r="AL6">
        <v>14.737347979899999</v>
      </c>
      <c r="AM6">
        <v>12.458286302799999</v>
      </c>
      <c r="AN6">
        <v>14.8862694872</v>
      </c>
      <c r="AO6">
        <v>14.9203168894</v>
      </c>
      <c r="AP6">
        <v>14.541313969000001</v>
      </c>
      <c r="AQ6">
        <v>15.0053963324</v>
      </c>
      <c r="AR6">
        <v>15.0053921487</v>
      </c>
      <c r="AS6">
        <v>14.503629805799999</v>
      </c>
      <c r="AT6">
        <v>15.0374788779</v>
      </c>
      <c r="AU6">
        <v>14.8122689272</v>
      </c>
      <c r="AV6">
        <v>14.7584476385</v>
      </c>
      <c r="AW6">
        <v>15.461121926200001</v>
      </c>
      <c r="AX6">
        <v>14.2673328196</v>
      </c>
      <c r="AY6">
        <v>14.8781570031</v>
      </c>
    </row>
    <row r="7" spans="1:51" x14ac:dyDescent="0.25">
      <c r="A7">
        <v>9</v>
      </c>
      <c r="B7">
        <v>14.8605950703</v>
      </c>
      <c r="C7">
        <v>14.2916934456</v>
      </c>
      <c r="D7">
        <v>14.860929113599999</v>
      </c>
      <c r="E7">
        <v>14.9258981479</v>
      </c>
      <c r="F7">
        <v>14.957014856700001</v>
      </c>
      <c r="G7">
        <v>14.939458522800001</v>
      </c>
      <c r="H7">
        <v>14.3618275357</v>
      </c>
      <c r="I7">
        <v>14.5955932739</v>
      </c>
      <c r="J7">
        <v>14.718157142700001</v>
      </c>
      <c r="K7">
        <v>14.835193781099999</v>
      </c>
      <c r="L7">
        <v>15.5893089788</v>
      </c>
      <c r="M7">
        <v>15.368063616600001</v>
      </c>
      <c r="N7">
        <v>16.115027291299999</v>
      </c>
      <c r="O7">
        <v>14.653196492299999</v>
      </c>
      <c r="P7">
        <v>14.9265517483</v>
      </c>
      <c r="Q7">
        <v>15.0057131446</v>
      </c>
      <c r="R7">
        <v>14.3184107779</v>
      </c>
      <c r="S7">
        <v>14.8193044212</v>
      </c>
      <c r="T7">
        <v>14.8303918322</v>
      </c>
      <c r="U7">
        <v>14.5890442635</v>
      </c>
      <c r="V7">
        <v>12.174431709</v>
      </c>
      <c r="W7">
        <v>214.06485333200001</v>
      </c>
      <c r="X7">
        <v>14.893753346700001</v>
      </c>
      <c r="Y7">
        <v>14.8979765997</v>
      </c>
      <c r="Z7">
        <v>14.967631024799999</v>
      </c>
      <c r="AA7">
        <v>14.752284211099999</v>
      </c>
      <c r="AB7">
        <v>15.386445098899999</v>
      </c>
      <c r="AC7">
        <v>14.863945555300001</v>
      </c>
      <c r="AD7">
        <v>14.916892043800001</v>
      </c>
      <c r="AE7">
        <v>14.960835558299999</v>
      </c>
      <c r="AF7">
        <v>15.809265440600001</v>
      </c>
      <c r="AG7">
        <v>14.8781111408</v>
      </c>
      <c r="AH7">
        <v>15.0346061953</v>
      </c>
      <c r="AI7">
        <v>15.0696361643</v>
      </c>
      <c r="AJ7">
        <v>14.868690335</v>
      </c>
      <c r="AK7">
        <v>14.818957753799999</v>
      </c>
      <c r="AL7">
        <v>14.817974686499999</v>
      </c>
      <c r="AM7">
        <v>15.141950549300001</v>
      </c>
      <c r="AN7">
        <v>14.8515176513</v>
      </c>
      <c r="AO7">
        <v>20.216978964199999</v>
      </c>
      <c r="AP7">
        <v>14.3019953073</v>
      </c>
      <c r="AQ7">
        <v>14.700076916800001</v>
      </c>
      <c r="AR7">
        <v>13.292525335200001</v>
      </c>
      <c r="AS7">
        <v>14.8649738911</v>
      </c>
      <c r="AT7">
        <v>14.835767969500001</v>
      </c>
      <c r="AU7">
        <v>14.7462770738</v>
      </c>
      <c r="AV7">
        <v>15.134100858</v>
      </c>
      <c r="AW7">
        <v>14.831307065700001</v>
      </c>
      <c r="AX7">
        <v>14.9926872356</v>
      </c>
      <c r="AY7">
        <v>14.836749853200001</v>
      </c>
    </row>
    <row r="8" spans="1:51" x14ac:dyDescent="0.25">
      <c r="A8">
        <v>10</v>
      </c>
      <c r="B8">
        <v>14.469021289300001</v>
      </c>
      <c r="C8">
        <v>15.308975612999999</v>
      </c>
      <c r="D8">
        <v>15.104411950999999</v>
      </c>
      <c r="E8">
        <v>15.005187901299999</v>
      </c>
      <c r="F8">
        <v>23.760178232000001</v>
      </c>
      <c r="G8">
        <v>14.933529754</v>
      </c>
      <c r="H8">
        <v>15.4672788732</v>
      </c>
      <c r="I8">
        <v>14.6219266674</v>
      </c>
      <c r="J8">
        <v>14.838759419400001</v>
      </c>
      <c r="K8">
        <v>14.925676775499999</v>
      </c>
      <c r="L8">
        <v>14.711946515299999</v>
      </c>
      <c r="M8">
        <v>14.583371441100001</v>
      </c>
      <c r="N8">
        <v>15.0064356076</v>
      </c>
      <c r="O8">
        <v>14.9656243374</v>
      </c>
      <c r="P8">
        <v>14.3368154309</v>
      </c>
      <c r="Q8">
        <v>14.066690235399999</v>
      </c>
      <c r="R8">
        <v>14.832922457900001</v>
      </c>
      <c r="S8">
        <v>14.8581180575</v>
      </c>
      <c r="T8">
        <v>14.695463506499999</v>
      </c>
      <c r="U8">
        <v>15.154322544999999</v>
      </c>
      <c r="V8">
        <v>17.4182714598</v>
      </c>
      <c r="W8">
        <v>14.5449398614</v>
      </c>
      <c r="X8">
        <v>15.004996893</v>
      </c>
      <c r="Y8">
        <v>14.84477912</v>
      </c>
      <c r="Z8">
        <v>14.828918054800001</v>
      </c>
      <c r="AA8">
        <v>14.721695158299999</v>
      </c>
      <c r="AB8">
        <v>20.976555810800001</v>
      </c>
      <c r="AC8">
        <v>14.859684572900001</v>
      </c>
      <c r="AD8">
        <v>14.9894165526</v>
      </c>
      <c r="AE8">
        <v>15.356198602399999</v>
      </c>
      <c r="AF8">
        <v>43.947836994600003</v>
      </c>
      <c r="AG8">
        <v>14.844304148699999</v>
      </c>
      <c r="AH8">
        <v>17.342796677399999</v>
      </c>
      <c r="AI8">
        <v>14.049033367</v>
      </c>
      <c r="AJ8">
        <v>13.800934787299999</v>
      </c>
      <c r="AK8">
        <v>14.894168350899999</v>
      </c>
      <c r="AL8">
        <v>13.9153492235</v>
      </c>
      <c r="AM8">
        <v>14.7931935973</v>
      </c>
      <c r="AN8">
        <v>14.9516060174</v>
      </c>
      <c r="AO8">
        <v>14.740254193</v>
      </c>
      <c r="AP8">
        <v>17.9703702266</v>
      </c>
      <c r="AQ8">
        <v>14.8122884908</v>
      </c>
      <c r="AR8">
        <v>14.9927888222</v>
      </c>
      <c r="AS8">
        <v>15.0021714473</v>
      </c>
      <c r="AT8">
        <v>14.859102784199999</v>
      </c>
      <c r="AU8">
        <v>14.844860928199999</v>
      </c>
      <c r="AV8">
        <v>14.8447012469</v>
      </c>
      <c r="AW8">
        <v>14.913445464400001</v>
      </c>
      <c r="AX8">
        <v>15.0030119752</v>
      </c>
      <c r="AY8">
        <v>14.884675188599999</v>
      </c>
    </row>
    <row r="9" spans="1:51" x14ac:dyDescent="0.25">
      <c r="A9">
        <v>11</v>
      </c>
      <c r="B9">
        <v>15.0045674778</v>
      </c>
      <c r="C9">
        <v>20.189366065600002</v>
      </c>
      <c r="D9">
        <v>16.424618443500002</v>
      </c>
      <c r="E9">
        <v>14.8657813856</v>
      </c>
      <c r="F9">
        <v>70.348830447400005</v>
      </c>
      <c r="G9">
        <v>14.9914398894</v>
      </c>
      <c r="H9">
        <v>14.9186953299</v>
      </c>
      <c r="I9">
        <v>14.613707313500001</v>
      </c>
      <c r="J9">
        <v>14.083767227199999</v>
      </c>
      <c r="K9">
        <v>14.789494987599999</v>
      </c>
      <c r="L9">
        <v>14.4931642927</v>
      </c>
      <c r="M9">
        <v>14.8751719863</v>
      </c>
      <c r="N9">
        <v>14.5274989125</v>
      </c>
      <c r="O9">
        <v>20.854531106300001</v>
      </c>
      <c r="P9">
        <v>14.113362909899999</v>
      </c>
      <c r="Q9">
        <v>16.1097234886</v>
      </c>
      <c r="R9">
        <v>15.991257554000001</v>
      </c>
      <c r="S9">
        <v>14.8598276274</v>
      </c>
      <c r="T9">
        <v>14.943284311299999</v>
      </c>
      <c r="U9">
        <v>14.8590801494</v>
      </c>
      <c r="V9">
        <v>15.2450203813</v>
      </c>
      <c r="W9">
        <v>17.484220377</v>
      </c>
      <c r="X9">
        <v>14.994482548600001</v>
      </c>
      <c r="Y9">
        <v>14.367180041299999</v>
      </c>
      <c r="Z9">
        <v>14.7518184061</v>
      </c>
      <c r="AA9">
        <v>14.6912021244</v>
      </c>
      <c r="AB9">
        <v>14.7005841844</v>
      </c>
      <c r="AC9">
        <v>19.1272859004</v>
      </c>
      <c r="AD9">
        <v>16.848242810399999</v>
      </c>
      <c r="AE9">
        <v>14.866723033</v>
      </c>
      <c r="AF9">
        <v>14.9732399905</v>
      </c>
      <c r="AG9">
        <v>14.8257431213</v>
      </c>
      <c r="AH9">
        <v>14.7437534743</v>
      </c>
      <c r="AI9">
        <v>14.8435801776</v>
      </c>
      <c r="AJ9">
        <v>14.6874082466</v>
      </c>
      <c r="AK9">
        <v>14.7329373469</v>
      </c>
      <c r="AL9">
        <v>14.414015943700001</v>
      </c>
      <c r="AM9">
        <v>14.909897085100001</v>
      </c>
      <c r="AN9">
        <v>15.537194660000001</v>
      </c>
      <c r="AO9">
        <v>15.0056772751</v>
      </c>
      <c r="AP9">
        <v>14.8244356131</v>
      </c>
      <c r="AQ9">
        <v>14.959426708600001</v>
      </c>
      <c r="AR9">
        <v>14.4862374781</v>
      </c>
      <c r="AS9">
        <v>15.054547598899999</v>
      </c>
      <c r="AT9">
        <v>14.894325826399999</v>
      </c>
      <c r="AU9">
        <v>14.69597038</v>
      </c>
      <c r="AV9">
        <v>14.8103707696</v>
      </c>
      <c r="AW9">
        <v>14.8503430382</v>
      </c>
      <c r="AX9">
        <v>14.795070584999999</v>
      </c>
      <c r="AY9">
        <v>14.8493019763</v>
      </c>
    </row>
    <row r="10" spans="1:51" x14ac:dyDescent="0.25">
      <c r="A10">
        <v>12</v>
      </c>
      <c r="B10">
        <v>15.5112345</v>
      </c>
      <c r="C10">
        <v>15.4208319287</v>
      </c>
      <c r="D10">
        <v>14.9036068147</v>
      </c>
      <c r="E10">
        <v>19.838229928499999</v>
      </c>
      <c r="F10">
        <v>14.8208487951</v>
      </c>
      <c r="G10">
        <v>18.174800210200001</v>
      </c>
      <c r="H10">
        <v>14.8623694226</v>
      </c>
      <c r="I10">
        <v>14.657529805099999</v>
      </c>
      <c r="J10">
        <v>15.085862751700001</v>
      </c>
      <c r="K10">
        <v>15.017450328100001</v>
      </c>
      <c r="L10">
        <v>14.399444282799999</v>
      </c>
      <c r="M10">
        <v>17.366178182599999</v>
      </c>
      <c r="N10">
        <v>15.122922237399999</v>
      </c>
      <c r="O10">
        <v>14.887874035799999</v>
      </c>
      <c r="P10">
        <v>14.8157640954</v>
      </c>
      <c r="Q10">
        <v>13.7621633914</v>
      </c>
      <c r="R10">
        <v>14.781072591599999</v>
      </c>
      <c r="S10">
        <v>14.591603109899999</v>
      </c>
      <c r="T10">
        <v>16.098281528800001</v>
      </c>
      <c r="U10">
        <v>15.027638659599999</v>
      </c>
      <c r="V10">
        <v>15.009436578400001</v>
      </c>
      <c r="W10">
        <v>14.799472232199999</v>
      </c>
      <c r="X10">
        <v>14.7904696889</v>
      </c>
      <c r="Y10">
        <v>20.6824831345</v>
      </c>
      <c r="Z10">
        <v>14.8814530195</v>
      </c>
      <c r="AA10">
        <v>14.915582386900001</v>
      </c>
      <c r="AB10">
        <v>14.813410294800001</v>
      </c>
      <c r="AC10">
        <v>14.639225658799999</v>
      </c>
      <c r="AD10">
        <v>14.925555210900001</v>
      </c>
      <c r="AE10">
        <v>14.8096516544</v>
      </c>
      <c r="AF10">
        <v>14.920066696399999</v>
      </c>
      <c r="AG10">
        <v>16.083731521099999</v>
      </c>
      <c r="AH10">
        <v>14.850241889499999</v>
      </c>
      <c r="AI10">
        <v>15.090877212700001</v>
      </c>
      <c r="AJ10">
        <v>14.4384479894</v>
      </c>
      <c r="AK10">
        <v>14.9779800212</v>
      </c>
      <c r="AL10">
        <v>14.7892438019</v>
      </c>
      <c r="AM10">
        <v>14.555660894400001</v>
      </c>
      <c r="AN10">
        <v>14.903451538600001</v>
      </c>
      <c r="AO10">
        <v>14.920704732700001</v>
      </c>
      <c r="AP10">
        <v>14.831468414</v>
      </c>
      <c r="AQ10">
        <v>14.723886026000001</v>
      </c>
      <c r="AR10">
        <v>14.721249948800001</v>
      </c>
      <c r="AS10">
        <v>14.847360973300001</v>
      </c>
      <c r="AT10">
        <v>14.825414741199999</v>
      </c>
      <c r="AU10">
        <v>15.8792891933</v>
      </c>
      <c r="AV10">
        <v>15.8587529305</v>
      </c>
      <c r="AW10">
        <v>14.8662592642</v>
      </c>
      <c r="AX10">
        <v>17.5160012186</v>
      </c>
      <c r="AY10">
        <v>14.5547412174</v>
      </c>
    </row>
    <row r="11" spans="1:51" x14ac:dyDescent="0.25">
      <c r="A11">
        <v>13</v>
      </c>
      <c r="B11">
        <v>14.9106109223</v>
      </c>
      <c r="C11">
        <v>14.8449226017</v>
      </c>
      <c r="D11">
        <v>16.442961874000002</v>
      </c>
      <c r="E11">
        <v>14.7995034317</v>
      </c>
      <c r="F11">
        <v>14.7687558337</v>
      </c>
      <c r="G11">
        <v>14.5891313458</v>
      </c>
      <c r="H11">
        <v>14.7952178683</v>
      </c>
      <c r="I11">
        <v>15.061869101999999</v>
      </c>
      <c r="J11">
        <v>15.0641344413</v>
      </c>
      <c r="K11">
        <v>14.823086915999999</v>
      </c>
      <c r="L11">
        <v>14.830200255399999</v>
      </c>
      <c r="M11">
        <v>15.4348650804</v>
      </c>
      <c r="N11">
        <v>15.005365217</v>
      </c>
      <c r="O11">
        <v>14.638283806700001</v>
      </c>
      <c r="P11">
        <v>14.8502073973</v>
      </c>
      <c r="Q11">
        <v>14.8885588793</v>
      </c>
      <c r="R11">
        <v>21.444175357700001</v>
      </c>
      <c r="S11">
        <v>14.9384515937</v>
      </c>
      <c r="T11">
        <v>14.901895554799999</v>
      </c>
      <c r="U11">
        <v>14.914476781399999</v>
      </c>
      <c r="V11">
        <v>14.803942944099999</v>
      </c>
      <c r="W11">
        <v>14.8761563463</v>
      </c>
      <c r="X11">
        <v>15.4275280633</v>
      </c>
      <c r="Y11">
        <v>15.075349431399999</v>
      </c>
      <c r="Z11">
        <v>14.855888974499999</v>
      </c>
      <c r="AA11">
        <v>16.2875426407</v>
      </c>
      <c r="AB11">
        <v>14.5151685631</v>
      </c>
      <c r="AC11">
        <v>14.9371983004</v>
      </c>
      <c r="AD11">
        <v>16.363996200700001</v>
      </c>
      <c r="AE11">
        <v>14.910138595399999</v>
      </c>
      <c r="AF11">
        <v>14.905473000100001</v>
      </c>
      <c r="AG11">
        <v>15.0010743075</v>
      </c>
      <c r="AH11">
        <v>14.986279246800001</v>
      </c>
      <c r="AI11">
        <v>14.9346530089</v>
      </c>
      <c r="AJ11">
        <v>14.909768297299999</v>
      </c>
      <c r="AK11">
        <v>14.816112087700001</v>
      </c>
      <c r="AL11">
        <v>14.893332255700001</v>
      </c>
      <c r="AM11">
        <v>14.994528105400001</v>
      </c>
      <c r="AN11">
        <v>14.836394159299999</v>
      </c>
      <c r="AO11">
        <v>20.774286112999999</v>
      </c>
      <c r="AP11">
        <v>14.7943017691</v>
      </c>
      <c r="AQ11">
        <v>69.863682673499994</v>
      </c>
      <c r="AR11">
        <v>14.5954176993</v>
      </c>
      <c r="AS11">
        <v>14.9233750437</v>
      </c>
      <c r="AT11">
        <v>14.961960079800001</v>
      </c>
      <c r="AU11">
        <v>14.474815275299999</v>
      </c>
      <c r="AV11">
        <v>14.8787958748</v>
      </c>
      <c r="AW11">
        <v>14.9864868623</v>
      </c>
      <c r="AX11">
        <v>15.0771931834</v>
      </c>
      <c r="AY11">
        <v>15.2289642198</v>
      </c>
    </row>
    <row r="12" spans="1:51" x14ac:dyDescent="0.25">
      <c r="A12">
        <v>14</v>
      </c>
      <c r="B12">
        <v>14.908330229900001</v>
      </c>
      <c r="C12">
        <v>14.773912878000001</v>
      </c>
      <c r="D12">
        <v>14.9326133438</v>
      </c>
      <c r="E12">
        <v>14.9045466482</v>
      </c>
      <c r="F12">
        <v>14.357425553600001</v>
      </c>
      <c r="G12">
        <v>15.513062641499999</v>
      </c>
      <c r="H12">
        <v>14.831122732800001</v>
      </c>
      <c r="I12">
        <v>14.7777141591</v>
      </c>
      <c r="J12">
        <v>14.7003882088</v>
      </c>
      <c r="K12">
        <v>16.429136126300001</v>
      </c>
      <c r="L12">
        <v>14.882650416600001</v>
      </c>
      <c r="M12">
        <v>15.314173950900001</v>
      </c>
      <c r="N12">
        <v>14.918277439600001</v>
      </c>
      <c r="O12">
        <v>15.1701013181</v>
      </c>
      <c r="P12">
        <v>14.7736877491</v>
      </c>
      <c r="Q12">
        <v>14.3335533873</v>
      </c>
      <c r="R12">
        <v>15.8150948565</v>
      </c>
      <c r="S12">
        <v>14.2426561237</v>
      </c>
      <c r="T12">
        <v>15.004582733099999</v>
      </c>
      <c r="U12">
        <v>15.1529086044</v>
      </c>
      <c r="V12">
        <v>14.790040049</v>
      </c>
      <c r="W12">
        <v>15.2747023094</v>
      </c>
      <c r="X12">
        <v>15.203358979400001</v>
      </c>
      <c r="Y12">
        <v>14.5303152209</v>
      </c>
      <c r="Z12">
        <v>14.9617139439</v>
      </c>
      <c r="AA12">
        <v>33.443773374400003</v>
      </c>
      <c r="AB12">
        <v>14.6475845799</v>
      </c>
      <c r="AC12">
        <v>14.8921367834</v>
      </c>
      <c r="AD12">
        <v>15.439215111399999</v>
      </c>
      <c r="AE12">
        <v>14.849176654500001</v>
      </c>
      <c r="AF12">
        <v>15.4276771207</v>
      </c>
      <c r="AG12">
        <v>14.6526704419</v>
      </c>
      <c r="AH12">
        <v>14.7405790206</v>
      </c>
      <c r="AI12">
        <v>15.1970391105</v>
      </c>
      <c r="AJ12">
        <v>15.165495845000001</v>
      </c>
      <c r="AK12">
        <v>14.9975749833</v>
      </c>
      <c r="AL12">
        <v>14.660452147899999</v>
      </c>
      <c r="AM12">
        <v>14.7843965687</v>
      </c>
      <c r="AN12">
        <v>14.900328544300001</v>
      </c>
      <c r="AO12">
        <v>46.628873323299999</v>
      </c>
      <c r="AP12">
        <v>15.005498490400001</v>
      </c>
      <c r="AQ12">
        <v>26.3267196587</v>
      </c>
      <c r="AR12">
        <v>15.004605232699999</v>
      </c>
      <c r="AS12">
        <v>23.204580186600001</v>
      </c>
      <c r="AT12">
        <v>15.0164664568</v>
      </c>
      <c r="AU12">
        <v>17.468200168399999</v>
      </c>
      <c r="AV12">
        <v>16.0567157465</v>
      </c>
      <c r="AW12">
        <v>15.0054102252</v>
      </c>
      <c r="AX12">
        <v>14.643897238599999</v>
      </c>
      <c r="AY12">
        <v>15.537749225400001</v>
      </c>
    </row>
    <row r="13" spans="1:51" x14ac:dyDescent="0.25">
      <c r="A13">
        <v>15</v>
      </c>
      <c r="B13">
        <v>14.7362153712</v>
      </c>
      <c r="C13">
        <v>14.811466015200001</v>
      </c>
      <c r="D13">
        <v>14.9168233356</v>
      </c>
      <c r="E13">
        <v>33.000208093399998</v>
      </c>
      <c r="F13">
        <v>14.7305245528</v>
      </c>
      <c r="G13">
        <v>14.904182654</v>
      </c>
      <c r="H13">
        <v>14.613120477100001</v>
      </c>
      <c r="I13">
        <v>14.804909542000001</v>
      </c>
      <c r="J13">
        <v>14.9322666356</v>
      </c>
      <c r="K13">
        <v>14.8599611246</v>
      </c>
      <c r="L13">
        <v>14.918904336800001</v>
      </c>
      <c r="M13">
        <v>15.0287885067</v>
      </c>
      <c r="N13">
        <v>17.466870701000001</v>
      </c>
      <c r="O13">
        <v>14.5049202517</v>
      </c>
      <c r="P13">
        <v>13.7941175324</v>
      </c>
      <c r="Q13">
        <v>14.8726826563</v>
      </c>
      <c r="R13">
        <v>14.7163322026</v>
      </c>
      <c r="S13">
        <v>14.8078767506</v>
      </c>
      <c r="T13">
        <v>17.4552801651</v>
      </c>
      <c r="U13">
        <v>14.882239334199999</v>
      </c>
      <c r="V13">
        <v>14.9168410646</v>
      </c>
      <c r="W13">
        <v>14.813499685</v>
      </c>
      <c r="X13">
        <v>14.8175133418</v>
      </c>
      <c r="Y13">
        <v>13.8766492689</v>
      </c>
      <c r="Z13">
        <v>15.0010504202</v>
      </c>
      <c r="AA13">
        <v>14.9965125468</v>
      </c>
      <c r="AB13">
        <v>15.0808718839</v>
      </c>
      <c r="AC13">
        <v>15.6273752962</v>
      </c>
      <c r="AD13">
        <v>14.943972495600001</v>
      </c>
      <c r="AE13">
        <v>14.902747741000001</v>
      </c>
      <c r="AF13">
        <v>15.960265163000001</v>
      </c>
      <c r="AG13">
        <v>14.6527324679</v>
      </c>
      <c r="AH13">
        <v>14.924364128000001</v>
      </c>
      <c r="AI13">
        <v>14.9156428385</v>
      </c>
      <c r="AJ13">
        <v>15.020234845499999</v>
      </c>
      <c r="AK13">
        <v>14.6744013901</v>
      </c>
      <c r="AL13">
        <v>20.459076919400001</v>
      </c>
      <c r="AM13">
        <v>15.002536082500001</v>
      </c>
      <c r="AN13">
        <v>18.603013225400002</v>
      </c>
      <c r="AO13">
        <v>14.9640479098</v>
      </c>
      <c r="AP13">
        <v>14.931904916900001</v>
      </c>
      <c r="AQ13">
        <v>14.8753055904</v>
      </c>
      <c r="AR13">
        <v>14.4630494706</v>
      </c>
      <c r="AS13">
        <v>14.9711612523</v>
      </c>
      <c r="AT13">
        <v>15.003069313999999</v>
      </c>
      <c r="AU13">
        <v>14.877009037800001</v>
      </c>
      <c r="AV13">
        <v>16.516997810500001</v>
      </c>
      <c r="AW13">
        <v>15.111706739600001</v>
      </c>
      <c r="AX13">
        <v>16.079436386200001</v>
      </c>
      <c r="AY13">
        <v>16.0594720976</v>
      </c>
    </row>
    <row r="14" spans="1:51" x14ac:dyDescent="0.25">
      <c r="A14" s="1"/>
    </row>
    <row r="15" spans="1:51" x14ac:dyDescent="0.25">
      <c r="A15" t="s">
        <v>0</v>
      </c>
      <c r="B15">
        <v>4</v>
      </c>
      <c r="C15">
        <v>5</v>
      </c>
      <c r="D15">
        <v>6</v>
      </c>
      <c r="E15">
        <v>7</v>
      </c>
      <c r="F15">
        <v>8</v>
      </c>
      <c r="G15">
        <v>9</v>
      </c>
      <c r="H15">
        <v>10</v>
      </c>
      <c r="I15">
        <v>11</v>
      </c>
      <c r="J15">
        <v>12</v>
      </c>
      <c r="K15">
        <v>13</v>
      </c>
      <c r="L15">
        <v>14</v>
      </c>
      <c r="M15">
        <v>15</v>
      </c>
    </row>
    <row r="16" spans="1:51" x14ac:dyDescent="0.25">
      <c r="A16" t="s">
        <v>1</v>
      </c>
      <c r="B16">
        <v>680.61613166899997</v>
      </c>
      <c r="C16">
        <v>27.4154991013</v>
      </c>
      <c r="D16">
        <v>503.30749667999999</v>
      </c>
      <c r="E16">
        <v>15.0053963709</v>
      </c>
      <c r="F16">
        <v>14.7630764932</v>
      </c>
      <c r="G16">
        <v>14.8605950703</v>
      </c>
      <c r="H16">
        <v>14.469021289300001</v>
      </c>
      <c r="I16">
        <v>15.0045674778</v>
      </c>
      <c r="J16">
        <v>15.5112345</v>
      </c>
      <c r="K16">
        <v>14.9106109223</v>
      </c>
      <c r="L16">
        <v>14.908330229900001</v>
      </c>
      <c r="M16">
        <v>14.7362153712</v>
      </c>
    </row>
    <row r="17" spans="1:13" x14ac:dyDescent="0.25">
      <c r="A17" t="s">
        <v>2</v>
      </c>
      <c r="B17">
        <v>675.08757563200004</v>
      </c>
      <c r="C17">
        <v>10.393423145</v>
      </c>
      <c r="D17">
        <v>292.793682381</v>
      </c>
      <c r="E17">
        <v>14.942299670600001</v>
      </c>
      <c r="F17">
        <v>15.608980473100001</v>
      </c>
      <c r="G17">
        <v>14.2916934456</v>
      </c>
      <c r="H17">
        <v>15.308975612999999</v>
      </c>
      <c r="I17">
        <v>20.189366065600002</v>
      </c>
      <c r="J17">
        <v>15.4208319287</v>
      </c>
      <c r="K17">
        <v>14.8449226017</v>
      </c>
      <c r="L17">
        <v>14.773912878000001</v>
      </c>
      <c r="M17">
        <v>14.811466015200001</v>
      </c>
    </row>
    <row r="18" spans="1:13" x14ac:dyDescent="0.25">
      <c r="A18" t="s">
        <v>3</v>
      </c>
      <c r="B18">
        <v>11.604609227199999</v>
      </c>
      <c r="C18">
        <v>13.8792829722</v>
      </c>
      <c r="D18">
        <v>113.763246573</v>
      </c>
      <c r="E18">
        <v>13.922035279299999</v>
      </c>
      <c r="F18">
        <v>15.005383590799999</v>
      </c>
      <c r="G18">
        <v>14.860929113599999</v>
      </c>
      <c r="H18">
        <v>15.104411950999999</v>
      </c>
      <c r="I18">
        <v>16.424618443500002</v>
      </c>
      <c r="J18">
        <v>14.9036068147</v>
      </c>
      <c r="K18">
        <v>16.442961874000002</v>
      </c>
      <c r="L18">
        <v>14.9326133438</v>
      </c>
      <c r="M18">
        <v>14.9168233356</v>
      </c>
    </row>
    <row r="19" spans="1:13" x14ac:dyDescent="0.25">
      <c r="A19" t="s">
        <v>4</v>
      </c>
      <c r="B19">
        <v>672.06760342099994</v>
      </c>
      <c r="C19">
        <v>55.917376593599997</v>
      </c>
      <c r="D19">
        <v>139.82134850400001</v>
      </c>
      <c r="E19">
        <v>18.592284528299999</v>
      </c>
      <c r="F19">
        <v>15.2252045401</v>
      </c>
      <c r="G19">
        <v>14.9258981479</v>
      </c>
      <c r="H19">
        <v>15.005187901299999</v>
      </c>
      <c r="I19">
        <v>14.8657813856</v>
      </c>
      <c r="J19">
        <v>19.838229928499999</v>
      </c>
      <c r="K19">
        <v>14.7995034317</v>
      </c>
      <c r="L19">
        <v>14.9045466482</v>
      </c>
      <c r="M19">
        <v>33.000208093399998</v>
      </c>
    </row>
    <row r="20" spans="1:13" x14ac:dyDescent="0.25">
      <c r="A20" t="s">
        <v>5</v>
      </c>
      <c r="B20">
        <v>40.895022178300003</v>
      </c>
      <c r="C20">
        <v>10.7367282028</v>
      </c>
      <c r="D20">
        <v>67.591509218799999</v>
      </c>
      <c r="E20">
        <v>13.9644134298</v>
      </c>
      <c r="F20">
        <v>14.635260927699999</v>
      </c>
      <c r="G20">
        <v>14.957014856700001</v>
      </c>
      <c r="H20">
        <v>23.760178232000001</v>
      </c>
      <c r="I20">
        <v>70.348830447400005</v>
      </c>
      <c r="J20">
        <v>14.8208487951</v>
      </c>
      <c r="K20">
        <v>14.7687558337</v>
      </c>
      <c r="L20">
        <v>14.357425553600001</v>
      </c>
      <c r="M20">
        <v>14.7305245528</v>
      </c>
    </row>
    <row r="21" spans="1:13" x14ac:dyDescent="0.25">
      <c r="A21" t="s">
        <v>6</v>
      </c>
      <c r="B21">
        <v>471.20373476100002</v>
      </c>
      <c r="C21">
        <v>148.29061702999999</v>
      </c>
      <c r="D21">
        <v>11.563875986299999</v>
      </c>
      <c r="E21">
        <v>14.8788708737</v>
      </c>
      <c r="F21">
        <v>14.9318412777</v>
      </c>
      <c r="G21">
        <v>14.939458522800001</v>
      </c>
      <c r="H21">
        <v>14.933529754</v>
      </c>
      <c r="I21">
        <v>14.9914398894</v>
      </c>
      <c r="J21">
        <v>18.174800210200001</v>
      </c>
      <c r="K21">
        <v>14.5891313458</v>
      </c>
      <c r="L21">
        <v>15.513062641499999</v>
      </c>
      <c r="M21">
        <v>14.904182654</v>
      </c>
    </row>
    <row r="22" spans="1:13" x14ac:dyDescent="0.25">
      <c r="A22" t="s">
        <v>7</v>
      </c>
      <c r="B22">
        <v>424.76585640399998</v>
      </c>
      <c r="C22">
        <v>10.7375497131</v>
      </c>
      <c r="D22">
        <v>15.105382756699999</v>
      </c>
      <c r="E22">
        <v>14.445980799299999</v>
      </c>
      <c r="F22">
        <v>14.9360583101</v>
      </c>
      <c r="G22">
        <v>14.3618275357</v>
      </c>
      <c r="H22">
        <v>15.4672788732</v>
      </c>
      <c r="I22">
        <v>14.9186953299</v>
      </c>
      <c r="J22">
        <v>14.8623694226</v>
      </c>
      <c r="K22">
        <v>14.7952178683</v>
      </c>
      <c r="L22">
        <v>14.831122732800001</v>
      </c>
      <c r="M22">
        <v>14.613120477100001</v>
      </c>
    </row>
    <row r="23" spans="1:13" x14ac:dyDescent="0.25">
      <c r="A23" t="s">
        <v>8</v>
      </c>
      <c r="B23">
        <v>348.757400491</v>
      </c>
      <c r="C23">
        <v>13.0949779906</v>
      </c>
      <c r="D23">
        <v>64.116302993700003</v>
      </c>
      <c r="E23">
        <v>15.8216758045</v>
      </c>
      <c r="F23">
        <v>14.875106154299999</v>
      </c>
      <c r="G23">
        <v>14.5955932739</v>
      </c>
      <c r="H23">
        <v>14.6219266674</v>
      </c>
      <c r="I23">
        <v>14.613707313500001</v>
      </c>
      <c r="J23">
        <v>14.657529805099999</v>
      </c>
      <c r="K23">
        <v>15.061869101999999</v>
      </c>
      <c r="L23">
        <v>14.7777141591</v>
      </c>
      <c r="M23">
        <v>14.804909542000001</v>
      </c>
    </row>
    <row r="24" spans="1:13" x14ac:dyDescent="0.25">
      <c r="A24" t="s">
        <v>9</v>
      </c>
      <c r="B24">
        <v>45.147427500600003</v>
      </c>
      <c r="C24">
        <v>14.058851969799999</v>
      </c>
      <c r="D24">
        <v>15.0053963709</v>
      </c>
      <c r="E24">
        <v>14.5917203795</v>
      </c>
      <c r="F24">
        <v>12.353325504800001</v>
      </c>
      <c r="G24">
        <v>14.718157142700001</v>
      </c>
      <c r="H24">
        <v>14.838759419400001</v>
      </c>
      <c r="I24">
        <v>14.083767227199999</v>
      </c>
      <c r="J24">
        <v>15.085862751700001</v>
      </c>
      <c r="K24">
        <v>15.0641344413</v>
      </c>
      <c r="L24">
        <v>14.7003882088</v>
      </c>
      <c r="M24">
        <v>14.9322666356</v>
      </c>
    </row>
    <row r="25" spans="1:13" x14ac:dyDescent="0.25">
      <c r="A25" t="s">
        <v>10</v>
      </c>
      <c r="B25">
        <v>440.40888159299999</v>
      </c>
      <c r="C25">
        <v>147.023077433</v>
      </c>
      <c r="D25">
        <v>11.4679060521</v>
      </c>
      <c r="E25">
        <v>14.7812445227</v>
      </c>
      <c r="F25">
        <v>14.9462103188</v>
      </c>
      <c r="G25">
        <v>14.835193781099999</v>
      </c>
      <c r="H25">
        <v>14.925676775499999</v>
      </c>
      <c r="I25">
        <v>14.789494987599999</v>
      </c>
      <c r="J25">
        <v>15.017450328100001</v>
      </c>
      <c r="K25">
        <v>14.823086915999999</v>
      </c>
      <c r="L25">
        <v>16.429136126300001</v>
      </c>
      <c r="M25">
        <v>14.8599611246</v>
      </c>
    </row>
    <row r="26" spans="1:13" x14ac:dyDescent="0.25">
      <c r="A26" t="s">
        <v>11</v>
      </c>
      <c r="B26">
        <v>221.466759142</v>
      </c>
      <c r="C26">
        <v>251.19155015199999</v>
      </c>
      <c r="D26">
        <v>328.95660023900001</v>
      </c>
      <c r="E26">
        <v>14.857967843000001</v>
      </c>
      <c r="F26">
        <v>16.321050471100001</v>
      </c>
      <c r="G26">
        <v>15.5893089788</v>
      </c>
      <c r="H26">
        <v>14.711946515299999</v>
      </c>
      <c r="I26">
        <v>14.4931642927</v>
      </c>
      <c r="J26">
        <v>14.399444282799999</v>
      </c>
      <c r="K26">
        <v>14.830200255399999</v>
      </c>
      <c r="L26">
        <v>14.882650416600001</v>
      </c>
      <c r="M26">
        <v>14.918904336800001</v>
      </c>
    </row>
    <row r="27" spans="1:13" x14ac:dyDescent="0.25">
      <c r="A27" t="s">
        <v>12</v>
      </c>
      <c r="B27">
        <v>711.66256614099996</v>
      </c>
      <c r="C27">
        <v>89.506691932199999</v>
      </c>
      <c r="D27">
        <v>15.0053963709</v>
      </c>
      <c r="E27">
        <v>15.6942771162</v>
      </c>
      <c r="F27">
        <v>14.6907433496</v>
      </c>
      <c r="G27">
        <v>15.368063616600001</v>
      </c>
      <c r="H27">
        <v>14.583371441100001</v>
      </c>
      <c r="I27">
        <v>14.8751719863</v>
      </c>
      <c r="J27">
        <v>17.366178182599999</v>
      </c>
      <c r="K27">
        <v>15.4348650804</v>
      </c>
      <c r="L27">
        <v>15.314173950900001</v>
      </c>
      <c r="M27">
        <v>15.0287885067</v>
      </c>
    </row>
    <row r="28" spans="1:13" x14ac:dyDescent="0.25">
      <c r="A28" t="s">
        <v>13</v>
      </c>
      <c r="B28">
        <v>200.038962172</v>
      </c>
      <c r="C28">
        <v>15.0053963709</v>
      </c>
      <c r="D28">
        <v>10.945824485799999</v>
      </c>
      <c r="E28">
        <v>14.6142380197</v>
      </c>
      <c r="F28">
        <v>14.8945272148</v>
      </c>
      <c r="G28">
        <v>16.115027291299999</v>
      </c>
      <c r="H28">
        <v>15.0064356076</v>
      </c>
      <c r="I28">
        <v>14.5274989125</v>
      </c>
      <c r="J28">
        <v>15.122922237399999</v>
      </c>
      <c r="K28">
        <v>15.005365217</v>
      </c>
      <c r="L28">
        <v>14.918277439600001</v>
      </c>
      <c r="M28">
        <v>17.466870701000001</v>
      </c>
    </row>
    <row r="29" spans="1:13" x14ac:dyDescent="0.25">
      <c r="A29" t="s">
        <v>14</v>
      </c>
      <c r="B29">
        <v>50.941714838999999</v>
      </c>
      <c r="C29">
        <v>83.308756423099993</v>
      </c>
      <c r="D29">
        <v>15.0053963709</v>
      </c>
      <c r="E29">
        <v>14.6260037226</v>
      </c>
      <c r="F29">
        <v>14.5254199077</v>
      </c>
      <c r="G29">
        <v>14.653196492299999</v>
      </c>
      <c r="H29">
        <v>14.9656243374</v>
      </c>
      <c r="I29">
        <v>20.854531106300001</v>
      </c>
      <c r="J29">
        <v>14.887874035799999</v>
      </c>
      <c r="K29">
        <v>14.638283806700001</v>
      </c>
      <c r="L29">
        <v>15.1701013181</v>
      </c>
      <c r="M29">
        <v>14.5049202517</v>
      </c>
    </row>
    <row r="30" spans="1:13" x14ac:dyDescent="0.25">
      <c r="A30" t="s">
        <v>15</v>
      </c>
      <c r="B30">
        <v>12.811657354799999</v>
      </c>
      <c r="C30">
        <v>155.326489872</v>
      </c>
      <c r="D30">
        <v>49.915335605899998</v>
      </c>
      <c r="E30">
        <v>14.951493346399999</v>
      </c>
      <c r="F30">
        <v>15.1717949374</v>
      </c>
      <c r="G30">
        <v>14.9265517483</v>
      </c>
      <c r="H30">
        <v>14.3368154309</v>
      </c>
      <c r="I30">
        <v>14.113362909899999</v>
      </c>
      <c r="J30">
        <v>14.8157640954</v>
      </c>
      <c r="K30">
        <v>14.8502073973</v>
      </c>
      <c r="L30">
        <v>14.7736877491</v>
      </c>
      <c r="M30">
        <v>13.7941175324</v>
      </c>
    </row>
    <row r="31" spans="1:13" x14ac:dyDescent="0.25">
      <c r="A31" t="s">
        <v>16</v>
      </c>
      <c r="B31">
        <v>594.01564607099999</v>
      </c>
      <c r="C31">
        <v>10.1361839509</v>
      </c>
      <c r="D31">
        <v>12.2867972632</v>
      </c>
      <c r="E31">
        <v>15.417982093999999</v>
      </c>
      <c r="F31">
        <v>14.656902137299999</v>
      </c>
      <c r="G31">
        <v>15.0057131446</v>
      </c>
      <c r="H31">
        <v>14.066690235399999</v>
      </c>
      <c r="I31">
        <v>16.1097234886</v>
      </c>
      <c r="J31">
        <v>13.7621633914</v>
      </c>
      <c r="K31">
        <v>14.8885588793</v>
      </c>
      <c r="L31">
        <v>14.3335533873</v>
      </c>
      <c r="M31">
        <v>14.8726826563</v>
      </c>
    </row>
    <row r="32" spans="1:13" x14ac:dyDescent="0.25">
      <c r="A32" t="s">
        <v>17</v>
      </c>
      <c r="B32">
        <v>28.551138854800001</v>
      </c>
      <c r="C32">
        <v>370.36514567</v>
      </c>
      <c r="D32">
        <v>84.107299342900006</v>
      </c>
      <c r="E32">
        <v>14.393269033799999</v>
      </c>
      <c r="F32">
        <v>14.3706436531</v>
      </c>
      <c r="G32">
        <v>14.3184107779</v>
      </c>
      <c r="H32">
        <v>14.832922457900001</v>
      </c>
      <c r="I32">
        <v>15.991257554000001</v>
      </c>
      <c r="J32">
        <v>14.781072591599999</v>
      </c>
      <c r="K32">
        <v>21.444175357700001</v>
      </c>
      <c r="L32">
        <v>15.8150948565</v>
      </c>
      <c r="M32">
        <v>14.7163322026</v>
      </c>
    </row>
    <row r="33" spans="1:13" x14ac:dyDescent="0.25">
      <c r="A33" t="s">
        <v>18</v>
      </c>
      <c r="B33">
        <v>19.723037012500001</v>
      </c>
      <c r="C33">
        <v>87.681158373200006</v>
      </c>
      <c r="D33">
        <v>35.161934950899997</v>
      </c>
      <c r="E33">
        <v>14.6725797606</v>
      </c>
      <c r="F33">
        <v>14.982871453</v>
      </c>
      <c r="G33">
        <v>14.8193044212</v>
      </c>
      <c r="H33">
        <v>14.8581180575</v>
      </c>
      <c r="I33">
        <v>14.8598276274</v>
      </c>
      <c r="J33">
        <v>14.591603109899999</v>
      </c>
      <c r="K33">
        <v>14.9384515937</v>
      </c>
      <c r="L33">
        <v>14.2426561237</v>
      </c>
      <c r="M33">
        <v>14.8078767506</v>
      </c>
    </row>
    <row r="34" spans="1:13" x14ac:dyDescent="0.25">
      <c r="A34" t="s">
        <v>19</v>
      </c>
      <c r="B34">
        <v>15.0053963709</v>
      </c>
      <c r="C34">
        <v>18.7538711292</v>
      </c>
      <c r="D34">
        <v>11.7176973355</v>
      </c>
      <c r="E34">
        <v>19.4619505424</v>
      </c>
      <c r="F34">
        <v>14.646756676100001</v>
      </c>
      <c r="G34">
        <v>14.8303918322</v>
      </c>
      <c r="H34">
        <v>14.695463506499999</v>
      </c>
      <c r="I34">
        <v>14.943284311299999</v>
      </c>
      <c r="J34">
        <v>16.098281528800001</v>
      </c>
      <c r="K34">
        <v>14.901895554799999</v>
      </c>
      <c r="L34">
        <v>15.004582733099999</v>
      </c>
      <c r="M34">
        <v>17.4552801651</v>
      </c>
    </row>
    <row r="35" spans="1:13" x14ac:dyDescent="0.25">
      <c r="A35" t="s">
        <v>20</v>
      </c>
      <c r="B35">
        <v>11.433494660299999</v>
      </c>
      <c r="C35">
        <v>48.778599836200002</v>
      </c>
      <c r="D35">
        <v>16.795793382700001</v>
      </c>
      <c r="E35">
        <v>14.983346275300001</v>
      </c>
      <c r="F35">
        <v>14.571818582200001</v>
      </c>
      <c r="G35">
        <v>14.5890442635</v>
      </c>
      <c r="H35">
        <v>15.154322544999999</v>
      </c>
      <c r="I35">
        <v>14.8590801494</v>
      </c>
      <c r="J35">
        <v>15.027638659599999</v>
      </c>
      <c r="K35">
        <v>14.914476781399999</v>
      </c>
      <c r="L35">
        <v>15.1529086044</v>
      </c>
      <c r="M35">
        <v>14.882239334199999</v>
      </c>
    </row>
    <row r="36" spans="1:13" x14ac:dyDescent="0.25">
      <c r="A36" t="s">
        <v>21</v>
      </c>
      <c r="B36">
        <v>411.22275694799998</v>
      </c>
      <c r="C36">
        <v>16.109470185199999</v>
      </c>
      <c r="D36">
        <v>68.569750200100003</v>
      </c>
      <c r="E36">
        <v>14.8826323071</v>
      </c>
      <c r="F36">
        <v>50.438631643699999</v>
      </c>
      <c r="G36">
        <v>12.174431709</v>
      </c>
      <c r="H36">
        <v>17.4182714598</v>
      </c>
      <c r="I36">
        <v>15.2450203813</v>
      </c>
      <c r="J36">
        <v>15.009436578400001</v>
      </c>
      <c r="K36">
        <v>14.803942944099999</v>
      </c>
      <c r="L36">
        <v>14.790040049</v>
      </c>
      <c r="M36">
        <v>14.9168410646</v>
      </c>
    </row>
    <row r="37" spans="1:13" x14ac:dyDescent="0.25">
      <c r="A37" t="s">
        <v>22</v>
      </c>
      <c r="B37">
        <v>567.56393360499999</v>
      </c>
      <c r="C37">
        <v>14.1351261769</v>
      </c>
      <c r="D37">
        <v>13.002749445999999</v>
      </c>
      <c r="E37">
        <v>16.3036811122</v>
      </c>
      <c r="F37">
        <v>14.6948480868</v>
      </c>
      <c r="G37">
        <v>214.06485333200001</v>
      </c>
      <c r="H37">
        <v>14.5449398614</v>
      </c>
      <c r="I37">
        <v>17.484220377</v>
      </c>
      <c r="J37">
        <v>14.799472232199999</v>
      </c>
      <c r="K37">
        <v>14.8761563463</v>
      </c>
      <c r="L37">
        <v>15.2747023094</v>
      </c>
      <c r="M37">
        <v>14.813499685</v>
      </c>
    </row>
    <row r="38" spans="1:13" x14ac:dyDescent="0.25">
      <c r="A38" t="s">
        <v>23</v>
      </c>
      <c r="B38">
        <v>493.29433634100002</v>
      </c>
      <c r="C38">
        <v>15.0075370316</v>
      </c>
      <c r="D38">
        <v>32.256303020499999</v>
      </c>
      <c r="E38">
        <v>14.924340671</v>
      </c>
      <c r="F38">
        <v>14.938160591899999</v>
      </c>
      <c r="G38">
        <v>14.893753346700001</v>
      </c>
      <c r="H38">
        <v>15.004996893</v>
      </c>
      <c r="I38">
        <v>14.994482548600001</v>
      </c>
      <c r="J38">
        <v>14.7904696889</v>
      </c>
      <c r="K38">
        <v>15.4275280633</v>
      </c>
      <c r="L38">
        <v>15.203358979400001</v>
      </c>
      <c r="M38">
        <v>14.8175133418</v>
      </c>
    </row>
    <row r="39" spans="1:13" x14ac:dyDescent="0.25">
      <c r="A39" t="s">
        <v>24</v>
      </c>
      <c r="B39">
        <v>31.9817576865</v>
      </c>
      <c r="C39">
        <v>195.929437971</v>
      </c>
      <c r="D39">
        <v>11.968333078900001</v>
      </c>
      <c r="E39">
        <v>15.120014193099999</v>
      </c>
      <c r="F39">
        <v>14.792020667599999</v>
      </c>
      <c r="G39">
        <v>14.8979765997</v>
      </c>
      <c r="H39">
        <v>14.84477912</v>
      </c>
      <c r="I39">
        <v>14.367180041299999</v>
      </c>
      <c r="J39">
        <v>20.6824831345</v>
      </c>
      <c r="K39">
        <v>15.075349431399999</v>
      </c>
      <c r="L39">
        <v>14.5303152209</v>
      </c>
      <c r="M39">
        <v>13.8766492689</v>
      </c>
    </row>
    <row r="40" spans="1:13" x14ac:dyDescent="0.25">
      <c r="A40" t="s">
        <v>25</v>
      </c>
      <c r="B40">
        <v>153.64357367599999</v>
      </c>
      <c r="C40">
        <v>13.682161412499999</v>
      </c>
      <c r="D40">
        <v>59.048125878299999</v>
      </c>
      <c r="E40">
        <v>14.082071791100001</v>
      </c>
      <c r="F40">
        <v>14.647474836100001</v>
      </c>
      <c r="G40">
        <v>14.967631024799999</v>
      </c>
      <c r="H40">
        <v>14.828918054800001</v>
      </c>
      <c r="I40">
        <v>14.7518184061</v>
      </c>
      <c r="J40">
        <v>14.8814530195</v>
      </c>
      <c r="K40">
        <v>14.855888974499999</v>
      </c>
      <c r="L40">
        <v>14.9617139439</v>
      </c>
      <c r="M40">
        <v>15.0010504202</v>
      </c>
    </row>
    <row r="41" spans="1:13" x14ac:dyDescent="0.25">
      <c r="A41" t="s">
        <v>26</v>
      </c>
      <c r="B41">
        <v>571.24607610400005</v>
      </c>
      <c r="C41">
        <v>132.52616218700001</v>
      </c>
      <c r="D41">
        <v>139.20520550800001</v>
      </c>
      <c r="E41">
        <v>14.255691757699999</v>
      </c>
      <c r="F41">
        <v>14.9994962331</v>
      </c>
      <c r="G41">
        <v>14.752284211099999</v>
      </c>
      <c r="H41">
        <v>14.721695158299999</v>
      </c>
      <c r="I41">
        <v>14.6912021244</v>
      </c>
      <c r="J41">
        <v>14.915582386900001</v>
      </c>
      <c r="K41">
        <v>16.2875426407</v>
      </c>
      <c r="L41">
        <v>33.443773374400003</v>
      </c>
      <c r="M41">
        <v>14.9965125468</v>
      </c>
    </row>
    <row r="42" spans="1:13" x14ac:dyDescent="0.25">
      <c r="A42" t="s">
        <v>27</v>
      </c>
      <c r="B42">
        <v>545.32607776600003</v>
      </c>
      <c r="C42">
        <v>28.8258219049</v>
      </c>
      <c r="D42">
        <v>14.367501242099999</v>
      </c>
      <c r="E42">
        <v>14.8522968739</v>
      </c>
      <c r="F42">
        <v>14.9642488876</v>
      </c>
      <c r="G42">
        <v>15.386445098899999</v>
      </c>
      <c r="H42">
        <v>20.976555810800001</v>
      </c>
      <c r="I42">
        <v>14.7005841844</v>
      </c>
      <c r="J42">
        <v>14.813410294800001</v>
      </c>
      <c r="K42">
        <v>14.5151685631</v>
      </c>
      <c r="L42">
        <v>14.6475845799</v>
      </c>
      <c r="M42">
        <v>15.0808718839</v>
      </c>
    </row>
    <row r="43" spans="1:13" x14ac:dyDescent="0.25">
      <c r="A43" t="s">
        <v>28</v>
      </c>
      <c r="B43">
        <v>114.708295036</v>
      </c>
      <c r="C43">
        <v>220.28904194500001</v>
      </c>
      <c r="D43">
        <v>15.0053963709</v>
      </c>
      <c r="E43">
        <v>14.370812905899999</v>
      </c>
      <c r="F43">
        <v>13.639351899799999</v>
      </c>
      <c r="G43">
        <v>14.863945555300001</v>
      </c>
      <c r="H43">
        <v>14.859684572900001</v>
      </c>
      <c r="I43">
        <v>19.1272859004</v>
      </c>
      <c r="J43">
        <v>14.639225658799999</v>
      </c>
      <c r="K43">
        <v>14.9371983004</v>
      </c>
      <c r="L43">
        <v>14.8921367834</v>
      </c>
      <c r="M43">
        <v>15.6273752962</v>
      </c>
    </row>
    <row r="44" spans="1:13" x14ac:dyDescent="0.25">
      <c r="A44" t="s">
        <v>29</v>
      </c>
      <c r="B44">
        <v>416.57017881299998</v>
      </c>
      <c r="C44">
        <v>15.0053963709</v>
      </c>
      <c r="D44">
        <v>54.427617531999999</v>
      </c>
      <c r="E44">
        <v>14.763806645800001</v>
      </c>
      <c r="F44">
        <v>14.861892364399999</v>
      </c>
      <c r="G44">
        <v>14.916892043800001</v>
      </c>
      <c r="H44">
        <v>14.9894165526</v>
      </c>
      <c r="I44">
        <v>16.848242810399999</v>
      </c>
      <c r="J44">
        <v>14.925555210900001</v>
      </c>
      <c r="K44">
        <v>16.363996200700001</v>
      </c>
      <c r="L44">
        <v>15.439215111399999</v>
      </c>
      <c r="M44">
        <v>14.943972495600001</v>
      </c>
    </row>
    <row r="45" spans="1:13" x14ac:dyDescent="0.25">
      <c r="A45" t="s">
        <v>30</v>
      </c>
      <c r="B45">
        <v>322.39437378000002</v>
      </c>
      <c r="C45">
        <v>34.275180192400001</v>
      </c>
      <c r="D45">
        <v>74.288336018999999</v>
      </c>
      <c r="E45">
        <v>14.811323488099999</v>
      </c>
      <c r="F45">
        <v>23.393344766999999</v>
      </c>
      <c r="G45">
        <v>14.960835558299999</v>
      </c>
      <c r="H45">
        <v>15.356198602399999</v>
      </c>
      <c r="I45">
        <v>14.866723033</v>
      </c>
      <c r="J45">
        <v>14.8096516544</v>
      </c>
      <c r="K45">
        <v>14.910138595399999</v>
      </c>
      <c r="L45">
        <v>14.849176654500001</v>
      </c>
      <c r="M45">
        <v>14.902747741000001</v>
      </c>
    </row>
    <row r="46" spans="1:13" x14ac:dyDescent="0.25">
      <c r="A46" t="s">
        <v>31</v>
      </c>
      <c r="B46">
        <v>310.40468274099999</v>
      </c>
      <c r="C46">
        <v>25.363317999500001</v>
      </c>
      <c r="D46">
        <v>15.0053963709</v>
      </c>
      <c r="E46">
        <v>15.0053963709</v>
      </c>
      <c r="F46">
        <v>15.0054071279</v>
      </c>
      <c r="G46">
        <v>15.809265440600001</v>
      </c>
      <c r="H46">
        <v>43.947836994600003</v>
      </c>
      <c r="I46">
        <v>14.9732399905</v>
      </c>
      <c r="J46">
        <v>14.920066696399999</v>
      </c>
      <c r="K46">
        <v>14.905473000100001</v>
      </c>
      <c r="L46">
        <v>15.4276771207</v>
      </c>
      <c r="M46">
        <v>15.960265163000001</v>
      </c>
    </row>
    <row r="47" spans="1:13" x14ac:dyDescent="0.25">
      <c r="A47" t="s">
        <v>32</v>
      </c>
      <c r="B47">
        <v>12.2961995213</v>
      </c>
      <c r="C47">
        <v>11.351369418999999</v>
      </c>
      <c r="D47">
        <v>295.645418022</v>
      </c>
      <c r="E47">
        <v>18.321689812900001</v>
      </c>
      <c r="F47">
        <v>16.762949842800001</v>
      </c>
      <c r="G47">
        <v>14.8781111408</v>
      </c>
      <c r="H47">
        <v>14.844304148699999</v>
      </c>
      <c r="I47">
        <v>14.8257431213</v>
      </c>
      <c r="J47">
        <v>16.083731521099999</v>
      </c>
      <c r="K47">
        <v>15.0010743075</v>
      </c>
      <c r="L47">
        <v>14.6526704419</v>
      </c>
      <c r="M47">
        <v>14.6527324679</v>
      </c>
    </row>
    <row r="48" spans="1:13" x14ac:dyDescent="0.25">
      <c r="A48" t="s">
        <v>33</v>
      </c>
      <c r="B48">
        <v>249.35016582700001</v>
      </c>
      <c r="C48">
        <v>13.823064931799999</v>
      </c>
      <c r="D48">
        <v>14.7710488995</v>
      </c>
      <c r="E48">
        <v>14.229901075300001</v>
      </c>
      <c r="F48">
        <v>14.6504166208</v>
      </c>
      <c r="G48">
        <v>15.0346061953</v>
      </c>
      <c r="H48">
        <v>17.342796677399999</v>
      </c>
      <c r="I48">
        <v>14.7437534743</v>
      </c>
      <c r="J48">
        <v>14.850241889499999</v>
      </c>
      <c r="K48">
        <v>14.986279246800001</v>
      </c>
      <c r="L48">
        <v>14.7405790206</v>
      </c>
      <c r="M48">
        <v>14.924364128000001</v>
      </c>
    </row>
    <row r="49" spans="1:13" x14ac:dyDescent="0.25">
      <c r="A49" t="s">
        <v>34</v>
      </c>
      <c r="B49">
        <v>102.751191084</v>
      </c>
      <c r="C49">
        <v>11.131576905199999</v>
      </c>
      <c r="D49">
        <v>13.0130403015</v>
      </c>
      <c r="E49">
        <v>14.2483189477</v>
      </c>
      <c r="F49">
        <v>29.122952621700001</v>
      </c>
      <c r="G49">
        <v>15.0696361643</v>
      </c>
      <c r="H49">
        <v>14.049033367</v>
      </c>
      <c r="I49">
        <v>14.8435801776</v>
      </c>
      <c r="J49">
        <v>15.090877212700001</v>
      </c>
      <c r="K49">
        <v>14.9346530089</v>
      </c>
      <c r="L49">
        <v>15.1970391105</v>
      </c>
      <c r="M49">
        <v>14.9156428385</v>
      </c>
    </row>
    <row r="50" spans="1:13" x14ac:dyDescent="0.25">
      <c r="A50" t="s">
        <v>35</v>
      </c>
      <c r="B50">
        <v>436.76746006000002</v>
      </c>
      <c r="C50">
        <v>13.1680242711</v>
      </c>
      <c r="D50">
        <v>214.66469970399999</v>
      </c>
      <c r="E50">
        <v>15.0053963709</v>
      </c>
      <c r="F50">
        <v>14.6627726631</v>
      </c>
      <c r="G50">
        <v>14.868690335</v>
      </c>
      <c r="H50">
        <v>13.800934787299999</v>
      </c>
      <c r="I50">
        <v>14.6874082466</v>
      </c>
      <c r="J50">
        <v>14.4384479894</v>
      </c>
      <c r="K50">
        <v>14.909768297299999</v>
      </c>
      <c r="L50">
        <v>15.165495845000001</v>
      </c>
      <c r="M50">
        <v>15.020234845499999</v>
      </c>
    </row>
    <row r="51" spans="1:13" x14ac:dyDescent="0.25">
      <c r="A51" t="s">
        <v>36</v>
      </c>
      <c r="B51">
        <v>202.83822179800001</v>
      </c>
      <c r="C51">
        <v>166.15346592899999</v>
      </c>
      <c r="D51">
        <v>14.8518774025</v>
      </c>
      <c r="E51">
        <v>14.8700106115</v>
      </c>
      <c r="F51">
        <v>29.099848874300001</v>
      </c>
      <c r="G51">
        <v>14.818957753799999</v>
      </c>
      <c r="H51">
        <v>14.894168350899999</v>
      </c>
      <c r="I51">
        <v>14.7329373469</v>
      </c>
      <c r="J51">
        <v>14.9779800212</v>
      </c>
      <c r="K51">
        <v>14.816112087700001</v>
      </c>
      <c r="L51">
        <v>14.9975749833</v>
      </c>
      <c r="M51">
        <v>14.6744013901</v>
      </c>
    </row>
    <row r="52" spans="1:13" x14ac:dyDescent="0.25">
      <c r="A52" t="s">
        <v>37</v>
      </c>
      <c r="B52">
        <v>710.29059515999995</v>
      </c>
      <c r="C52">
        <v>93.9476531997</v>
      </c>
      <c r="D52">
        <v>11.2048270025</v>
      </c>
      <c r="E52">
        <v>14.720304265899999</v>
      </c>
      <c r="F52">
        <v>14.737347979899999</v>
      </c>
      <c r="G52">
        <v>14.817974686499999</v>
      </c>
      <c r="H52">
        <v>13.9153492235</v>
      </c>
      <c r="I52">
        <v>14.414015943700001</v>
      </c>
      <c r="J52">
        <v>14.7892438019</v>
      </c>
      <c r="K52">
        <v>14.893332255700001</v>
      </c>
      <c r="L52">
        <v>14.660452147899999</v>
      </c>
      <c r="M52">
        <v>20.459076919400001</v>
      </c>
    </row>
    <row r="53" spans="1:13" x14ac:dyDescent="0.25">
      <c r="A53" t="s">
        <v>38</v>
      </c>
      <c r="B53">
        <v>617.36398164399998</v>
      </c>
      <c r="C53">
        <v>12.303361690599999</v>
      </c>
      <c r="D53">
        <v>43.038176545399999</v>
      </c>
      <c r="E53">
        <v>28.486528550100001</v>
      </c>
      <c r="F53">
        <v>12.458286302799999</v>
      </c>
      <c r="G53">
        <v>15.141950549300001</v>
      </c>
      <c r="H53">
        <v>14.7931935973</v>
      </c>
      <c r="I53">
        <v>14.909897085100001</v>
      </c>
      <c r="J53">
        <v>14.555660894400001</v>
      </c>
      <c r="K53">
        <v>14.994528105400001</v>
      </c>
      <c r="L53">
        <v>14.7843965687</v>
      </c>
      <c r="M53">
        <v>15.002536082500001</v>
      </c>
    </row>
    <row r="54" spans="1:13" x14ac:dyDescent="0.25">
      <c r="A54" t="s">
        <v>39</v>
      </c>
      <c r="B54">
        <v>421.34762712200001</v>
      </c>
      <c r="C54">
        <v>115.71782903099999</v>
      </c>
      <c r="D54">
        <v>227.610369588</v>
      </c>
      <c r="E54">
        <v>12.2215920558</v>
      </c>
      <c r="F54">
        <v>14.8862694872</v>
      </c>
      <c r="G54">
        <v>14.8515176513</v>
      </c>
      <c r="H54">
        <v>14.9516060174</v>
      </c>
      <c r="I54">
        <v>15.537194660000001</v>
      </c>
      <c r="J54">
        <v>14.903451538600001</v>
      </c>
      <c r="K54">
        <v>14.836394159299999</v>
      </c>
      <c r="L54">
        <v>14.900328544300001</v>
      </c>
      <c r="M54">
        <v>18.603013225400002</v>
      </c>
    </row>
    <row r="55" spans="1:13" x14ac:dyDescent="0.25">
      <c r="A55" t="s">
        <v>40</v>
      </c>
      <c r="B55">
        <v>693.02355649900005</v>
      </c>
      <c r="C55">
        <v>43.1451263676</v>
      </c>
      <c r="D55">
        <v>14.318388286199999</v>
      </c>
      <c r="E55">
        <v>14.739262305600001</v>
      </c>
      <c r="F55">
        <v>14.9203168894</v>
      </c>
      <c r="G55">
        <v>20.216978964199999</v>
      </c>
      <c r="H55">
        <v>14.740254193</v>
      </c>
      <c r="I55">
        <v>15.0056772751</v>
      </c>
      <c r="J55">
        <v>14.920704732700001</v>
      </c>
      <c r="K55">
        <v>20.774286112999999</v>
      </c>
      <c r="L55">
        <v>46.628873323299999</v>
      </c>
      <c r="M55">
        <v>14.9640479098</v>
      </c>
    </row>
    <row r="56" spans="1:13" x14ac:dyDescent="0.25">
      <c r="A56" t="s">
        <v>41</v>
      </c>
      <c r="B56">
        <v>87.681351729900001</v>
      </c>
      <c r="C56">
        <v>56.810583650300003</v>
      </c>
      <c r="D56">
        <v>12.235559501999999</v>
      </c>
      <c r="E56">
        <v>14.618942558300001</v>
      </c>
      <c r="F56">
        <v>14.541313969000001</v>
      </c>
      <c r="G56">
        <v>14.3019953073</v>
      </c>
      <c r="H56">
        <v>17.9703702266</v>
      </c>
      <c r="I56">
        <v>14.8244356131</v>
      </c>
      <c r="J56">
        <v>14.831468414</v>
      </c>
      <c r="K56">
        <v>14.7943017691</v>
      </c>
      <c r="L56">
        <v>15.005498490400001</v>
      </c>
      <c r="M56">
        <v>14.931904916900001</v>
      </c>
    </row>
    <row r="57" spans="1:13" x14ac:dyDescent="0.25">
      <c r="A57" t="s">
        <v>42</v>
      </c>
      <c r="B57">
        <v>15.530323192999999</v>
      </c>
      <c r="C57">
        <v>11.7499663162</v>
      </c>
      <c r="D57">
        <v>12.319287368399999</v>
      </c>
      <c r="E57">
        <v>14.2956758685</v>
      </c>
      <c r="F57">
        <v>15.0053963324</v>
      </c>
      <c r="G57">
        <v>14.700076916800001</v>
      </c>
      <c r="H57">
        <v>14.8122884908</v>
      </c>
      <c r="I57">
        <v>14.959426708600001</v>
      </c>
      <c r="J57">
        <v>14.723886026000001</v>
      </c>
      <c r="K57">
        <v>69.863682673499994</v>
      </c>
      <c r="L57">
        <v>26.3267196587</v>
      </c>
      <c r="M57">
        <v>14.8753055904</v>
      </c>
    </row>
    <row r="58" spans="1:13" x14ac:dyDescent="0.25">
      <c r="A58" t="s">
        <v>43</v>
      </c>
      <c r="B58">
        <v>133.93939980900001</v>
      </c>
      <c r="C58">
        <v>15.2393777862</v>
      </c>
      <c r="D58">
        <v>190.75868994199999</v>
      </c>
      <c r="E58">
        <v>14.8770686908</v>
      </c>
      <c r="F58">
        <v>15.0053921487</v>
      </c>
      <c r="G58">
        <v>13.292525335200001</v>
      </c>
      <c r="H58">
        <v>14.9927888222</v>
      </c>
      <c r="I58">
        <v>14.4862374781</v>
      </c>
      <c r="J58">
        <v>14.721249948800001</v>
      </c>
      <c r="K58">
        <v>14.5954176993</v>
      </c>
      <c r="L58">
        <v>15.004605232699999</v>
      </c>
      <c r="M58">
        <v>14.4630494706</v>
      </c>
    </row>
    <row r="59" spans="1:13" x14ac:dyDescent="0.25">
      <c r="A59" t="s">
        <v>44</v>
      </c>
      <c r="B59">
        <v>705.25285247500005</v>
      </c>
      <c r="C59">
        <v>14.486276331399999</v>
      </c>
      <c r="D59">
        <v>13.3544711026</v>
      </c>
      <c r="E59">
        <v>14.9142882211</v>
      </c>
      <c r="F59">
        <v>14.503629805799999</v>
      </c>
      <c r="G59">
        <v>14.8649738911</v>
      </c>
      <c r="H59">
        <v>15.0021714473</v>
      </c>
      <c r="I59">
        <v>15.054547598899999</v>
      </c>
      <c r="J59">
        <v>14.847360973300001</v>
      </c>
      <c r="K59">
        <v>14.9233750437</v>
      </c>
      <c r="L59">
        <v>23.204580186600001</v>
      </c>
      <c r="M59">
        <v>14.9711612523</v>
      </c>
    </row>
    <row r="60" spans="1:13" x14ac:dyDescent="0.25">
      <c r="A60" t="s">
        <v>45</v>
      </c>
      <c r="B60">
        <v>250.54058379400001</v>
      </c>
      <c r="C60">
        <v>226.84811920199999</v>
      </c>
      <c r="D60">
        <v>16.533858304500001</v>
      </c>
      <c r="E60">
        <v>25.804375244100001</v>
      </c>
      <c r="F60">
        <v>15.0374788779</v>
      </c>
      <c r="G60">
        <v>14.835767969500001</v>
      </c>
      <c r="H60">
        <v>14.859102784199999</v>
      </c>
      <c r="I60">
        <v>14.894325826399999</v>
      </c>
      <c r="J60">
        <v>14.825414741199999</v>
      </c>
      <c r="K60">
        <v>14.961960079800001</v>
      </c>
      <c r="L60">
        <v>15.0164664568</v>
      </c>
      <c r="M60">
        <v>15.003069313999999</v>
      </c>
    </row>
    <row r="61" spans="1:13" x14ac:dyDescent="0.25">
      <c r="A61" t="s">
        <v>46</v>
      </c>
      <c r="B61">
        <v>90.402411152400006</v>
      </c>
      <c r="C61">
        <v>168.216054593</v>
      </c>
      <c r="D61">
        <v>12.9845036906</v>
      </c>
      <c r="E61">
        <v>15.7919918828</v>
      </c>
      <c r="F61">
        <v>14.8122689272</v>
      </c>
      <c r="G61">
        <v>14.7462770738</v>
      </c>
      <c r="H61">
        <v>14.844860928199999</v>
      </c>
      <c r="I61">
        <v>14.69597038</v>
      </c>
      <c r="J61">
        <v>15.8792891933</v>
      </c>
      <c r="K61">
        <v>14.474815275299999</v>
      </c>
      <c r="L61">
        <v>17.468200168399999</v>
      </c>
      <c r="M61">
        <v>14.877009037800001</v>
      </c>
    </row>
    <row r="62" spans="1:13" x14ac:dyDescent="0.25">
      <c r="A62" t="s">
        <v>47</v>
      </c>
      <c r="B62">
        <v>99.832297827600001</v>
      </c>
      <c r="C62">
        <v>12.5595167095</v>
      </c>
      <c r="D62">
        <v>14.7653634875</v>
      </c>
      <c r="E62">
        <v>14.4393758382</v>
      </c>
      <c r="F62">
        <v>14.7584476385</v>
      </c>
      <c r="G62">
        <v>15.134100858</v>
      </c>
      <c r="H62">
        <v>14.8447012469</v>
      </c>
      <c r="I62">
        <v>14.8103707696</v>
      </c>
      <c r="J62">
        <v>15.8587529305</v>
      </c>
      <c r="K62">
        <v>14.8787958748</v>
      </c>
      <c r="L62">
        <v>16.0567157465</v>
      </c>
      <c r="M62">
        <v>16.516997810500001</v>
      </c>
    </row>
    <row r="63" spans="1:13" x14ac:dyDescent="0.25">
      <c r="A63" t="s">
        <v>48</v>
      </c>
      <c r="B63">
        <v>342.50607322500002</v>
      </c>
      <c r="C63">
        <v>56.772251400400002</v>
      </c>
      <c r="D63">
        <v>19.572554437099999</v>
      </c>
      <c r="E63">
        <v>19.9521169229</v>
      </c>
      <c r="F63">
        <v>15.461121926200001</v>
      </c>
      <c r="G63">
        <v>14.831307065700001</v>
      </c>
      <c r="H63">
        <v>14.913445464400001</v>
      </c>
      <c r="I63">
        <v>14.8503430382</v>
      </c>
      <c r="J63">
        <v>14.8662592642</v>
      </c>
      <c r="K63">
        <v>14.9864868623</v>
      </c>
      <c r="L63">
        <v>15.0054102252</v>
      </c>
      <c r="M63">
        <v>15.111706739600001</v>
      </c>
    </row>
    <row r="64" spans="1:13" x14ac:dyDescent="0.25">
      <c r="A64" t="s">
        <v>49</v>
      </c>
      <c r="B64">
        <v>658.30726810500005</v>
      </c>
      <c r="C64">
        <v>14.849238547000001</v>
      </c>
      <c r="D64">
        <v>16.225627514199999</v>
      </c>
      <c r="E64">
        <v>20.544164269199999</v>
      </c>
      <c r="F64">
        <v>14.2673328196</v>
      </c>
      <c r="G64">
        <v>14.9926872356</v>
      </c>
      <c r="H64">
        <v>15.0030119752</v>
      </c>
      <c r="I64">
        <v>14.795070584999999</v>
      </c>
      <c r="J64">
        <v>17.5160012186</v>
      </c>
      <c r="K64">
        <v>15.0771931834</v>
      </c>
      <c r="L64">
        <v>14.643897238599999</v>
      </c>
      <c r="M64">
        <v>16.079436386200001</v>
      </c>
    </row>
    <row r="65" spans="1:13" x14ac:dyDescent="0.25">
      <c r="A65" t="s">
        <v>50</v>
      </c>
      <c r="B65">
        <v>618.51793171199995</v>
      </c>
      <c r="C65">
        <v>55.550875819799998</v>
      </c>
      <c r="D65">
        <v>408.05037932599998</v>
      </c>
      <c r="E65">
        <v>14.4071359408</v>
      </c>
      <c r="F65">
        <v>14.8781570031</v>
      </c>
      <c r="G65">
        <v>14.836749853200001</v>
      </c>
      <c r="H65">
        <v>14.884675188599999</v>
      </c>
      <c r="I65">
        <v>14.8493019763</v>
      </c>
      <c r="J65">
        <v>14.5547412174</v>
      </c>
      <c r="K65">
        <v>15.2289642198</v>
      </c>
      <c r="L65">
        <v>15.537749225400001</v>
      </c>
      <c r="M65">
        <v>16.0594720976</v>
      </c>
    </row>
    <row r="66" spans="1:13" x14ac:dyDescent="0.25">
      <c r="A66" t="s">
        <v>51</v>
      </c>
      <c r="B66">
        <f>AVERAGE(B16:B65)</f>
        <v>321.26200299460203</v>
      </c>
      <c r="C66">
        <f t="shared" ref="C66:M66" si="0">AVERAGE(C16:C65)</f>
        <v>68.131472266775987</v>
      </c>
      <c r="D66">
        <f t="shared" si="0"/>
        <v>77.549941559147996</v>
      </c>
      <c r="E66">
        <f>AVERAGE(E16:E65)</f>
        <v>15.689584739236002</v>
      </c>
      <c r="F66">
        <f t="shared" si="0"/>
        <v>16.241191076184002</v>
      </c>
      <c r="G66">
        <f t="shared" si="0"/>
        <v>18.909691446478</v>
      </c>
      <c r="H66">
        <f t="shared" si="0"/>
        <v>15.851980132564002</v>
      </c>
      <c r="I66">
        <f t="shared" si="0"/>
        <v>16.396548160161995</v>
      </c>
      <c r="J66">
        <f t="shared" si="0"/>
        <v>15.311345533690004</v>
      </c>
      <c r="K66">
        <f t="shared" si="0"/>
        <v>16.336729551662003</v>
      </c>
      <c r="L66">
        <f t="shared" si="0"/>
        <v>16.443857716859998</v>
      </c>
      <c r="M66">
        <f t="shared" si="0"/>
        <v>15.596003031377997</v>
      </c>
    </row>
    <row r="67" spans="1:13" x14ac:dyDescent="0.25">
      <c r="A67" t="s">
        <v>62</v>
      </c>
      <c r="B67">
        <f>_xlfn.STDEV.P(B16:B66)/SQRT(50)</f>
        <v>34.529526797183287</v>
      </c>
      <c r="C67">
        <f t="shared" ref="C67:M67" si="1">_xlfn.STDEV.P(C16:C66)/SQRT(50)</f>
        <v>11.155099968343398</v>
      </c>
      <c r="D67">
        <f t="shared" si="1"/>
        <v>15.733240899765239</v>
      </c>
      <c r="E67">
        <f t="shared" si="1"/>
        <v>0.39281905059547734</v>
      </c>
      <c r="F67">
        <f t="shared" si="1"/>
        <v>0.80962281729448027</v>
      </c>
      <c r="G67">
        <f t="shared" si="1"/>
        <v>3.9060659004702289</v>
      </c>
      <c r="H67">
        <f t="shared" si="1"/>
        <v>0.60750136611563721</v>
      </c>
      <c r="I67">
        <f t="shared" si="1"/>
        <v>1.0959121572976103</v>
      </c>
      <c r="J67">
        <f t="shared" si="1"/>
        <v>0.17813910348492223</v>
      </c>
      <c r="K67">
        <f t="shared" si="1"/>
        <v>1.0852121217500739</v>
      </c>
      <c r="L67">
        <f t="shared" si="1"/>
        <v>0.75297171655025064</v>
      </c>
      <c r="M67">
        <f t="shared" si="1"/>
        <v>0.38155631155958419</v>
      </c>
    </row>
    <row r="69" spans="1:13" x14ac:dyDescent="0.25">
      <c r="B69">
        <v>4</v>
      </c>
      <c r="C69">
        <v>5</v>
      </c>
      <c r="D69">
        <v>6</v>
      </c>
      <c r="E69">
        <v>7</v>
      </c>
      <c r="F69">
        <v>8</v>
      </c>
      <c r="G69">
        <v>9</v>
      </c>
      <c r="H69">
        <v>10</v>
      </c>
      <c r="I69">
        <v>11</v>
      </c>
      <c r="J69">
        <v>12</v>
      </c>
      <c r="K69">
        <v>13</v>
      </c>
      <c r="L69">
        <v>14</v>
      </c>
      <c r="M69">
        <v>15</v>
      </c>
    </row>
    <row r="70" spans="1:13" x14ac:dyDescent="0.25">
      <c r="A70" t="s">
        <v>52</v>
      </c>
      <c r="B70">
        <f>SMALL(B16:B65,COUNTIF(B16:B65,"&lt;"&amp;B75)+1)</f>
        <v>11.433494660299999</v>
      </c>
      <c r="C70">
        <f t="shared" ref="C70:M70" si="2">SMALL(C16:C65,COUNTIF(C16:C65,"&lt;"&amp;C75)+1)</f>
        <v>10.1361839509</v>
      </c>
      <c r="D70">
        <f t="shared" si="2"/>
        <v>10.945824485799999</v>
      </c>
      <c r="E70">
        <f t="shared" si="2"/>
        <v>13.922035279299999</v>
      </c>
      <c r="F70">
        <f t="shared" si="2"/>
        <v>14.2673328196</v>
      </c>
      <c r="G70">
        <f t="shared" si="2"/>
        <v>14.5890442635</v>
      </c>
      <c r="H70">
        <f t="shared" si="2"/>
        <v>14.469021289300001</v>
      </c>
      <c r="I70">
        <f t="shared" si="2"/>
        <v>14.367180041299999</v>
      </c>
      <c r="J70">
        <f t="shared" si="2"/>
        <v>14.399444282799999</v>
      </c>
      <c r="K70">
        <f t="shared" si="2"/>
        <v>14.5151685631</v>
      </c>
      <c r="L70">
        <f t="shared" si="2"/>
        <v>14.2426561237</v>
      </c>
      <c r="M70">
        <f t="shared" si="2"/>
        <v>14.5049202517</v>
      </c>
    </row>
    <row r="71" spans="1:13" x14ac:dyDescent="0.25">
      <c r="A71" t="s">
        <v>53</v>
      </c>
      <c r="B71">
        <f>QUARTILE(B16:B65,1)</f>
        <v>88.361616585524999</v>
      </c>
      <c r="C71">
        <f t="shared" ref="C71:M71" si="3">QUARTILE(C16:C65,1)</f>
        <v>13.837119441900001</v>
      </c>
      <c r="D71">
        <f t="shared" si="3"/>
        <v>13.595450398499999</v>
      </c>
      <c r="E71">
        <f t="shared" si="3"/>
        <v>14.482415694349999</v>
      </c>
      <c r="F71">
        <f t="shared" si="3"/>
        <v>14.652037999925</v>
      </c>
      <c r="G71">
        <f t="shared" si="3"/>
        <v>14.768706829949998</v>
      </c>
      <c r="H71">
        <f t="shared" si="3"/>
        <v>14.753489044075</v>
      </c>
      <c r="I71">
        <f t="shared" si="3"/>
        <v>14.73564137875</v>
      </c>
      <c r="J71">
        <f t="shared" si="3"/>
        <v>14.792720324725</v>
      </c>
      <c r="K71">
        <f t="shared" si="3"/>
        <v>14.831748731374999</v>
      </c>
      <c r="L71">
        <f t="shared" si="3"/>
        <v>14.779384761500001</v>
      </c>
      <c r="M71">
        <f t="shared" si="3"/>
        <v>14.81197443265</v>
      </c>
    </row>
    <row r="72" spans="1:13" x14ac:dyDescent="0.25">
      <c r="A72" t="s">
        <v>54</v>
      </c>
      <c r="B72">
        <f>MEDIAN(B16:B65)</f>
        <v>316.39952826050001</v>
      </c>
      <c r="C72">
        <f t="shared" ref="C72:M72" si="4">MEDIAN(C16:C65)</f>
        <v>26.389408550399999</v>
      </c>
      <c r="D72">
        <f t="shared" si="4"/>
        <v>16.37974290935</v>
      </c>
      <c r="E72">
        <f t="shared" si="4"/>
        <v>14.86398922725</v>
      </c>
      <c r="F72">
        <f t="shared" si="4"/>
        <v>14.88221324515</v>
      </c>
      <c r="G72">
        <f t="shared" si="4"/>
        <v>14.8644597232</v>
      </c>
      <c r="H72">
        <f t="shared" si="4"/>
        <v>14.87217988075</v>
      </c>
      <c r="I72">
        <f t="shared" si="4"/>
        <v>14.8628045065</v>
      </c>
      <c r="J72">
        <f t="shared" si="4"/>
        <v>14.88466352765</v>
      </c>
      <c r="K72">
        <f t="shared" si="4"/>
        <v>14.910374758850001</v>
      </c>
      <c r="L72">
        <f t="shared" si="4"/>
        <v>14.9796444636</v>
      </c>
      <c r="M72">
        <f t="shared" si="4"/>
        <v>14.9178727007</v>
      </c>
    </row>
    <row r="73" spans="1:13" x14ac:dyDescent="0.25">
      <c r="A73" t="s">
        <v>55</v>
      </c>
      <c r="B73">
        <f>QUARTILE(B16:B65,3)</f>
        <v>562.00446964524997</v>
      </c>
      <c r="C73">
        <f t="shared" ref="C73:M73" si="5">QUARTILE(C16:C65,3)</f>
        <v>92.837412882824992</v>
      </c>
      <c r="D73">
        <f t="shared" si="5"/>
        <v>72.858689564274997</v>
      </c>
      <c r="E73">
        <f t="shared" si="5"/>
        <v>15.09135973755</v>
      </c>
      <c r="F73">
        <f t="shared" si="5"/>
        <v>15.005395286475</v>
      </c>
      <c r="G73">
        <f t="shared" si="5"/>
        <v>14.986423182899999</v>
      </c>
      <c r="H73">
        <f t="shared" si="5"/>
        <v>15.005140149224999</v>
      </c>
      <c r="I73">
        <f t="shared" si="5"/>
        <v>15.005399825775001</v>
      </c>
      <c r="J73">
        <f t="shared" si="5"/>
        <v>15.08962359745</v>
      </c>
      <c r="K73">
        <f t="shared" si="5"/>
        <v>15.04774313075</v>
      </c>
      <c r="L73">
        <f t="shared" si="5"/>
        <v>15.304306040525001</v>
      </c>
      <c r="M73">
        <f t="shared" si="5"/>
        <v>15.026650091400001</v>
      </c>
    </row>
    <row r="74" spans="1:13" x14ac:dyDescent="0.25">
      <c r="A74" t="s">
        <v>56</v>
      </c>
      <c r="B74">
        <f>LARGE(B16:B65,COUNTIF(B16:B65,"&gt;"&amp;B77)+1)</f>
        <v>711.66256614099996</v>
      </c>
      <c r="C74">
        <f t="shared" ref="C74:M74" si="6">LARGE(C16:C65,COUNTIF(C16:C65,"&gt;"&amp;C77)+1)</f>
        <v>195.929437971</v>
      </c>
      <c r="D74">
        <f t="shared" si="6"/>
        <v>139.82134850400001</v>
      </c>
      <c r="E74">
        <f t="shared" si="6"/>
        <v>15.8216758045</v>
      </c>
      <c r="F74">
        <f t="shared" si="6"/>
        <v>15.461121926200001</v>
      </c>
      <c r="G74">
        <f t="shared" si="6"/>
        <v>15.141950549300001</v>
      </c>
      <c r="H74">
        <f t="shared" si="6"/>
        <v>15.356198602399999</v>
      </c>
      <c r="I74">
        <f t="shared" si="6"/>
        <v>15.2450203813</v>
      </c>
      <c r="J74">
        <f t="shared" si="6"/>
        <v>15.5112345</v>
      </c>
      <c r="K74">
        <f t="shared" si="6"/>
        <v>15.2289642198</v>
      </c>
      <c r="L74">
        <f t="shared" si="6"/>
        <v>16.0567157465</v>
      </c>
      <c r="M74">
        <f t="shared" si="6"/>
        <v>15.111706739600001</v>
      </c>
    </row>
    <row r="75" spans="1:13" x14ac:dyDescent="0.25">
      <c r="A75" t="s">
        <v>57</v>
      </c>
      <c r="B75">
        <f>B71-(1.5*B76)</f>
        <v>-622.10266300406249</v>
      </c>
      <c r="C75">
        <f t="shared" ref="C75:M75" si="7">C71-(1.5*C76)</f>
        <v>-104.66332071948749</v>
      </c>
      <c r="D75">
        <f t="shared" si="7"/>
        <v>-75.299408350162508</v>
      </c>
      <c r="E75">
        <f t="shared" si="7"/>
        <v>13.568999629549998</v>
      </c>
      <c r="F75">
        <f t="shared" si="7"/>
        <v>14.122002070099999</v>
      </c>
      <c r="G75">
        <f t="shared" si="7"/>
        <v>14.442132300524996</v>
      </c>
      <c r="H75">
        <f t="shared" si="7"/>
        <v>14.37601238635</v>
      </c>
      <c r="I75">
        <f t="shared" si="7"/>
        <v>14.331003708212497</v>
      </c>
      <c r="J75">
        <f t="shared" si="7"/>
        <v>14.347365415637499</v>
      </c>
      <c r="K75">
        <f t="shared" si="7"/>
        <v>14.507757132312499</v>
      </c>
      <c r="L75">
        <f t="shared" si="7"/>
        <v>13.992002842962503</v>
      </c>
      <c r="M75">
        <f t="shared" si="7"/>
        <v>14.489960944525</v>
      </c>
    </row>
    <row r="76" spans="1:13" x14ac:dyDescent="0.25">
      <c r="A76" t="s">
        <v>58</v>
      </c>
      <c r="B76">
        <f>B73-B71</f>
        <v>473.64285305972498</v>
      </c>
      <c r="C76">
        <f t="shared" ref="C76:M76" si="8">C73-C71</f>
        <v>79.000293440924992</v>
      </c>
      <c r="D76">
        <f t="shared" si="8"/>
        <v>59.263239165774998</v>
      </c>
      <c r="E76">
        <f t="shared" si="8"/>
        <v>0.60894404320000106</v>
      </c>
      <c r="F76">
        <f t="shared" si="8"/>
        <v>0.35335728655000054</v>
      </c>
      <c r="G76">
        <f t="shared" si="8"/>
        <v>0.21771635295000102</v>
      </c>
      <c r="H76">
        <f t="shared" si="8"/>
        <v>0.25165110514999967</v>
      </c>
      <c r="I76">
        <f t="shared" si="8"/>
        <v>0.2697584470250014</v>
      </c>
      <c r="J76">
        <f t="shared" si="8"/>
        <v>0.29690327272500028</v>
      </c>
      <c r="K76">
        <f t="shared" si="8"/>
        <v>0.21599439937500087</v>
      </c>
      <c r="L76">
        <f t="shared" si="8"/>
        <v>0.52492127902499952</v>
      </c>
      <c r="M76">
        <f t="shared" si="8"/>
        <v>0.21467565875000005</v>
      </c>
    </row>
    <row r="77" spans="1:13" x14ac:dyDescent="0.25">
      <c r="A77" t="s">
        <v>59</v>
      </c>
      <c r="B77">
        <f>B73+(1.5*B76)</f>
        <v>1272.4687492348376</v>
      </c>
      <c r="C77">
        <f t="shared" ref="C77:M77" si="9">C73+(1.5*C76)</f>
        <v>211.33785304421247</v>
      </c>
      <c r="D77">
        <f t="shared" si="9"/>
        <v>161.75354831293748</v>
      </c>
      <c r="E77">
        <f t="shared" si="9"/>
        <v>16.004775802350004</v>
      </c>
      <c r="F77">
        <f t="shared" si="9"/>
        <v>15.535431216300001</v>
      </c>
      <c r="G77">
        <f t="shared" si="9"/>
        <v>15.312997712325</v>
      </c>
      <c r="H77">
        <f t="shared" si="9"/>
        <v>15.382616806949999</v>
      </c>
      <c r="I77">
        <f t="shared" si="9"/>
        <v>15.410037496312503</v>
      </c>
      <c r="J77">
        <f t="shared" si="9"/>
        <v>15.534978506537501</v>
      </c>
      <c r="K77">
        <f t="shared" si="9"/>
        <v>15.371734729812502</v>
      </c>
      <c r="L77">
        <f t="shared" si="9"/>
        <v>16.091687959062501</v>
      </c>
      <c r="M77">
        <f t="shared" si="9"/>
        <v>15.348663579525001</v>
      </c>
    </row>
    <row r="79" spans="1:13" x14ac:dyDescent="0.25">
      <c r="A79" t="s">
        <v>60</v>
      </c>
      <c r="B79">
        <f>B71-B70</f>
        <v>76.928121925225</v>
      </c>
      <c r="C79">
        <f t="shared" ref="C79:M79" si="10">C71-C70</f>
        <v>3.700935491000001</v>
      </c>
      <c r="D79" s="2">
        <f t="shared" si="10"/>
        <v>2.6496259126999995</v>
      </c>
      <c r="E79" s="2">
        <f t="shared" si="10"/>
        <v>0.56038041505000002</v>
      </c>
      <c r="F79" s="2">
        <f t="shared" si="10"/>
        <v>0.38470518032499967</v>
      </c>
      <c r="G79" s="2">
        <f t="shared" si="10"/>
        <v>0.17966256644999845</v>
      </c>
      <c r="H79" s="2">
        <f t="shared" si="10"/>
        <v>0.28446775477499919</v>
      </c>
      <c r="I79" s="2">
        <f t="shared" si="10"/>
        <v>0.36846133745000031</v>
      </c>
      <c r="J79" s="2">
        <f t="shared" si="10"/>
        <v>0.39327604192500054</v>
      </c>
      <c r="K79" s="2">
        <f t="shared" si="10"/>
        <v>0.31658016827499935</v>
      </c>
      <c r="L79" s="2">
        <f t="shared" si="10"/>
        <v>0.53672863780000135</v>
      </c>
      <c r="M79" s="2">
        <f t="shared" si="10"/>
        <v>0.3070541809500007</v>
      </c>
    </row>
    <row r="80" spans="1:13" x14ac:dyDescent="0.25">
      <c r="A80" t="s">
        <v>53</v>
      </c>
      <c r="B80">
        <f>B71</f>
        <v>88.361616585524999</v>
      </c>
      <c r="C80">
        <f t="shared" ref="C80:M80" si="11">C71</f>
        <v>13.837119441900001</v>
      </c>
      <c r="D80" s="2">
        <f t="shared" si="11"/>
        <v>13.595450398499999</v>
      </c>
      <c r="E80" s="2">
        <f t="shared" si="11"/>
        <v>14.482415694349999</v>
      </c>
      <c r="F80" s="2">
        <f t="shared" si="11"/>
        <v>14.652037999925</v>
      </c>
      <c r="G80" s="2">
        <f t="shared" si="11"/>
        <v>14.768706829949998</v>
      </c>
      <c r="H80" s="2">
        <f t="shared" si="11"/>
        <v>14.753489044075</v>
      </c>
      <c r="I80" s="2">
        <f t="shared" si="11"/>
        <v>14.73564137875</v>
      </c>
      <c r="J80" s="2">
        <f t="shared" si="11"/>
        <v>14.792720324725</v>
      </c>
      <c r="K80" s="2">
        <f t="shared" si="11"/>
        <v>14.831748731374999</v>
      </c>
      <c r="L80" s="2">
        <f t="shared" si="11"/>
        <v>14.779384761500001</v>
      </c>
      <c r="M80" s="2">
        <f t="shared" si="11"/>
        <v>14.81197443265</v>
      </c>
    </row>
    <row r="81" spans="1:13" x14ac:dyDescent="0.25">
      <c r="A81" t="s">
        <v>54</v>
      </c>
      <c r="B81">
        <f>B72-B71</f>
        <v>228.03791167497502</v>
      </c>
      <c r="C81">
        <f t="shared" ref="C81:M83" si="12">C72-C71</f>
        <v>12.552289108499998</v>
      </c>
      <c r="D81" s="2">
        <f t="shared" si="12"/>
        <v>2.7842925108500012</v>
      </c>
      <c r="E81" s="2">
        <f t="shared" si="12"/>
        <v>0.38157353290000096</v>
      </c>
      <c r="F81" s="2">
        <f t="shared" si="12"/>
        <v>0.23017524522500032</v>
      </c>
      <c r="G81" s="2">
        <f t="shared" si="12"/>
        <v>9.5752893250001136E-2</v>
      </c>
      <c r="H81" s="2">
        <f t="shared" si="12"/>
        <v>0.11869083667500036</v>
      </c>
      <c r="I81" s="2">
        <f t="shared" si="12"/>
        <v>0.12716312775000027</v>
      </c>
      <c r="J81" s="2">
        <f t="shared" si="12"/>
        <v>9.1943202925000023E-2</v>
      </c>
      <c r="K81" s="2">
        <f t="shared" si="12"/>
        <v>7.8626027475001692E-2</v>
      </c>
      <c r="L81" s="2">
        <f t="shared" si="12"/>
        <v>0.20025970209999855</v>
      </c>
      <c r="M81" s="2">
        <f t="shared" si="12"/>
        <v>0.1058982680499998</v>
      </c>
    </row>
    <row r="82" spans="1:13" x14ac:dyDescent="0.25">
      <c r="A82" t="s">
        <v>55</v>
      </c>
      <c r="B82">
        <f>B73-B72</f>
        <v>245.60494138474996</v>
      </c>
      <c r="C82">
        <f t="shared" si="12"/>
        <v>66.448004332425</v>
      </c>
      <c r="D82" s="2">
        <f t="shared" si="12"/>
        <v>56.478946654924997</v>
      </c>
      <c r="E82" s="2">
        <f t="shared" si="12"/>
        <v>0.22737051030000011</v>
      </c>
      <c r="F82" s="2">
        <f t="shared" si="12"/>
        <v>0.12318204132500021</v>
      </c>
      <c r="G82" s="2">
        <f t="shared" si="12"/>
        <v>0.12196345969999989</v>
      </c>
      <c r="H82" s="2">
        <f t="shared" si="12"/>
        <v>0.13296026847499931</v>
      </c>
      <c r="I82" s="2">
        <f t="shared" si="12"/>
        <v>0.14259531927500113</v>
      </c>
      <c r="J82" s="2">
        <f t="shared" si="12"/>
        <v>0.20496006980000026</v>
      </c>
      <c r="K82" s="2">
        <f t="shared" si="12"/>
        <v>0.13736837189999918</v>
      </c>
      <c r="L82" s="2">
        <f t="shared" si="12"/>
        <v>0.32466157692500097</v>
      </c>
      <c r="M82" s="2">
        <f t="shared" si="12"/>
        <v>0.10877739070000025</v>
      </c>
    </row>
    <row r="83" spans="1:13" x14ac:dyDescent="0.25">
      <c r="A83" t="s">
        <v>61</v>
      </c>
      <c r="B83">
        <f>B74-B73</f>
        <v>149.65809649574999</v>
      </c>
      <c r="C83">
        <f t="shared" si="12"/>
        <v>103.09202508817501</v>
      </c>
      <c r="D83" s="2">
        <f t="shared" si="12"/>
        <v>66.962658939725017</v>
      </c>
      <c r="E83" s="2">
        <f t="shared" si="12"/>
        <v>0.73031606694999951</v>
      </c>
      <c r="F83" s="2">
        <f t="shared" si="12"/>
        <v>0.45572663972500038</v>
      </c>
      <c r="G83" s="2">
        <f t="shared" si="12"/>
        <v>0.1555273664000012</v>
      </c>
      <c r="H83" s="2">
        <f t="shared" si="12"/>
        <v>0.35105845317499984</v>
      </c>
      <c r="I83" s="2">
        <f t="shared" si="12"/>
        <v>0.23962055552499884</v>
      </c>
      <c r="J83" s="2">
        <f t="shared" si="12"/>
        <v>0.42161090255000033</v>
      </c>
      <c r="K83" s="2">
        <f t="shared" si="12"/>
        <v>0.18122108905000012</v>
      </c>
      <c r="L83" s="2">
        <f t="shared" si="12"/>
        <v>0.75240970597499945</v>
      </c>
      <c r="M83" s="2">
        <f t="shared" si="12"/>
        <v>8.505664820000014E-2</v>
      </c>
    </row>
    <row r="84" spans="1:13" x14ac:dyDescent="0.25"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x14ac:dyDescent="0.25">
      <c r="A85" s="3"/>
      <c r="B85" s="3"/>
      <c r="C85" s="3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 x14ac:dyDescent="0.25">
      <c r="A86" s="3"/>
      <c r="B86" s="3"/>
      <c r="C86" s="3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 x14ac:dyDescent="0.25">
      <c r="A87" s="3"/>
      <c r="B87" s="3"/>
      <c r="C87" s="3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 x14ac:dyDescent="0.25">
      <c r="A88" s="3"/>
      <c r="B88" s="3"/>
      <c r="C88" s="3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 x14ac:dyDescent="0.25">
      <c r="A89" s="3"/>
      <c r="B89" s="3"/>
      <c r="C89" s="3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 x14ac:dyDescent="0.25">
      <c r="A90" s="3"/>
      <c r="B90" s="3"/>
      <c r="C90" s="3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 x14ac:dyDescent="0.25">
      <c r="A91" s="3"/>
      <c r="B91" s="3"/>
      <c r="C91" s="3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 x14ac:dyDescent="0.25">
      <c r="A92" s="3"/>
      <c r="B92" s="3"/>
      <c r="C92" s="3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 x14ac:dyDescent="0.25">
      <c r="A93" s="3"/>
      <c r="B93" s="3"/>
      <c r="C93" s="3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 x14ac:dyDescent="0.25">
      <c r="A94" s="3"/>
      <c r="B94" s="3"/>
      <c r="C94" s="3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 x14ac:dyDescent="0.25">
      <c r="A95" s="3"/>
      <c r="B95" s="3"/>
      <c r="C95" s="3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 x14ac:dyDescent="0.25">
      <c r="A96" s="3"/>
      <c r="B96" s="3"/>
      <c r="C96" s="3"/>
      <c r="D96" s="4"/>
      <c r="E96" s="4"/>
      <c r="F96" s="4"/>
      <c r="G96" s="4"/>
      <c r="H96" s="4"/>
      <c r="I96" s="4"/>
      <c r="J96" s="4"/>
      <c r="K96" s="4"/>
      <c r="L96" s="4"/>
      <c r="M96" s="4"/>
    </row>
  </sheetData>
  <conditionalFormatting sqref="E85">
    <cfRule type="cellIs" dxfId="49" priority="25" operator="greaterThan">
      <formula>$E$55</formula>
    </cfRule>
    <cfRule type="cellIs" dxfId="48" priority="26" operator="lessThan">
      <formula>$E$53</formula>
    </cfRule>
  </conditionalFormatting>
  <conditionalFormatting sqref="F85">
    <cfRule type="cellIs" dxfId="47" priority="23" operator="greaterThan">
      <formula>$F$55</formula>
    </cfRule>
    <cfRule type="cellIs" dxfId="46" priority="24" operator="lessThan">
      <formula>$F$53</formula>
    </cfRule>
  </conditionalFormatting>
  <conditionalFormatting sqref="C88:C93">
    <cfRule type="cellIs" dxfId="45" priority="21" operator="greaterThan">
      <formula>$C$55</formula>
    </cfRule>
    <cfRule type="cellIs" dxfId="44" priority="22" operator="lessThan">
      <formula>$C$53</formula>
    </cfRule>
  </conditionalFormatting>
  <conditionalFormatting sqref="D88:D96">
    <cfRule type="cellIs" dxfId="43" priority="19" operator="greaterThan">
      <formula>$D$55</formula>
    </cfRule>
    <cfRule type="cellIs" dxfId="42" priority="20" operator="lessThan">
      <formula>$D$53</formula>
    </cfRule>
  </conditionalFormatting>
  <conditionalFormatting sqref="E88:E94">
    <cfRule type="cellIs" dxfId="41" priority="17" operator="greaterThan">
      <formula>$E$55</formula>
    </cfRule>
    <cfRule type="cellIs" dxfId="40" priority="18" operator="lessThan">
      <formula>$E$53</formula>
    </cfRule>
  </conditionalFormatting>
  <conditionalFormatting sqref="F88:F94">
    <cfRule type="cellIs" dxfId="39" priority="15" operator="greaterThan">
      <formula>$F$55</formula>
    </cfRule>
    <cfRule type="cellIs" dxfId="38" priority="16" operator="lessThan">
      <formula>$F$53</formula>
    </cfRule>
  </conditionalFormatting>
  <conditionalFormatting sqref="G88:G92">
    <cfRule type="cellIs" dxfId="37" priority="13" operator="greaterThan">
      <formula>$G$55</formula>
    </cfRule>
    <cfRule type="cellIs" dxfId="36" priority="14" operator="lessThan">
      <formula>$G$53</formula>
    </cfRule>
  </conditionalFormatting>
  <conditionalFormatting sqref="H88:H92">
    <cfRule type="cellIs" dxfId="35" priority="11" operator="greaterThan">
      <formula>$H$55</formula>
    </cfRule>
    <cfRule type="cellIs" dxfId="34" priority="12" operator="lessThan">
      <formula>$H$53</formula>
    </cfRule>
  </conditionalFormatting>
  <conditionalFormatting sqref="I88:I92">
    <cfRule type="cellIs" dxfId="33" priority="9" operator="greaterThan">
      <formula>$I$55</formula>
    </cfRule>
    <cfRule type="cellIs" dxfId="32" priority="10" operator="lessThan">
      <formula>$I$53</formula>
    </cfRule>
  </conditionalFormatting>
  <conditionalFormatting sqref="J88">
    <cfRule type="cellIs" dxfId="31" priority="7" operator="greaterThan">
      <formula>$J$55</formula>
    </cfRule>
    <cfRule type="cellIs" dxfId="30" priority="8" operator="lessThan">
      <formula>$J$53</formula>
    </cfRule>
  </conditionalFormatting>
  <conditionalFormatting sqref="K88:K92">
    <cfRule type="cellIs" dxfId="29" priority="5" operator="greaterThan">
      <formula>$K$55</formula>
    </cfRule>
    <cfRule type="cellIs" dxfId="28" priority="6" operator="lessThan">
      <formula>$K$53</formula>
    </cfRule>
  </conditionalFormatting>
  <conditionalFormatting sqref="L88:L91">
    <cfRule type="cellIs" dxfId="27" priority="3" operator="greaterThan">
      <formula>$L$55</formula>
    </cfRule>
    <cfRule type="cellIs" dxfId="26" priority="4" operator="lessThan">
      <formula>$L$53</formula>
    </cfRule>
  </conditionalFormatting>
  <conditionalFormatting sqref="M88:M90">
    <cfRule type="cellIs" dxfId="25" priority="1" operator="greaterThan">
      <formula>$M$55</formula>
    </cfRule>
    <cfRule type="cellIs" dxfId="24" priority="2" operator="lessThan">
      <formula>$M$53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37" workbookViewId="0">
      <selection activeCell="M49" sqref="M49:M51"/>
    </sheetView>
  </sheetViews>
  <sheetFormatPr defaultRowHeight="15" x14ac:dyDescent="0.25"/>
  <sheetData>
    <row r="1" spans="1:13" x14ac:dyDescent="0.25">
      <c r="A1" t="s">
        <v>0</v>
      </c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</row>
    <row r="2" spans="1:13" x14ac:dyDescent="0.25">
      <c r="B2">
        <v>651.75318400200001</v>
      </c>
      <c r="C2">
        <v>480.16726453699999</v>
      </c>
      <c r="D2">
        <v>585.03861157100005</v>
      </c>
      <c r="E2">
        <v>588.89262075700003</v>
      </c>
      <c r="F2">
        <v>575.03039814399995</v>
      </c>
      <c r="G2">
        <v>832.40895129800003</v>
      </c>
      <c r="H2">
        <v>819.33859980700004</v>
      </c>
      <c r="I2">
        <v>832.89291037299995</v>
      </c>
      <c r="J2">
        <v>852.702350583</v>
      </c>
      <c r="K2">
        <v>822.64333040400004</v>
      </c>
      <c r="L2">
        <v>860.30232072000001</v>
      </c>
      <c r="M2">
        <v>887.53785408399995</v>
      </c>
    </row>
    <row r="3" spans="1:13" x14ac:dyDescent="0.25">
      <c r="B3">
        <v>700.74084468599995</v>
      </c>
      <c r="C3">
        <v>500.36088070800002</v>
      </c>
      <c r="D3">
        <v>608.952452902</v>
      </c>
      <c r="E3">
        <v>731.03468723000003</v>
      </c>
      <c r="F3">
        <v>756.35498031400004</v>
      </c>
      <c r="G3">
        <v>847.73181329099998</v>
      </c>
      <c r="H3">
        <v>825.40758284699996</v>
      </c>
      <c r="I3">
        <v>906.45140457399998</v>
      </c>
      <c r="J3">
        <v>864.42566060199999</v>
      </c>
      <c r="K3">
        <v>868.29307349700002</v>
      </c>
      <c r="L3">
        <v>891.286059798</v>
      </c>
      <c r="M3">
        <v>915.23050680699998</v>
      </c>
    </row>
    <row r="4" spans="1:13" x14ac:dyDescent="0.25">
      <c r="B4">
        <v>734.50134156599995</v>
      </c>
      <c r="C4">
        <v>536.84060571999999</v>
      </c>
      <c r="D4">
        <v>614.40415972100004</v>
      </c>
      <c r="E4">
        <v>763.49850610500005</v>
      </c>
      <c r="F4">
        <v>797.51012164999997</v>
      </c>
      <c r="G4">
        <v>877.54860187500003</v>
      </c>
      <c r="H4">
        <v>833.90224126999999</v>
      </c>
      <c r="I4">
        <v>912.61376371599999</v>
      </c>
      <c r="J4">
        <v>869.00776040200003</v>
      </c>
      <c r="K4">
        <v>890.07779410000001</v>
      </c>
      <c r="L4">
        <v>899.83934795000005</v>
      </c>
      <c r="M4">
        <v>924.01853962899997</v>
      </c>
    </row>
    <row r="5" spans="1:13" x14ac:dyDescent="0.25">
      <c r="B5">
        <v>752.56390510899996</v>
      </c>
      <c r="C5">
        <v>549.23203652500001</v>
      </c>
      <c r="D5">
        <v>621.50436200499996</v>
      </c>
      <c r="E5">
        <v>805.81245426600003</v>
      </c>
      <c r="F5">
        <v>826.69628474000001</v>
      </c>
      <c r="G5">
        <v>879.22849668000003</v>
      </c>
      <c r="H5">
        <v>842.72854223700006</v>
      </c>
      <c r="I5">
        <v>915.20814733300006</v>
      </c>
      <c r="J5">
        <v>899.40336699800002</v>
      </c>
      <c r="K5">
        <v>907.03781446999994</v>
      </c>
      <c r="L5">
        <v>911.04016498500005</v>
      </c>
      <c r="M5">
        <v>927.36541069899999</v>
      </c>
    </row>
    <row r="6" spans="1:13" x14ac:dyDescent="0.25">
      <c r="B6">
        <v>1043.7895206999999</v>
      </c>
      <c r="C6">
        <v>555.98781695699995</v>
      </c>
      <c r="D6">
        <v>623.91241235400003</v>
      </c>
      <c r="E6">
        <v>815.13288920000002</v>
      </c>
      <c r="F6">
        <v>866.73137762399995</v>
      </c>
      <c r="G6">
        <v>880.83237767000003</v>
      </c>
      <c r="H6">
        <v>844.20343663699998</v>
      </c>
      <c r="I6">
        <v>931.26701907500001</v>
      </c>
      <c r="J6">
        <v>902.64337719000002</v>
      </c>
      <c r="K6">
        <v>909.33309593800004</v>
      </c>
      <c r="L6">
        <v>918.39270159900002</v>
      </c>
      <c r="M6">
        <v>932.82369699799995</v>
      </c>
    </row>
    <row r="7" spans="1:13" x14ac:dyDescent="0.25">
      <c r="B7">
        <v>1120.32516323</v>
      </c>
      <c r="C7">
        <v>594.31126282100001</v>
      </c>
      <c r="D7">
        <v>639.82457696899996</v>
      </c>
      <c r="E7">
        <v>820.995917566</v>
      </c>
      <c r="F7">
        <v>874.69960688900005</v>
      </c>
      <c r="G7">
        <v>894.561002508</v>
      </c>
      <c r="H7">
        <v>901.24503635600001</v>
      </c>
      <c r="I7">
        <v>942.26019340300002</v>
      </c>
      <c r="J7">
        <v>904.99024714799998</v>
      </c>
      <c r="K7">
        <v>918.49621462499999</v>
      </c>
      <c r="L7">
        <v>940.90268915700005</v>
      </c>
      <c r="M7">
        <v>934.01787714099999</v>
      </c>
    </row>
    <row r="8" spans="1:13" x14ac:dyDescent="0.25">
      <c r="B8">
        <v>1142.5860380900001</v>
      </c>
      <c r="C8">
        <v>618.80763824500002</v>
      </c>
      <c r="D8">
        <v>640.58761522999998</v>
      </c>
      <c r="E8">
        <v>839.55498110799999</v>
      </c>
      <c r="F8">
        <v>889.52338417399994</v>
      </c>
      <c r="G8">
        <v>903.02559594700006</v>
      </c>
      <c r="H8">
        <v>911.29508968599998</v>
      </c>
      <c r="I8">
        <v>945.22110920700004</v>
      </c>
      <c r="J8">
        <v>916.18550950199995</v>
      </c>
      <c r="K8">
        <v>925.63160835400004</v>
      </c>
      <c r="L8">
        <v>944.059129805</v>
      </c>
      <c r="M8">
        <v>936.12016386499999</v>
      </c>
    </row>
    <row r="9" spans="1:13" x14ac:dyDescent="0.25">
      <c r="B9">
        <v>1142.5860380900001</v>
      </c>
      <c r="C9">
        <v>619.86900981700001</v>
      </c>
      <c r="D9">
        <v>644.15184315399995</v>
      </c>
      <c r="E9">
        <v>856.86140057199998</v>
      </c>
      <c r="F9">
        <v>893.77992930100004</v>
      </c>
      <c r="G9">
        <v>907.69667563500002</v>
      </c>
      <c r="H9">
        <v>915.70774493600004</v>
      </c>
      <c r="I9">
        <v>945.59933661900004</v>
      </c>
      <c r="J9">
        <v>918.44217050500004</v>
      </c>
      <c r="K9">
        <v>926.31040958100004</v>
      </c>
      <c r="L9">
        <v>944.55148861700002</v>
      </c>
      <c r="M9">
        <v>941.63092589500002</v>
      </c>
    </row>
    <row r="10" spans="1:13" x14ac:dyDescent="0.25">
      <c r="B10">
        <v>1142.5860380900001</v>
      </c>
      <c r="C10">
        <v>656.23663005499998</v>
      </c>
      <c r="D10">
        <v>654.39572200500004</v>
      </c>
      <c r="E10">
        <v>860.93604070200001</v>
      </c>
      <c r="F10">
        <v>900.39506358599999</v>
      </c>
      <c r="G10">
        <v>911.60080949500002</v>
      </c>
      <c r="H10">
        <v>930.81743656799995</v>
      </c>
      <c r="I10">
        <v>946.335042262</v>
      </c>
      <c r="J10">
        <v>933.81078676000004</v>
      </c>
      <c r="K10">
        <v>926.40272676999996</v>
      </c>
      <c r="L10">
        <v>951.15173328399999</v>
      </c>
      <c r="M10">
        <v>942.10931611900003</v>
      </c>
    </row>
    <row r="11" spans="1:13" x14ac:dyDescent="0.25">
      <c r="B11">
        <v>1142.5860380900001</v>
      </c>
      <c r="C11">
        <v>670.15989386299998</v>
      </c>
      <c r="D11">
        <v>660.71384184299995</v>
      </c>
      <c r="E11">
        <v>867.10614665100002</v>
      </c>
      <c r="F11">
        <v>910.54273726600002</v>
      </c>
      <c r="G11">
        <v>918.82520330199998</v>
      </c>
      <c r="H11">
        <v>932.01334323200001</v>
      </c>
      <c r="I11">
        <v>948.12124737099998</v>
      </c>
      <c r="J11">
        <v>942.34921091599995</v>
      </c>
      <c r="K11">
        <v>930.75827594500004</v>
      </c>
      <c r="L11">
        <v>953.24377791699999</v>
      </c>
      <c r="M11">
        <v>944.49961997800006</v>
      </c>
    </row>
    <row r="12" spans="1:13" x14ac:dyDescent="0.25">
      <c r="B12">
        <v>1237.9937750900001</v>
      </c>
      <c r="C12">
        <v>681.133969794</v>
      </c>
      <c r="D12">
        <v>671.95926153599999</v>
      </c>
      <c r="E12">
        <v>896.31961908999995</v>
      </c>
      <c r="F12">
        <v>916.29647985700001</v>
      </c>
      <c r="G12">
        <v>923.40109013999995</v>
      </c>
      <c r="H12">
        <v>938.80764106900006</v>
      </c>
      <c r="I12">
        <v>951.31789959000002</v>
      </c>
      <c r="J12">
        <v>944.74619114699999</v>
      </c>
      <c r="K12">
        <v>940.60703740600002</v>
      </c>
      <c r="L12">
        <v>958.38779153899998</v>
      </c>
      <c r="M12">
        <v>945.37724525900001</v>
      </c>
    </row>
    <row r="13" spans="1:13" x14ac:dyDescent="0.25">
      <c r="B13">
        <v>1305.8286490999999</v>
      </c>
      <c r="C13">
        <v>701.57949659200005</v>
      </c>
      <c r="D13">
        <v>674.06963456799997</v>
      </c>
      <c r="E13">
        <v>898.19414493700003</v>
      </c>
      <c r="F13">
        <v>919.84563075799997</v>
      </c>
      <c r="G13">
        <v>923.71462756000005</v>
      </c>
      <c r="H13">
        <v>943.96623040500003</v>
      </c>
      <c r="I13">
        <v>952.13437736799995</v>
      </c>
      <c r="J13">
        <v>948.94887225599996</v>
      </c>
      <c r="K13">
        <v>948.49659956300002</v>
      </c>
      <c r="L13">
        <v>963.19112217700001</v>
      </c>
      <c r="M13">
        <v>953.89356847500005</v>
      </c>
    </row>
    <row r="14" spans="1:13" x14ac:dyDescent="0.25">
      <c r="B14">
        <v>1935.6932300799999</v>
      </c>
      <c r="C14">
        <v>754.61285391700005</v>
      </c>
      <c r="D14">
        <v>732.47607642699995</v>
      </c>
      <c r="E14">
        <v>905.91363162200003</v>
      </c>
      <c r="F14">
        <v>925.07124515400005</v>
      </c>
      <c r="G14">
        <v>926.56744403100004</v>
      </c>
      <c r="H14">
        <v>943.96826365599998</v>
      </c>
      <c r="I14">
        <v>967.66379626399998</v>
      </c>
      <c r="J14">
        <v>955.811133885</v>
      </c>
      <c r="K14">
        <v>949.38281556000004</v>
      </c>
      <c r="L14">
        <v>968.99189505699997</v>
      </c>
      <c r="M14">
        <v>958.04039168500003</v>
      </c>
    </row>
    <row r="15" spans="1:13" x14ac:dyDescent="0.25">
      <c r="B15">
        <v>3372.2509714299999</v>
      </c>
      <c r="C15">
        <v>772.90301443400006</v>
      </c>
      <c r="D15">
        <v>763.81898616499996</v>
      </c>
      <c r="E15">
        <v>918.798500515</v>
      </c>
      <c r="F15">
        <v>932.78812424299997</v>
      </c>
      <c r="G15">
        <v>928.051169286</v>
      </c>
      <c r="H15">
        <v>949.54689410200001</v>
      </c>
      <c r="I15">
        <v>971.95377225100003</v>
      </c>
      <c r="J15">
        <v>966.11782168800005</v>
      </c>
      <c r="K15">
        <v>952.04609240900004</v>
      </c>
      <c r="L15">
        <v>972.50479218199996</v>
      </c>
      <c r="M15">
        <v>960.061092831</v>
      </c>
    </row>
    <row r="16" spans="1:13" x14ac:dyDescent="0.25">
      <c r="B16">
        <v>3449.3972424100002</v>
      </c>
      <c r="C16">
        <v>774.53983274899997</v>
      </c>
      <c r="D16">
        <v>769.43983506699999</v>
      </c>
      <c r="E16">
        <v>924.62126744</v>
      </c>
      <c r="F16">
        <v>935.923150663</v>
      </c>
      <c r="G16">
        <v>928.23569528500002</v>
      </c>
      <c r="H16">
        <v>955.85534037299999</v>
      </c>
      <c r="I16">
        <v>977.72557247099996</v>
      </c>
      <c r="J16">
        <v>967.59903774700001</v>
      </c>
      <c r="K16">
        <v>957.01184990800004</v>
      </c>
      <c r="L16">
        <v>976.64387274000001</v>
      </c>
      <c r="M16">
        <v>960.67429967199996</v>
      </c>
    </row>
    <row r="17" spans="2:13" x14ac:dyDescent="0.25">
      <c r="B17">
        <v>3664.8839053900001</v>
      </c>
      <c r="C17">
        <v>792.86717421399999</v>
      </c>
      <c r="D17">
        <v>793.40816197699996</v>
      </c>
      <c r="E17">
        <v>925.93386507499997</v>
      </c>
      <c r="F17">
        <v>937.24530943699995</v>
      </c>
      <c r="G17">
        <v>932.49743729099998</v>
      </c>
      <c r="H17">
        <v>959.94315618200005</v>
      </c>
      <c r="I17">
        <v>978.44182302499996</v>
      </c>
      <c r="J17">
        <v>967.94076331600002</v>
      </c>
      <c r="K17">
        <v>958.20182148799995</v>
      </c>
      <c r="L17">
        <v>976.83924152300006</v>
      </c>
      <c r="M17">
        <v>968.70400945599999</v>
      </c>
    </row>
    <row r="18" spans="2:13" x14ac:dyDescent="0.25">
      <c r="B18">
        <v>4122.3722904200004</v>
      </c>
      <c r="C18">
        <v>809.55339818899995</v>
      </c>
      <c r="D18">
        <v>808.277468118</v>
      </c>
      <c r="E18">
        <v>926.59475232800003</v>
      </c>
      <c r="F18">
        <v>940.41510142000004</v>
      </c>
      <c r="G18">
        <v>932.79662558799998</v>
      </c>
      <c r="H18">
        <v>960.87290836199998</v>
      </c>
      <c r="I18">
        <v>980.30965225</v>
      </c>
      <c r="J18">
        <v>969.70383958599996</v>
      </c>
      <c r="K18">
        <v>963.85107058100004</v>
      </c>
      <c r="L18">
        <v>976.84441127800005</v>
      </c>
      <c r="M18">
        <v>976.69724915300003</v>
      </c>
    </row>
    <row r="19" spans="2:13" x14ac:dyDescent="0.25">
      <c r="B19">
        <v>4903.6900643199997</v>
      </c>
      <c r="C19">
        <v>824.10663845900001</v>
      </c>
      <c r="D19">
        <v>822.557834641</v>
      </c>
      <c r="E19">
        <v>934.130984764</v>
      </c>
      <c r="F19">
        <v>940.83744401900003</v>
      </c>
      <c r="G19">
        <v>932.89071654300005</v>
      </c>
      <c r="H19">
        <v>963.28010672899995</v>
      </c>
      <c r="I19">
        <v>982.34279638400005</v>
      </c>
      <c r="J19">
        <v>974.01317278399995</v>
      </c>
      <c r="K19">
        <v>966.762617826</v>
      </c>
      <c r="L19">
        <v>978.32370704300001</v>
      </c>
      <c r="M19">
        <v>981.23288993300002</v>
      </c>
    </row>
    <row r="20" spans="2:13" x14ac:dyDescent="0.25">
      <c r="B20">
        <v>5119.4630684800004</v>
      </c>
      <c r="C20">
        <v>880.19081420700002</v>
      </c>
      <c r="D20">
        <v>856.11123980100001</v>
      </c>
      <c r="E20">
        <v>937.05463419099999</v>
      </c>
      <c r="F20">
        <v>943.41830413499997</v>
      </c>
      <c r="G20">
        <v>942.08353164200003</v>
      </c>
      <c r="H20">
        <v>969.89346010899999</v>
      </c>
      <c r="I20">
        <v>990.52052049999998</v>
      </c>
      <c r="J20">
        <v>979.10952304800003</v>
      </c>
      <c r="K20">
        <v>972.288121123</v>
      </c>
      <c r="L20">
        <v>980.44639491500004</v>
      </c>
      <c r="M20">
        <v>983.36340735800002</v>
      </c>
    </row>
    <row r="21" spans="2:13" x14ac:dyDescent="0.25">
      <c r="B21">
        <v>5436.3141523000004</v>
      </c>
      <c r="C21">
        <v>916.93276532799996</v>
      </c>
      <c r="D21">
        <v>856.92708170399999</v>
      </c>
      <c r="E21">
        <v>950.70970408400001</v>
      </c>
      <c r="F21">
        <v>952.26605737600005</v>
      </c>
      <c r="G21">
        <v>942.19274146800001</v>
      </c>
      <c r="H21">
        <v>979.23794160800003</v>
      </c>
      <c r="I21">
        <v>993.03093424500003</v>
      </c>
      <c r="J21">
        <v>981.23931818599999</v>
      </c>
      <c r="K21">
        <v>979.41776014499999</v>
      </c>
      <c r="L21">
        <v>982.52139443600004</v>
      </c>
      <c r="M21">
        <v>988.13637951999999</v>
      </c>
    </row>
    <row r="22" spans="2:13" x14ac:dyDescent="0.25">
      <c r="B22">
        <v>7523.2382125499998</v>
      </c>
      <c r="C22">
        <v>924.11103458699995</v>
      </c>
      <c r="D22">
        <v>859.64968835000002</v>
      </c>
      <c r="E22">
        <v>953.71676404000004</v>
      </c>
      <c r="F22">
        <v>952.66292049599997</v>
      </c>
      <c r="G22">
        <v>948.39274809100004</v>
      </c>
      <c r="H22">
        <v>982.67788216999998</v>
      </c>
      <c r="I22">
        <v>993.28768281299995</v>
      </c>
      <c r="J22">
        <v>981.73937223200005</v>
      </c>
      <c r="K22">
        <v>984.54029790000004</v>
      </c>
      <c r="L22">
        <v>985.07430624599999</v>
      </c>
      <c r="M22">
        <v>988.98768410399998</v>
      </c>
    </row>
    <row r="23" spans="2:13" x14ac:dyDescent="0.25">
      <c r="B23">
        <v>12981.6617663</v>
      </c>
      <c r="C23">
        <v>924.33424279600001</v>
      </c>
      <c r="D23">
        <v>870.52178561899996</v>
      </c>
      <c r="E23">
        <v>954.521918239</v>
      </c>
      <c r="F23">
        <v>952.67962719800005</v>
      </c>
      <c r="G23">
        <v>949.26188748799996</v>
      </c>
      <c r="H23">
        <v>984.11778963100005</v>
      </c>
      <c r="I23">
        <v>1002.4119652099999</v>
      </c>
      <c r="J23">
        <v>989.46993239599999</v>
      </c>
      <c r="K23">
        <v>985.98532870899999</v>
      </c>
      <c r="L23">
        <v>986.92110306100005</v>
      </c>
      <c r="M23">
        <v>989.41257245500003</v>
      </c>
    </row>
    <row r="24" spans="2:13" x14ac:dyDescent="0.25">
      <c r="B24">
        <v>13755.190295300001</v>
      </c>
      <c r="C24">
        <v>934.36418375100004</v>
      </c>
      <c r="D24">
        <v>874.308328297</v>
      </c>
      <c r="E24">
        <v>958.22417364399996</v>
      </c>
      <c r="F24">
        <v>957.84742904300003</v>
      </c>
      <c r="G24">
        <v>950.90073956399999</v>
      </c>
      <c r="H24">
        <v>987.30349158000001</v>
      </c>
      <c r="I24">
        <v>1004.02017949</v>
      </c>
      <c r="J24">
        <v>997.75114325300001</v>
      </c>
      <c r="K24">
        <v>989.30065705499999</v>
      </c>
      <c r="L24">
        <v>989.904617304</v>
      </c>
      <c r="M24">
        <v>991.48852824799997</v>
      </c>
    </row>
    <row r="25" spans="2:13" x14ac:dyDescent="0.25">
      <c r="B25">
        <v>14974.4939947</v>
      </c>
      <c r="C25">
        <v>935.41054319900002</v>
      </c>
      <c r="D25">
        <v>889.50153801099998</v>
      </c>
      <c r="E25">
        <v>965.03305131599996</v>
      </c>
      <c r="F25">
        <v>966.06721691200005</v>
      </c>
      <c r="G25">
        <v>952.14206439400004</v>
      </c>
      <c r="H25">
        <v>990.82314303099997</v>
      </c>
      <c r="I25">
        <v>1006.21205159</v>
      </c>
      <c r="J25">
        <v>998.26293278499998</v>
      </c>
      <c r="K25">
        <v>989.47627767799997</v>
      </c>
      <c r="L25">
        <v>995.48440260400002</v>
      </c>
      <c r="M25">
        <v>1000.3697055</v>
      </c>
    </row>
    <row r="26" spans="2:13" x14ac:dyDescent="0.25">
      <c r="B26">
        <v>34097.445876400001</v>
      </c>
      <c r="C26">
        <v>943.26941465699997</v>
      </c>
      <c r="D26">
        <v>959.05398321799998</v>
      </c>
      <c r="E26">
        <v>965.95891350600004</v>
      </c>
      <c r="F26">
        <v>982.12070643100003</v>
      </c>
      <c r="G26">
        <v>952.91904360900003</v>
      </c>
      <c r="H26">
        <v>1000.5760615200001</v>
      </c>
      <c r="I26">
        <v>1007.37502996</v>
      </c>
      <c r="J26">
        <v>999.96706674899997</v>
      </c>
      <c r="K26">
        <v>994.504395456</v>
      </c>
      <c r="L26">
        <v>996.09897165799998</v>
      </c>
      <c r="M26">
        <v>1004.16363124</v>
      </c>
    </row>
    <row r="27" spans="2:13" x14ac:dyDescent="0.25">
      <c r="B27">
        <v>41705.068631499998</v>
      </c>
      <c r="C27">
        <v>950.02548427800002</v>
      </c>
      <c r="D27">
        <v>960.026903339</v>
      </c>
      <c r="E27">
        <v>967.61565102199995</v>
      </c>
      <c r="F27">
        <v>983.195961936</v>
      </c>
      <c r="G27">
        <v>955.15299378300006</v>
      </c>
      <c r="H27">
        <v>1000.66098205</v>
      </c>
      <c r="I27">
        <v>1007.3912192499999</v>
      </c>
      <c r="J27">
        <v>1003.2188139</v>
      </c>
      <c r="K27">
        <v>995.06420931100001</v>
      </c>
      <c r="L27">
        <v>996.26209816300002</v>
      </c>
      <c r="M27">
        <v>1005.24899278</v>
      </c>
    </row>
    <row r="28" spans="2:13" x14ac:dyDescent="0.25">
      <c r="B28">
        <v>71438.038101500002</v>
      </c>
      <c r="C28">
        <v>969.24599094099995</v>
      </c>
      <c r="D28">
        <v>981.72124493399997</v>
      </c>
      <c r="E28">
        <v>986.62324609100006</v>
      </c>
      <c r="F28">
        <v>993.25605950399995</v>
      </c>
      <c r="G28">
        <v>955.26834579399997</v>
      </c>
      <c r="H28">
        <v>1005.6905854300001</v>
      </c>
      <c r="I28">
        <v>1008.37814758</v>
      </c>
      <c r="J28">
        <v>1003.5378654899999</v>
      </c>
      <c r="K28">
        <v>995.36778388000005</v>
      </c>
      <c r="L28">
        <v>1000.45816747</v>
      </c>
      <c r="M28">
        <v>1006.31198485</v>
      </c>
    </row>
    <row r="29" spans="2:13" x14ac:dyDescent="0.25">
      <c r="B29">
        <v>81691.413021600005</v>
      </c>
      <c r="C29">
        <v>977.24739423100004</v>
      </c>
      <c r="D29">
        <v>983.53545025300002</v>
      </c>
      <c r="E29">
        <v>990.44610910899996</v>
      </c>
      <c r="F29">
        <v>998.84883897999998</v>
      </c>
      <c r="G29">
        <v>961.64336554700003</v>
      </c>
      <c r="H29">
        <v>1009.31068891</v>
      </c>
      <c r="I29">
        <v>1010.55143125</v>
      </c>
      <c r="J29">
        <v>1004.19103367</v>
      </c>
      <c r="K29">
        <v>997.04720452900006</v>
      </c>
      <c r="L29">
        <v>1005.6078102</v>
      </c>
      <c r="M29">
        <v>1008.3768499400001</v>
      </c>
    </row>
    <row r="30" spans="2:13" x14ac:dyDescent="0.25">
      <c r="B30">
        <v>86224.261394700006</v>
      </c>
      <c r="C30">
        <v>978.68283666399998</v>
      </c>
      <c r="D30">
        <v>1027.9492452699999</v>
      </c>
      <c r="E30">
        <v>991.07437378899999</v>
      </c>
      <c r="F30">
        <v>1002.35771529</v>
      </c>
      <c r="G30">
        <v>961.87166277899996</v>
      </c>
      <c r="H30">
        <v>1011.50089758</v>
      </c>
      <c r="I30">
        <v>1015.7069629699999</v>
      </c>
      <c r="J30">
        <v>1004.92179282</v>
      </c>
      <c r="K30">
        <v>997.34754970999995</v>
      </c>
      <c r="L30">
        <v>1012.89085266</v>
      </c>
      <c r="M30">
        <v>1008.39158681</v>
      </c>
    </row>
    <row r="31" spans="2:13" x14ac:dyDescent="0.25">
      <c r="B31">
        <v>112402.167522</v>
      </c>
      <c r="C31">
        <v>1014.51879751</v>
      </c>
      <c r="D31">
        <v>1034.12903564</v>
      </c>
      <c r="E31">
        <v>992.09830145399997</v>
      </c>
      <c r="F31">
        <v>1011.84633105</v>
      </c>
      <c r="G31">
        <v>966.19887606999998</v>
      </c>
      <c r="H31">
        <v>1014.83726878</v>
      </c>
      <c r="I31">
        <v>1017.53562646</v>
      </c>
      <c r="J31">
        <v>1007.68866621</v>
      </c>
      <c r="K31">
        <v>1003.11472798</v>
      </c>
      <c r="L31">
        <v>1037.2145724100001</v>
      </c>
      <c r="M31">
        <v>1018.55719512</v>
      </c>
    </row>
    <row r="32" spans="2:13" x14ac:dyDescent="0.25">
      <c r="B32">
        <v>151634.51263700001</v>
      </c>
      <c r="C32">
        <v>1014.7825613799999</v>
      </c>
      <c r="D32">
        <v>1041.4902326399999</v>
      </c>
      <c r="E32">
        <v>993.28136070200003</v>
      </c>
      <c r="F32">
        <v>1014.12823316</v>
      </c>
      <c r="G32">
        <v>984.65930697199997</v>
      </c>
      <c r="H32">
        <v>1020.61822552</v>
      </c>
      <c r="I32">
        <v>1018.07453899</v>
      </c>
      <c r="J32">
        <v>1014.26817807</v>
      </c>
      <c r="K32">
        <v>1009.76509125</v>
      </c>
      <c r="L32">
        <v>1039.25042882</v>
      </c>
      <c r="M32">
        <v>1024.9481505000001</v>
      </c>
    </row>
    <row r="33" spans="2:13" x14ac:dyDescent="0.25">
      <c r="B33">
        <v>152477.55106900001</v>
      </c>
      <c r="C33">
        <v>1142.5860380900001</v>
      </c>
      <c r="D33">
        <v>1047.6879971799999</v>
      </c>
      <c r="E33">
        <v>994.15637496800002</v>
      </c>
      <c r="F33">
        <v>1020.97099887</v>
      </c>
      <c r="G33">
        <v>988.04625490199999</v>
      </c>
      <c r="H33">
        <v>1028.97119056</v>
      </c>
      <c r="I33">
        <v>1019.55025601</v>
      </c>
      <c r="J33">
        <v>1021.64549203</v>
      </c>
      <c r="K33">
        <v>1020.71805897</v>
      </c>
      <c r="L33">
        <v>1039.97914137</v>
      </c>
      <c r="M33">
        <v>1026.0170545799999</v>
      </c>
    </row>
    <row r="34" spans="2:13" x14ac:dyDescent="0.25">
      <c r="B34">
        <v>152529.19352500001</v>
      </c>
      <c r="C34">
        <v>1142.5860380900001</v>
      </c>
      <c r="D34">
        <v>1142.5860380900001</v>
      </c>
      <c r="E34">
        <v>998.08162990200003</v>
      </c>
      <c r="F34">
        <v>1024.8631687899999</v>
      </c>
      <c r="G34">
        <v>992.43362678300002</v>
      </c>
      <c r="H34">
        <v>1029.9744633299999</v>
      </c>
      <c r="I34">
        <v>1027.91557266</v>
      </c>
      <c r="J34">
        <v>1031.56278041</v>
      </c>
      <c r="K34">
        <v>1024.3749000800001</v>
      </c>
      <c r="L34">
        <v>1045.14752062</v>
      </c>
      <c r="M34">
        <v>1028.2605474500001</v>
      </c>
    </row>
    <row r="35" spans="2:13" x14ac:dyDescent="0.25">
      <c r="B35">
        <v>154440.42780100001</v>
      </c>
      <c r="C35">
        <v>1170.18561959</v>
      </c>
      <c r="D35">
        <v>1328.5325651400001</v>
      </c>
      <c r="E35">
        <v>1013.0199587</v>
      </c>
      <c r="F35">
        <v>1043.96977354</v>
      </c>
      <c r="G35">
        <v>996.84941788599997</v>
      </c>
      <c r="H35">
        <v>1046.24170147</v>
      </c>
      <c r="I35">
        <v>1029.4688484400001</v>
      </c>
      <c r="J35">
        <v>1033.9434753999999</v>
      </c>
      <c r="K35">
        <v>1025.8111732</v>
      </c>
      <c r="L35">
        <v>1046.22152585</v>
      </c>
      <c r="M35">
        <v>1041.1813135899999</v>
      </c>
    </row>
    <row r="36" spans="2:13" x14ac:dyDescent="0.25">
      <c r="B36">
        <v>156464.89479399999</v>
      </c>
      <c r="C36">
        <v>1572.5080413000001</v>
      </c>
      <c r="D36">
        <v>1830.9057672900001</v>
      </c>
      <c r="E36">
        <v>1018.14039466</v>
      </c>
      <c r="F36">
        <v>1044.40012127</v>
      </c>
      <c r="G36">
        <v>998.21788867500004</v>
      </c>
      <c r="H36">
        <v>1046.40270063</v>
      </c>
      <c r="I36">
        <v>1032.6834593799999</v>
      </c>
      <c r="J36">
        <v>1040.1322686799999</v>
      </c>
      <c r="K36">
        <v>1036.7275392900001</v>
      </c>
      <c r="L36">
        <v>1046.38473258</v>
      </c>
      <c r="M36">
        <v>1042.7385352599999</v>
      </c>
    </row>
    <row r="37" spans="2:13" x14ac:dyDescent="0.25">
      <c r="B37">
        <v>194571.76757600001</v>
      </c>
      <c r="C37">
        <v>3268.5182857700001</v>
      </c>
      <c r="D37">
        <v>3265.21562004</v>
      </c>
      <c r="E37">
        <v>1026.37117057</v>
      </c>
      <c r="F37">
        <v>1076.12797748</v>
      </c>
      <c r="G37">
        <v>1000.8693315100001</v>
      </c>
      <c r="H37">
        <v>1060.4297954000001</v>
      </c>
      <c r="I37">
        <v>1050.4663417300001</v>
      </c>
      <c r="J37">
        <v>1044.3981340800001</v>
      </c>
      <c r="K37">
        <v>1037.9499090100001</v>
      </c>
      <c r="L37">
        <v>1052.39651331</v>
      </c>
      <c r="M37">
        <v>1053.5567108299999</v>
      </c>
    </row>
    <row r="38" spans="2:13" x14ac:dyDescent="0.25">
      <c r="B38">
        <v>279137.303885</v>
      </c>
      <c r="C38">
        <v>6255.9953070499996</v>
      </c>
      <c r="D38">
        <v>5167.2603573899996</v>
      </c>
      <c r="E38">
        <v>1043.0020112899999</v>
      </c>
      <c r="F38">
        <v>1084.04637125</v>
      </c>
      <c r="G38">
        <v>1004.72245623</v>
      </c>
      <c r="H38">
        <v>1077.95094335</v>
      </c>
      <c r="I38">
        <v>1058.8426191399999</v>
      </c>
      <c r="J38">
        <v>1048.32279324</v>
      </c>
      <c r="K38">
        <v>1042.92326787</v>
      </c>
      <c r="L38">
        <v>1055.4973248700001</v>
      </c>
      <c r="M38">
        <v>1054.6762815899999</v>
      </c>
    </row>
    <row r="39" spans="2:13" x14ac:dyDescent="0.25">
      <c r="B39">
        <v>286274.69688800001</v>
      </c>
      <c r="C39">
        <v>7024.3069306500001</v>
      </c>
      <c r="D39">
        <v>6126.63303748</v>
      </c>
      <c r="E39">
        <v>1058.3524076799999</v>
      </c>
      <c r="F39">
        <v>1095.75769165</v>
      </c>
      <c r="G39">
        <v>1030.8702580199999</v>
      </c>
      <c r="H39">
        <v>1081.23465753</v>
      </c>
      <c r="I39">
        <v>1061.6075451900001</v>
      </c>
      <c r="J39">
        <v>1048.4517220099999</v>
      </c>
      <c r="K39">
        <v>1056.2095637800001</v>
      </c>
      <c r="L39">
        <v>1059.5216883099999</v>
      </c>
      <c r="M39">
        <v>1058.07363121</v>
      </c>
    </row>
    <row r="40" spans="2:13" x14ac:dyDescent="0.25">
      <c r="B40">
        <v>301720.165553</v>
      </c>
      <c r="C40">
        <v>7053.0789218199998</v>
      </c>
      <c r="D40">
        <v>6353.5131573899998</v>
      </c>
      <c r="E40">
        <v>1109.06337175</v>
      </c>
      <c r="F40">
        <v>1128.64910646</v>
      </c>
      <c r="G40">
        <v>1041.5331769500001</v>
      </c>
      <c r="H40">
        <v>1090.73277779</v>
      </c>
      <c r="I40">
        <v>1063.27121766</v>
      </c>
      <c r="J40">
        <v>1050.7651285300001</v>
      </c>
      <c r="K40">
        <v>1062.3265602500001</v>
      </c>
      <c r="L40">
        <v>1066.1114392899999</v>
      </c>
      <c r="M40">
        <v>1058.7589982899999</v>
      </c>
    </row>
    <row r="41" spans="2:13" x14ac:dyDescent="0.25">
      <c r="B41">
        <v>369411.09938199999</v>
      </c>
      <c r="C41">
        <v>7418.2222793199999</v>
      </c>
      <c r="D41">
        <v>6780.51096186</v>
      </c>
      <c r="E41">
        <v>1142.5860380900001</v>
      </c>
      <c r="F41">
        <v>1139.9309157800001</v>
      </c>
      <c r="G41">
        <v>1057.5028001000001</v>
      </c>
      <c r="H41">
        <v>1096.7118683000001</v>
      </c>
      <c r="I41">
        <v>1065.44356756</v>
      </c>
      <c r="J41">
        <v>1053.74351346</v>
      </c>
      <c r="K41">
        <v>1069.6337096100001</v>
      </c>
      <c r="L41">
        <v>1067.7359994799999</v>
      </c>
      <c r="M41">
        <v>1066.36636688</v>
      </c>
    </row>
    <row r="42" spans="2:13" x14ac:dyDescent="0.25">
      <c r="B42">
        <v>370986.954646</v>
      </c>
      <c r="C42">
        <v>8444.9198102600003</v>
      </c>
      <c r="D42">
        <v>7632.1567651799996</v>
      </c>
      <c r="E42">
        <v>1142.5860380900001</v>
      </c>
      <c r="F42">
        <v>1141.8947487099999</v>
      </c>
      <c r="G42">
        <v>1064.5375461799999</v>
      </c>
      <c r="H42">
        <v>1112.58727634</v>
      </c>
      <c r="I42">
        <v>1066.52934484</v>
      </c>
      <c r="J42">
        <v>1063.2763914100001</v>
      </c>
      <c r="K42">
        <v>1072.63434065</v>
      </c>
      <c r="L42">
        <v>1078.2313468899999</v>
      </c>
      <c r="M42">
        <v>1082.2376125400001</v>
      </c>
    </row>
    <row r="43" spans="2:13" x14ac:dyDescent="0.25">
      <c r="B43">
        <v>389988.99161799997</v>
      </c>
      <c r="C43">
        <v>8886.6842429799999</v>
      </c>
      <c r="D43">
        <v>14706.350371099999</v>
      </c>
      <c r="E43">
        <v>1142.5860380900001</v>
      </c>
      <c r="F43">
        <v>1142.5853651699999</v>
      </c>
      <c r="G43">
        <v>1100.2032490700001</v>
      </c>
      <c r="H43">
        <v>1140.3301183799999</v>
      </c>
      <c r="I43">
        <v>1069.68978526</v>
      </c>
      <c r="J43">
        <v>1069.8606038200001</v>
      </c>
      <c r="K43">
        <v>1090.7048278100001</v>
      </c>
      <c r="L43">
        <v>1098.5436605</v>
      </c>
      <c r="M43">
        <v>1096.96876724</v>
      </c>
    </row>
    <row r="44" spans="2:13" x14ac:dyDescent="0.25">
      <c r="B44">
        <v>398014.28741699998</v>
      </c>
      <c r="C44">
        <v>11116.6431591</v>
      </c>
      <c r="D44">
        <v>15512.0779871</v>
      </c>
      <c r="E44">
        <v>1142.5860380900001</v>
      </c>
      <c r="F44">
        <v>1275.53447323</v>
      </c>
      <c r="G44">
        <v>1141.83388124</v>
      </c>
      <c r="H44">
        <v>1142.57710281</v>
      </c>
      <c r="I44">
        <v>1079.0098029400001</v>
      </c>
      <c r="J44">
        <v>1102.14651383</v>
      </c>
      <c r="K44">
        <v>1139.90243867</v>
      </c>
      <c r="L44">
        <v>1109.9184582099999</v>
      </c>
      <c r="M44">
        <v>1099.1762414499999</v>
      </c>
    </row>
    <row r="45" spans="2:13" x14ac:dyDescent="0.25">
      <c r="B45">
        <v>420493.77334299998</v>
      </c>
      <c r="C45">
        <v>11605.0499762</v>
      </c>
      <c r="D45">
        <v>17365.935347300001</v>
      </c>
      <c r="E45">
        <v>1332.7042145600001</v>
      </c>
      <c r="F45">
        <v>1364.71430164</v>
      </c>
      <c r="G45">
        <v>1142.54940693</v>
      </c>
      <c r="H45">
        <v>1142.59275243</v>
      </c>
      <c r="I45">
        <v>1123.6045996099999</v>
      </c>
      <c r="J45">
        <v>1105.6902887700001</v>
      </c>
      <c r="K45">
        <v>1140.74216462</v>
      </c>
      <c r="L45">
        <v>1118.3349788600001</v>
      </c>
      <c r="M45">
        <v>1101.3187019300001</v>
      </c>
    </row>
    <row r="46" spans="2:13" x14ac:dyDescent="0.25">
      <c r="B46">
        <v>445627.48018200003</v>
      </c>
      <c r="C46">
        <v>44082.580386399997</v>
      </c>
      <c r="D46">
        <v>30844.279005</v>
      </c>
      <c r="E46">
        <v>2539.8424475800002</v>
      </c>
      <c r="F46">
        <v>1847.56048601</v>
      </c>
      <c r="G46">
        <v>1142.56585277</v>
      </c>
      <c r="H46">
        <v>1142.5970135600001</v>
      </c>
      <c r="I46">
        <v>1198.9561767</v>
      </c>
      <c r="J46">
        <v>1108.1554232599999</v>
      </c>
      <c r="K46">
        <v>1173.57048472</v>
      </c>
      <c r="L46">
        <v>1129.4668833999999</v>
      </c>
      <c r="M46">
        <v>1111.6019973699999</v>
      </c>
    </row>
    <row r="47" spans="2:13" x14ac:dyDescent="0.25">
      <c r="B47">
        <v>453565.78548999998</v>
      </c>
      <c r="C47">
        <v>47357.738995500004</v>
      </c>
      <c r="D47">
        <v>31293.8329586</v>
      </c>
      <c r="E47">
        <v>3192.0682305800001</v>
      </c>
      <c r="F47">
        <v>2156.43606387</v>
      </c>
      <c r="G47">
        <v>1178.13630122</v>
      </c>
      <c r="H47">
        <v>1289.2852680000001</v>
      </c>
      <c r="I47">
        <v>1308.7753905699999</v>
      </c>
      <c r="J47">
        <v>1115.6657348399999</v>
      </c>
      <c r="K47">
        <v>1402.3250688400001</v>
      </c>
      <c r="L47">
        <v>1143.3909645000001</v>
      </c>
      <c r="M47">
        <v>1147.7244846999999</v>
      </c>
    </row>
    <row r="48" spans="2:13" x14ac:dyDescent="0.25">
      <c r="B48">
        <v>479324.97589599999</v>
      </c>
      <c r="C48">
        <v>51705.047846300004</v>
      </c>
      <c r="D48">
        <v>48998.260722699997</v>
      </c>
      <c r="E48">
        <v>3415.03509282</v>
      </c>
      <c r="F48">
        <v>2242.1078427399998</v>
      </c>
      <c r="G48">
        <v>1251.15986131</v>
      </c>
      <c r="H48">
        <v>1637.9073543100001</v>
      </c>
      <c r="I48">
        <v>1360.16670677</v>
      </c>
      <c r="J48">
        <v>1138.673965</v>
      </c>
      <c r="K48">
        <v>1563.3589391</v>
      </c>
      <c r="L48">
        <v>1207.2463599800001</v>
      </c>
      <c r="M48">
        <v>1202.1894613500001</v>
      </c>
    </row>
    <row r="49" spans="1:13" x14ac:dyDescent="0.25">
      <c r="B49">
        <v>479346.44476899999</v>
      </c>
      <c r="C49">
        <v>72863.754815799999</v>
      </c>
      <c r="D49">
        <v>71360.049116299997</v>
      </c>
      <c r="E49">
        <v>8356.0113729099994</v>
      </c>
      <c r="F49">
        <v>3452.3568251800002</v>
      </c>
      <c r="G49">
        <v>2138.7685003000001</v>
      </c>
      <c r="H49">
        <v>7644.0298542399996</v>
      </c>
      <c r="I49">
        <v>1496.5078845999999</v>
      </c>
      <c r="J49">
        <v>1141.2322391099999</v>
      </c>
      <c r="K49">
        <v>2420.7597249</v>
      </c>
      <c r="L49">
        <v>2535.8843158200002</v>
      </c>
      <c r="M49">
        <v>1319.13741572</v>
      </c>
    </row>
    <row r="50" spans="1:13" x14ac:dyDescent="0.25">
      <c r="B50">
        <v>481207.99489600002</v>
      </c>
      <c r="C50">
        <v>249472.695247</v>
      </c>
      <c r="D50">
        <v>72817.770722600006</v>
      </c>
      <c r="E50">
        <v>55974.961847999999</v>
      </c>
      <c r="F50">
        <v>6342.9971497799997</v>
      </c>
      <c r="G50">
        <v>2192.7748950099999</v>
      </c>
      <c r="H50">
        <v>10177.8294893</v>
      </c>
      <c r="I50">
        <v>1764.3332582600001</v>
      </c>
      <c r="J50">
        <v>1179.52206372</v>
      </c>
      <c r="K50">
        <v>3694.7231269099998</v>
      </c>
      <c r="L50">
        <v>2797.1390857400002</v>
      </c>
      <c r="M50">
        <v>1494.11375266</v>
      </c>
    </row>
    <row r="51" spans="1:13" x14ac:dyDescent="0.25">
      <c r="B51">
        <v>483040.95650099998</v>
      </c>
      <c r="C51">
        <v>256792.52502500001</v>
      </c>
      <c r="D51">
        <v>81725.648812400002</v>
      </c>
      <c r="E51">
        <v>74071.164952299994</v>
      </c>
      <c r="F51">
        <v>14338.5821863</v>
      </c>
      <c r="G51">
        <v>3341.6069473299999</v>
      </c>
      <c r="H51">
        <v>14064.5732291</v>
      </c>
      <c r="I51">
        <v>2389.39134853</v>
      </c>
      <c r="J51">
        <v>1873.07173171</v>
      </c>
      <c r="K51">
        <v>25415.796694799999</v>
      </c>
      <c r="L51">
        <v>4295.3946891799997</v>
      </c>
      <c r="M51">
        <v>16926.9548149</v>
      </c>
    </row>
    <row r="53" spans="1:13" x14ac:dyDescent="0.25">
      <c r="A53" t="s">
        <v>57</v>
      </c>
      <c r="B53">
        <v>-420998.44129233126</v>
      </c>
      <c r="C53">
        <v>-8350.3800520093755</v>
      </c>
      <c r="D53">
        <v>-6979.4052915324992</v>
      </c>
      <c r="E53">
        <v>691.06490923937508</v>
      </c>
      <c r="F53">
        <v>678.2563699906251</v>
      </c>
      <c r="G53">
        <v>780.8459770031252</v>
      </c>
      <c r="H53">
        <v>742.78670969125005</v>
      </c>
      <c r="I53">
        <v>830.46625513562503</v>
      </c>
      <c r="J53">
        <v>823.34027986312515</v>
      </c>
      <c r="K53">
        <v>795.7896022268751</v>
      </c>
      <c r="L53">
        <v>836.90190217062514</v>
      </c>
      <c r="M53">
        <v>810.52747672125008</v>
      </c>
    </row>
    <row r="54" spans="1:13" x14ac:dyDescent="0.25">
      <c r="A54" t="s">
        <v>58</v>
      </c>
      <c r="B54">
        <v>282195.5159718325</v>
      </c>
      <c r="C54">
        <v>6073.0436307037508</v>
      </c>
      <c r="D54">
        <v>5146.4780635959996</v>
      </c>
      <c r="E54">
        <v>145.37995973724992</v>
      </c>
      <c r="F54">
        <v>165.82939662374997</v>
      </c>
      <c r="G54">
        <v>97.394932227749905</v>
      </c>
      <c r="H54">
        <v>135.05080771749999</v>
      </c>
      <c r="I54">
        <v>92.180023416750032</v>
      </c>
      <c r="J54">
        <v>90.031683981749893</v>
      </c>
      <c r="K54">
        <v>102.83935503024998</v>
      </c>
      <c r="L54">
        <v>88.645478111749867</v>
      </c>
      <c r="M54">
        <v>98.678726833499923</v>
      </c>
    </row>
    <row r="55" spans="1:13" x14ac:dyDescent="0.25">
      <c r="A55" t="s">
        <v>59</v>
      </c>
      <c r="B55">
        <v>707783.6225949988</v>
      </c>
      <c r="C55">
        <v>15941.794470805626</v>
      </c>
      <c r="D55">
        <v>13606.506962851499</v>
      </c>
      <c r="E55">
        <v>1272.5847481883748</v>
      </c>
      <c r="F55">
        <v>1341.5739564856249</v>
      </c>
      <c r="G55">
        <v>1170.4257059141248</v>
      </c>
      <c r="H55">
        <v>1282.98994056125</v>
      </c>
      <c r="I55">
        <v>1199.1863488026252</v>
      </c>
      <c r="J55">
        <v>1183.4670157901246</v>
      </c>
      <c r="K55">
        <v>1207.147022347875</v>
      </c>
      <c r="L55">
        <v>1191.4838146176246</v>
      </c>
      <c r="M55">
        <v>1205.2423840552497</v>
      </c>
    </row>
  </sheetData>
  <sortState ref="M2:M51">
    <sortCondition ref="M2"/>
  </sortState>
  <conditionalFormatting sqref="B2:B51">
    <cfRule type="cellIs" dxfId="23" priority="24" operator="lessThan">
      <formula>$B$53</formula>
    </cfRule>
    <cfRule type="cellIs" dxfId="22" priority="23" operator="greaterThan">
      <formula>$B$55</formula>
    </cfRule>
  </conditionalFormatting>
  <conditionalFormatting sqref="C2:C51">
    <cfRule type="cellIs" dxfId="21" priority="22" operator="lessThan">
      <formula>$C$53</formula>
    </cfRule>
    <cfRule type="cellIs" dxfId="20" priority="21" operator="greaterThan">
      <formula>$C$55</formula>
    </cfRule>
  </conditionalFormatting>
  <conditionalFormatting sqref="D2:D51">
    <cfRule type="cellIs" dxfId="19" priority="20" operator="lessThan">
      <formula>$D$53</formula>
    </cfRule>
    <cfRule type="cellIs" dxfId="18" priority="19" operator="greaterThan">
      <formula>$D$55</formula>
    </cfRule>
  </conditionalFormatting>
  <conditionalFormatting sqref="E2:E51">
    <cfRule type="cellIs" dxfId="17" priority="18" operator="lessThan">
      <formula>$E$53</formula>
    </cfRule>
    <cfRule type="cellIs" dxfId="16" priority="17" operator="greaterThan">
      <formula>$E$55</formula>
    </cfRule>
  </conditionalFormatting>
  <conditionalFormatting sqref="F2:F51">
    <cfRule type="cellIs" dxfId="15" priority="16" operator="lessThan">
      <formula>$F$53</formula>
    </cfRule>
    <cfRule type="cellIs" dxfId="14" priority="15" operator="greaterThan">
      <formula>$F$55</formula>
    </cfRule>
  </conditionalFormatting>
  <conditionalFormatting sqref="G2:G51">
    <cfRule type="cellIs" dxfId="13" priority="14" operator="lessThan">
      <formula>$G$53</formula>
    </cfRule>
    <cfRule type="cellIs" dxfId="12" priority="13" operator="greaterThan">
      <formula>$G$55</formula>
    </cfRule>
  </conditionalFormatting>
  <conditionalFormatting sqref="H2:H51">
    <cfRule type="cellIs" dxfId="11" priority="12" operator="lessThan">
      <formula>$H$53</formula>
    </cfRule>
    <cfRule type="cellIs" dxfId="10" priority="11" operator="greaterThan">
      <formula>$H$55</formula>
    </cfRule>
  </conditionalFormatting>
  <conditionalFormatting sqref="I2:I51">
    <cfRule type="cellIs" dxfId="9" priority="10" operator="lessThan">
      <formula>$I$53</formula>
    </cfRule>
    <cfRule type="cellIs" dxfId="8" priority="9" operator="greaterThan">
      <formula>$I$55</formula>
    </cfRule>
  </conditionalFormatting>
  <conditionalFormatting sqref="J2:J51">
    <cfRule type="cellIs" dxfId="7" priority="8" operator="lessThan">
      <formula>$J$53</formula>
    </cfRule>
    <cfRule type="cellIs" dxfId="6" priority="7" operator="greaterThan">
      <formula>$J$55</formula>
    </cfRule>
  </conditionalFormatting>
  <conditionalFormatting sqref="K2:K51">
    <cfRule type="cellIs" dxfId="5" priority="6" operator="lessThan">
      <formula>$K$53</formula>
    </cfRule>
    <cfRule type="cellIs" dxfId="4" priority="5" operator="greaterThan">
      <formula>$K$55</formula>
    </cfRule>
  </conditionalFormatting>
  <conditionalFormatting sqref="L2:L51">
    <cfRule type="cellIs" dxfId="3" priority="4" operator="lessThan">
      <formula>$L$53</formula>
    </cfRule>
    <cfRule type="cellIs" dxfId="2" priority="3" operator="greaterThan">
      <formula>$L$55</formula>
    </cfRule>
  </conditionalFormatting>
  <conditionalFormatting sqref="M2:M51">
    <cfRule type="cellIs" dxfId="1" priority="2" operator="lessThan">
      <formula>$M$53</formula>
    </cfRule>
    <cfRule type="cellIs" dxfId="0" priority="1" operator="greaterThan">
      <formula>$M$55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newfriction_allerrors_experimen</vt:lpstr>
      <vt:lpstr>Outliers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Moita</dc:creator>
  <cp:lastModifiedBy>Gabriel Moita</cp:lastModifiedBy>
  <dcterms:created xsi:type="dcterms:W3CDTF">2017-01-11T17:48:45Z</dcterms:created>
  <dcterms:modified xsi:type="dcterms:W3CDTF">2017-01-20T21:46:45Z</dcterms:modified>
</cp:coreProperties>
</file>