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etNam_IGP\GMPE_Bang\vn2022_m3.5\result\"/>
    </mc:Choice>
  </mc:AlternateContent>
  <bookViews>
    <workbookView xWindow="0" yWindow="0" windowWidth="28800" windowHeight="12330"/>
  </bookViews>
  <sheets>
    <sheet name="sta" sheetId="1" r:id="rId1"/>
  </sheets>
  <definedNames>
    <definedName name="_xlnm._FilterDatabase" localSheetId="0" hidden="1">sta!$A$1:$L$68</definedName>
  </definedNames>
  <calcPr calcId="162913"/>
</workbook>
</file>

<file path=xl/calcChain.xml><?xml version="1.0" encoding="utf-8"?>
<calcChain xmlns="http://schemas.openxmlformats.org/spreadsheetml/2006/main">
  <c r="K68" i="1" l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0" i="1"/>
  <c r="J40" i="1"/>
  <c r="K39" i="1"/>
  <c r="J39" i="1"/>
  <c r="K38" i="1"/>
  <c r="J38" i="1"/>
  <c r="K37" i="1"/>
  <c r="J37" i="1"/>
  <c r="K36" i="1"/>
  <c r="J36" i="1"/>
  <c r="K35" i="1"/>
  <c r="J35" i="1"/>
  <c r="K33" i="1"/>
  <c r="J33" i="1"/>
  <c r="K32" i="1"/>
  <c r="J32" i="1"/>
  <c r="K31" i="1"/>
  <c r="J31" i="1"/>
  <c r="K30" i="1"/>
  <c r="J30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2" i="1"/>
  <c r="K2" i="1"/>
  <c r="I8" i="1"/>
  <c r="I4" i="1"/>
  <c r="I2" i="1"/>
  <c r="I36" i="1" l="1"/>
  <c r="I39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4" i="1"/>
  <c r="I65" i="1"/>
  <c r="I66" i="1"/>
  <c r="I67" i="1"/>
  <c r="I68" i="1"/>
  <c r="I35" i="1"/>
  <c r="I13" i="1"/>
  <c r="I14" i="1"/>
  <c r="I16" i="1"/>
  <c r="I18" i="1"/>
  <c r="I19" i="1"/>
  <c r="I20" i="1"/>
  <c r="I21" i="1"/>
  <c r="I22" i="1"/>
  <c r="I23" i="1"/>
  <c r="I24" i="1"/>
  <c r="I25" i="1"/>
  <c r="I27" i="1"/>
  <c r="I28" i="1"/>
  <c r="I30" i="1"/>
  <c r="I31" i="1"/>
  <c r="I32" i="1"/>
  <c r="I33" i="1"/>
  <c r="I3" i="1"/>
  <c r="I5" i="1"/>
  <c r="I6" i="1"/>
  <c r="I7" i="1"/>
  <c r="I9" i="1"/>
</calcChain>
</file>

<file path=xl/sharedStrings.xml><?xml version="1.0" encoding="utf-8"?>
<sst xmlns="http://schemas.openxmlformats.org/spreadsheetml/2006/main" count="118" uniqueCount="89">
  <si>
    <t>BCVB</t>
  </si>
  <si>
    <t>BGVB</t>
  </si>
  <si>
    <t>BKVB</t>
  </si>
  <si>
    <t>CBVB</t>
  </si>
  <si>
    <t>CCVB</t>
  </si>
  <si>
    <t>DBVB</t>
  </si>
  <si>
    <t>DHVB</t>
  </si>
  <si>
    <t>HBVB</t>
  </si>
  <si>
    <t>HGVB</t>
  </si>
  <si>
    <t>HUVB</t>
  </si>
  <si>
    <t>LCVB</t>
  </si>
  <si>
    <t>LSVB</t>
  </si>
  <si>
    <t>MCVB</t>
  </si>
  <si>
    <t>MLAV</t>
  </si>
  <si>
    <t>MLVB</t>
  </si>
  <si>
    <t>MTE2</t>
  </si>
  <si>
    <t>MTVB</t>
  </si>
  <si>
    <t>PLVB</t>
  </si>
  <si>
    <t>SLV</t>
  </si>
  <si>
    <t>SLVB</t>
  </si>
  <si>
    <t>SPVB</t>
  </si>
  <si>
    <t>TGVB</t>
  </si>
  <si>
    <t>THVB</t>
  </si>
  <si>
    <t>TIYB</t>
  </si>
  <si>
    <t>TTVB</t>
  </si>
  <si>
    <t>TYVB</t>
  </si>
  <si>
    <t>VCVB</t>
  </si>
  <si>
    <t>VIVB</t>
  </si>
  <si>
    <t>VN01</t>
  </si>
  <si>
    <t>VN02</t>
  </si>
  <si>
    <t>VN03</t>
  </si>
  <si>
    <t>VN04</t>
  </si>
  <si>
    <t>VN05</t>
  </si>
  <si>
    <t>VN07</t>
  </si>
  <si>
    <t>VN08</t>
  </si>
  <si>
    <t>VN09</t>
  </si>
  <si>
    <t>VN10</t>
  </si>
  <si>
    <t>VN11</t>
  </si>
  <si>
    <t>VN12</t>
  </si>
  <si>
    <t>VN13</t>
  </si>
  <si>
    <t>VN14</t>
  </si>
  <si>
    <t>VN15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</si>
  <si>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</si>
  <si>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</si>
  <si>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</si>
  <si>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</si>
  <si>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</si>
  <si>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</si>
  <si>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</si>
  <si>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</si>
  <si>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</si>
  <si>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</si>
  <si>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</si>
  <si>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</si>
  <si>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</si>
  <si>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</si>
  <si>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</si>
  <si>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</si>
  <si>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</si>
  <si>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</si>
  <si>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</si>
  <si>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VR21</t>
  </si>
  <si>
    <t>VR22</t>
  </si>
  <si>
    <t>VR23</t>
  </si>
  <si>
    <t>VR24</t>
  </si>
  <si>
    <t>VR25</t>
  </si>
  <si>
    <t>VTVB</t>
  </si>
  <si>
    <t>No.</t>
  </si>
  <si>
    <t>Station</t>
  </si>
  <si>
    <t>Number of Records</t>
  </si>
  <si>
    <t>Dominant period, Tg (s)</t>
  </si>
  <si>
    <t>Peak of H/V ratio</t>
  </si>
  <si>
    <t>Peak of H/V error</t>
  </si>
  <si>
    <t>Station longtitude</t>
  </si>
  <si>
    <t>Station latitude</t>
  </si>
  <si>
    <t>Note</t>
  </si>
  <si>
    <t>-</t>
  </si>
  <si>
    <t>NEHRP class</t>
  </si>
  <si>
    <t>SCI: Rock and Stiff soil</t>
  </si>
  <si>
    <t>SCII: Hard Soil</t>
  </si>
  <si>
    <t>SCIII: Medium soil</t>
  </si>
  <si>
    <t>SCIV: Soft soil</t>
  </si>
  <si>
    <t>Di Alessandro et al. 2012 classification</t>
  </si>
  <si>
    <t>CL-V</t>
  </si>
  <si>
    <t>CL-VII</t>
  </si>
  <si>
    <t>Multiple peaks over period range</t>
  </si>
  <si>
    <t>Too few records</t>
  </si>
  <si>
    <t>Flat H/V and peak &lt; 2</t>
  </si>
  <si>
    <t>Average Vs30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</si>
</sst>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476250</xdr:colOff>
      <xdr:row>6</xdr:row>
      <xdr:rowOff>19050</xdr:rowOff>
    </xdr:from>
    <xdr:to>
      <xdr:col>25</xdr:col>
      <xdr:colOff>142079</xdr:colOff>
      <xdr:row>33</xdr:row>
      <xdr:rowOff>104121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162050"/>
          <a:ext cx="6371429" cy="522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6</xdr:row>
      <xdr:rowOff>76200</xdr:rowOff>
    </xdr:from>
    <xdr:to>
      <xdr:col>29</xdr:col>
      <xdr:colOff>485242</xdr:colOff>
      <xdr:row>22</xdr:row>
      <xdr:rowOff>104390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87375" y="1219200"/>
          <a:ext cx="4266667" cy="3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zoomScaleNormal="100" workbookViewId="0">
      <selection activeCell="F19" sqref="F19"/>
    </sheetView>
  </sheetViews>
  <sheetFormatPr defaultRowHeight="15" x14ac:dyDescent="0.25"/>
  <cols>
    <col min="3" max="5" width="9.140625" customWidth="1"/>
  </cols>
  <sheetData>
    <row r="1" spans="1:16" x14ac:dyDescent="0.25">
      <c r="A1" t="s">
        <v>67</v>
      </c>
      <c r="B1" t="s">
        <v>68</v>
      </c>
      <c r="C1" t="s">
        <v>73</v>
      </c>
      <c r="D1" t="s">
        <v>74</v>
      </c>
      <c r="E1" t="s">
        <v>69</v>
      </c>
      <c r="F1" t="s">
        <v>70</v>
      </c>
      <c r="G1" t="s">
        <v>71</v>
      </c>
      <c r="H1" t="s">
        <v>72</v>
      </c>
      <c r="I1" t="s">
        <v>82</v>
      </c>
      <c r="J1" t="s">
        <v>77</v>
      </c>
      <c r="K1" t="s">
        <v>88</v>
      </c>
      <c r="L1" t="s">
        <v>75</v>
      </c>
    </row>
    <row r="2" spans="1:16" x14ac:dyDescent="0.25">
      <c r="A2">
        <v>1</v>
      </c>
      <c r="B2" t="s">
        <v>0</v>
      </c>
      <c r="C2">
        <v>105.77200000000001</v>
      </c>
      <c r="D2">
        <v>21.885000000000002</v>
      </c>
      <c r="E2">
        <v>13</v>
      </c>
      <c r="F2">
        <v>0.08</v>
      </c>
      <c r="G2">
        <v>2.2999999999999998</v>
      </c>
      <c r="H2">
        <v>1.22</v>
      </c>
      <c r="I2" t="str">
        <f t="shared" ref="I2:I66" si="0">IF(F2&lt;0.2,"CL-I",IF(F2&lt;0.4,"CL-II",IF(F2&lt;0.6,"CL-III","CL-IV")))</f>
        <v>CL-I</v>
      </c>
      <c r="J2" t="str">
        <f>IF(I2="CL-I","A+B+C",IF(I2="CL-II","C+D",IF(I2="CL-III","D",IF(I2="CL-IV","D+E",IF(I2="CL-V","A+B+C","???")))))</f>
        <v>A+B+C</v>
      </c>
      <c r="K2" t="str">
        <f>IF(I2="CL-I","&gt;600 m/s",IF(I2="300-600 m/s","C+D",IF(I2="CL-III","200-300 m/s",IF(I2="CL-IV","&lt; 200 m/s",IF(I2="CL-V","&gt; 600 m/s","???")))))</f>
        <v>&gt;600 m/s</v>
      </c>
      <c r="P2" t="s">
        <v>78</v>
      </c>
    </row>
    <row r="3" spans="1:16" x14ac:dyDescent="0.25">
      <c r="A3">
        <v>2</v>
      </c>
      <c r="B3" t="s">
        <v>1</v>
      </c>
      <c r="C3">
        <v>106.227</v>
      </c>
      <c r="D3">
        <v>21.290199999999999</v>
      </c>
      <c r="E3">
        <v>10</v>
      </c>
      <c r="F3">
        <v>0.11</v>
      </c>
      <c r="G3">
        <v>4.25</v>
      </c>
      <c r="H3">
        <v>2.5299999999999998</v>
      </c>
      <c r="I3" t="str">
        <f t="shared" si="0"/>
        <v>CL-I</v>
      </c>
      <c r="J3" t="str">
        <f t="shared" ref="J3:J66" si="1">IF(I3="CL-I","A+B+C",IF(I3="CL-II","C+D",IF(I3="CL-III","D",IF(I3="CL-IV","D+E",IF(I3="CL-V","A+B+C","???")))))</f>
        <v>A+B+C</v>
      </c>
      <c r="K3" t="str">
        <f t="shared" ref="K3:K10" si="2">IF(I3="CL-I","&gt;600 m/s",IF(I3="300-600 m/s","C+D",IF(I3="CL-III","200-300 m/s",IF(I3="CL-IV","&lt; 200 m/s",IF(I3="CL-V","&gt; 600 m/s","???")))))</f>
        <v>&gt;600 m/s</v>
      </c>
      <c r="P3" t="s">
        <v>79</v>
      </c>
    </row>
    <row r="4" spans="1:16" x14ac:dyDescent="0.25">
      <c r="A4">
        <v>3</v>
      </c>
      <c r="B4" t="s">
        <v>2</v>
      </c>
      <c r="C4">
        <v>105.85599999999999</v>
      </c>
      <c r="D4">
        <v>22.15</v>
      </c>
      <c r="E4">
        <v>15</v>
      </c>
      <c r="F4">
        <v>7.0000000000000007E-2</v>
      </c>
      <c r="G4">
        <v>3.08</v>
      </c>
      <c r="H4">
        <v>0.68</v>
      </c>
      <c r="I4" t="str">
        <f t="shared" si="0"/>
        <v>CL-I</v>
      </c>
      <c r="J4" t="str">
        <f t="shared" si="1"/>
        <v>A+B+C</v>
      </c>
      <c r="K4" t="str">
        <f t="shared" si="2"/>
        <v>&gt;600 m/s</v>
      </c>
      <c r="P4" t="s">
        <v>80</v>
      </c>
    </row>
    <row r="5" spans="1:16" x14ac:dyDescent="0.25">
      <c r="A5">
        <v>4</v>
      </c>
      <c r="B5" t="s">
        <v>3</v>
      </c>
      <c r="C5">
        <v>106.271</v>
      </c>
      <c r="D5">
        <v>22.6599</v>
      </c>
      <c r="E5">
        <v>23</v>
      </c>
      <c r="F5">
        <v>2</v>
      </c>
      <c r="G5">
        <v>1.69</v>
      </c>
      <c r="H5">
        <v>0.9</v>
      </c>
      <c r="I5" t="str">
        <f t="shared" si="0"/>
        <v>CL-IV</v>
      </c>
      <c r="J5" t="str">
        <f t="shared" si="1"/>
        <v>D+E</v>
      </c>
      <c r="K5" t="str">
        <f t="shared" si="2"/>
        <v>&lt; 200 m/s</v>
      </c>
      <c r="P5" t="s">
        <v>81</v>
      </c>
    </row>
    <row r="6" spans="1:16" x14ac:dyDescent="0.25">
      <c r="A6">
        <v>5</v>
      </c>
      <c r="B6" t="s">
        <v>4</v>
      </c>
      <c r="C6">
        <v>104.85599999999999</v>
      </c>
      <c r="D6">
        <v>19.056999999999999</v>
      </c>
      <c r="E6">
        <v>20</v>
      </c>
      <c r="F6">
        <v>0.55000000000000004</v>
      </c>
      <c r="G6">
        <v>1.34</v>
      </c>
      <c r="H6">
        <v>0.37</v>
      </c>
      <c r="I6" t="str">
        <f t="shared" si="0"/>
        <v>CL-III</v>
      </c>
      <c r="J6" t="str">
        <f t="shared" si="1"/>
        <v>D</v>
      </c>
      <c r="K6" t="str">
        <f t="shared" si="2"/>
        <v>200-300 m/s</v>
      </c>
    </row>
    <row r="7" spans="1:16" x14ac:dyDescent="0.25">
      <c r="A7">
        <v>6</v>
      </c>
      <c r="B7" t="s">
        <v>5</v>
      </c>
      <c r="C7">
        <v>103.018</v>
      </c>
      <c r="D7">
        <v>21.39</v>
      </c>
      <c r="E7">
        <v>27</v>
      </c>
      <c r="F7">
        <v>0.32</v>
      </c>
      <c r="G7">
        <v>2.31</v>
      </c>
      <c r="H7">
        <v>0.84</v>
      </c>
      <c r="I7" t="str">
        <f t="shared" si="0"/>
        <v>CL-II</v>
      </c>
      <c r="J7" t="str">
        <f t="shared" si="1"/>
        <v>C+D</v>
      </c>
      <c r="K7" t="str">
        <f t="shared" si="2"/>
        <v>???</v>
      </c>
    </row>
    <row r="8" spans="1:16" x14ac:dyDescent="0.25">
      <c r="A8">
        <v>7</v>
      </c>
      <c r="B8" t="s">
        <v>6</v>
      </c>
      <c r="C8">
        <v>105.184</v>
      </c>
      <c r="D8">
        <v>21.626999999999999</v>
      </c>
      <c r="E8">
        <v>9</v>
      </c>
      <c r="F8">
        <v>0.05</v>
      </c>
      <c r="G8">
        <v>3.06</v>
      </c>
      <c r="H8">
        <v>0.71</v>
      </c>
      <c r="I8" t="str">
        <f t="shared" si="0"/>
        <v>CL-I</v>
      </c>
      <c r="J8" t="str">
        <f t="shared" si="1"/>
        <v>A+B+C</v>
      </c>
      <c r="K8" t="str">
        <f t="shared" si="2"/>
        <v>&gt;600 m/s</v>
      </c>
    </row>
    <row r="9" spans="1:16" x14ac:dyDescent="0.25">
      <c r="A9">
        <v>8</v>
      </c>
      <c r="B9" t="s">
        <v>7</v>
      </c>
      <c r="C9">
        <v>105.328</v>
      </c>
      <c r="D9">
        <v>20.842199999999998</v>
      </c>
      <c r="E9">
        <v>66</v>
      </c>
      <c r="F9">
        <v>0.16</v>
      </c>
      <c r="G9">
        <v>5.63</v>
      </c>
      <c r="H9">
        <v>1.48</v>
      </c>
      <c r="I9" t="str">
        <f t="shared" si="0"/>
        <v>CL-I</v>
      </c>
      <c r="J9" t="str">
        <f t="shared" si="1"/>
        <v>A+B+C</v>
      </c>
      <c r="K9" t="str">
        <f t="shared" si="2"/>
        <v>&gt;600 m/s</v>
      </c>
    </row>
    <row r="10" spans="1:16" x14ac:dyDescent="0.25">
      <c r="A10">
        <v>9</v>
      </c>
      <c r="B10" t="s">
        <v>8</v>
      </c>
      <c r="C10">
        <v>104.899</v>
      </c>
      <c r="D10">
        <v>22.252300000000002</v>
      </c>
      <c r="E10">
        <v>16</v>
      </c>
      <c r="F10">
        <v>0.44</v>
      </c>
      <c r="G10">
        <v>1.95</v>
      </c>
      <c r="H10">
        <v>0.61</v>
      </c>
      <c r="I10" t="s">
        <v>84</v>
      </c>
      <c r="J10" t="str">
        <f t="shared" si="1"/>
        <v>???</v>
      </c>
      <c r="K10" t="str">
        <f t="shared" si="2"/>
        <v>???</v>
      </c>
      <c r="L10" t="s">
        <v>85</v>
      </c>
    </row>
    <row r="11" spans="1:16" x14ac:dyDescent="0.25">
      <c r="A11">
        <v>10</v>
      </c>
      <c r="B11" t="s">
        <v>9</v>
      </c>
      <c r="C11">
        <v>107.569</v>
      </c>
      <c r="D11">
        <v>16.414999999999999</v>
      </c>
      <c r="E11">
        <v>1</v>
      </c>
      <c r="F11">
        <v>0.13</v>
      </c>
      <c r="G11">
        <v>2.5</v>
      </c>
      <c r="I11" t="s">
        <v>76</v>
      </c>
      <c r="J11" t="s">
        <v>76</v>
      </c>
      <c r="L11" t="s">
        <v>86</v>
      </c>
    </row>
    <row r="12" spans="1:16" x14ac:dyDescent="0.25">
      <c r="A12">
        <v>11</v>
      </c>
      <c r="B12" t="s">
        <v>10</v>
      </c>
      <c r="C12">
        <v>103.155</v>
      </c>
      <c r="D12">
        <v>22.039000000000001</v>
      </c>
      <c r="E12">
        <v>3</v>
      </c>
      <c r="F12">
        <v>0.28000000000000003</v>
      </c>
      <c r="G12">
        <v>1.78</v>
      </c>
      <c r="H12">
        <v>0.21</v>
      </c>
      <c r="I12" t="s">
        <v>84</v>
      </c>
      <c r="J12" t="str">
        <f t="shared" si="1"/>
        <v>???</v>
      </c>
      <c r="K12" t="str">
        <f t="shared" ref="K12:K28" si="3">IF(I12="CL-I","&gt;600 m/s",IF(I12="300-600 m/s","C+D",IF(I12="CL-III","200-300 m/s",IF(I12="CL-IV","&lt; 200 m/s",IF(I12="CL-V","&gt; 600 m/s","???")))))</f>
        <v>???</v>
      </c>
      <c r="L12" t="s">
        <v>85</v>
      </c>
    </row>
    <row r="13" spans="1:16" x14ac:dyDescent="0.25">
      <c r="A13">
        <v>12</v>
      </c>
      <c r="B13" t="s">
        <v>11</v>
      </c>
      <c r="C13">
        <v>106.749</v>
      </c>
      <c r="D13">
        <v>21.852699999999999</v>
      </c>
      <c r="E13">
        <v>20</v>
      </c>
      <c r="F13">
        <v>0.04</v>
      </c>
      <c r="G13">
        <v>1.39</v>
      </c>
      <c r="H13">
        <v>0.45</v>
      </c>
      <c r="I13" t="str">
        <f t="shared" si="0"/>
        <v>CL-I</v>
      </c>
      <c r="J13" t="str">
        <f t="shared" si="1"/>
        <v>A+B+C</v>
      </c>
      <c r="K13" t="str">
        <f t="shared" si="3"/>
        <v>&gt;600 m/s</v>
      </c>
    </row>
    <row r="14" spans="1:16" x14ac:dyDescent="0.25">
      <c r="A14">
        <v>13</v>
      </c>
      <c r="B14" t="s">
        <v>12</v>
      </c>
      <c r="C14">
        <v>104.648</v>
      </c>
      <c r="D14">
        <v>20.8325</v>
      </c>
      <c r="E14">
        <v>38</v>
      </c>
      <c r="F14">
        <v>1.9</v>
      </c>
      <c r="G14">
        <v>2.76</v>
      </c>
      <c r="H14">
        <v>2.04</v>
      </c>
      <c r="I14" t="str">
        <f t="shared" si="0"/>
        <v>CL-IV</v>
      </c>
      <c r="J14" t="str">
        <f t="shared" si="1"/>
        <v>D+E</v>
      </c>
      <c r="K14" t="str">
        <f t="shared" si="3"/>
        <v>&lt; 200 m/s</v>
      </c>
    </row>
    <row r="15" spans="1:16" x14ac:dyDescent="0.25">
      <c r="A15">
        <v>14</v>
      </c>
      <c r="B15" t="s">
        <v>13</v>
      </c>
      <c r="C15">
        <v>103.154</v>
      </c>
      <c r="D15">
        <v>22.042000000000002</v>
      </c>
      <c r="E15">
        <v>32</v>
      </c>
      <c r="F15">
        <v>10</v>
      </c>
      <c r="G15">
        <v>2.2799999999999998</v>
      </c>
      <c r="H15">
        <v>1.84</v>
      </c>
      <c r="I15" t="s">
        <v>83</v>
      </c>
      <c r="J15" t="str">
        <f t="shared" si="1"/>
        <v>A+B+C</v>
      </c>
      <c r="K15" t="str">
        <f t="shared" si="3"/>
        <v>&gt; 600 m/s</v>
      </c>
      <c r="L15" t="s">
        <v>87</v>
      </c>
    </row>
    <row r="16" spans="1:16" x14ac:dyDescent="0.25">
      <c r="A16">
        <v>15</v>
      </c>
      <c r="B16" t="s">
        <v>14</v>
      </c>
      <c r="C16">
        <v>103.41800000000001</v>
      </c>
      <c r="D16">
        <v>21.592199999999998</v>
      </c>
      <c r="E16">
        <v>25</v>
      </c>
      <c r="F16">
        <v>0.13</v>
      </c>
      <c r="G16">
        <v>1.68</v>
      </c>
      <c r="H16">
        <v>0.51</v>
      </c>
      <c r="I16" t="str">
        <f t="shared" si="0"/>
        <v>CL-I</v>
      </c>
      <c r="J16" t="str">
        <f t="shared" si="1"/>
        <v>A+B+C</v>
      </c>
      <c r="K16" t="str">
        <f t="shared" si="3"/>
        <v>&gt;600 m/s</v>
      </c>
    </row>
    <row r="17" spans="1:12" x14ac:dyDescent="0.25">
      <c r="A17">
        <v>16</v>
      </c>
      <c r="B17" t="s">
        <v>15</v>
      </c>
      <c r="C17">
        <v>102.61799999999999</v>
      </c>
      <c r="D17">
        <v>22.485700000000001</v>
      </c>
      <c r="E17">
        <v>11</v>
      </c>
      <c r="F17">
        <v>0.02</v>
      </c>
      <c r="G17">
        <v>2.21</v>
      </c>
      <c r="H17">
        <v>0.68</v>
      </c>
      <c r="I17" t="s">
        <v>84</v>
      </c>
      <c r="J17" t="str">
        <f t="shared" si="1"/>
        <v>???</v>
      </c>
      <c r="K17" t="str">
        <f t="shared" si="3"/>
        <v>???</v>
      </c>
      <c r="L17" t="s">
        <v>85</v>
      </c>
    </row>
    <row r="18" spans="1:12" x14ac:dyDescent="0.25">
      <c r="A18">
        <v>17</v>
      </c>
      <c r="B18" t="s">
        <v>16</v>
      </c>
      <c r="C18">
        <v>106.343</v>
      </c>
      <c r="D18">
        <v>21.536999999999999</v>
      </c>
      <c r="E18">
        <v>8</v>
      </c>
      <c r="F18">
        <v>7.0000000000000007E-2</v>
      </c>
      <c r="G18">
        <v>3.39</v>
      </c>
      <c r="H18">
        <v>1.57</v>
      </c>
      <c r="I18" t="str">
        <f t="shared" si="0"/>
        <v>CL-I</v>
      </c>
      <c r="J18" t="str">
        <f t="shared" si="1"/>
        <v>A+B+C</v>
      </c>
      <c r="K18" t="str">
        <f t="shared" si="3"/>
        <v>&gt;600 m/s</v>
      </c>
    </row>
    <row r="19" spans="1:12" x14ac:dyDescent="0.25">
      <c r="A19">
        <v>18</v>
      </c>
      <c r="B19" t="s">
        <v>17</v>
      </c>
      <c r="C19">
        <v>106.628</v>
      </c>
      <c r="D19">
        <v>20.805</v>
      </c>
      <c r="E19">
        <v>9</v>
      </c>
      <c r="F19">
        <v>4.8</v>
      </c>
      <c r="G19">
        <v>1.55</v>
      </c>
      <c r="H19">
        <v>0.9</v>
      </c>
      <c r="I19" t="str">
        <f t="shared" si="0"/>
        <v>CL-IV</v>
      </c>
      <c r="J19" t="str">
        <f t="shared" si="1"/>
        <v>D+E</v>
      </c>
      <c r="K19" t="str">
        <f t="shared" si="3"/>
        <v>&lt; 200 m/s</v>
      </c>
    </row>
    <row r="20" spans="1:12" x14ac:dyDescent="0.25">
      <c r="A20">
        <v>19</v>
      </c>
      <c r="B20" t="s">
        <v>18</v>
      </c>
      <c r="C20">
        <v>103.907</v>
      </c>
      <c r="D20">
        <v>21.325299999999999</v>
      </c>
      <c r="E20">
        <v>19</v>
      </c>
      <c r="F20">
        <v>1.9</v>
      </c>
      <c r="G20">
        <v>1.79</v>
      </c>
      <c r="H20">
        <v>0.82</v>
      </c>
      <c r="I20" t="str">
        <f t="shared" si="0"/>
        <v>CL-IV</v>
      </c>
      <c r="J20" t="str">
        <f t="shared" si="1"/>
        <v>D+E</v>
      </c>
      <c r="K20" t="str">
        <f t="shared" si="3"/>
        <v>&lt; 200 m/s</v>
      </c>
    </row>
    <row r="21" spans="1:12" x14ac:dyDescent="0.25">
      <c r="A21">
        <v>20</v>
      </c>
      <c r="B21" t="s">
        <v>19</v>
      </c>
      <c r="C21">
        <v>103.965</v>
      </c>
      <c r="D21">
        <v>21.33</v>
      </c>
      <c r="E21">
        <v>16</v>
      </c>
      <c r="F21">
        <v>3.4</v>
      </c>
      <c r="G21">
        <v>1.74</v>
      </c>
      <c r="H21">
        <v>0.78</v>
      </c>
      <c r="I21" t="str">
        <f t="shared" si="0"/>
        <v>CL-IV</v>
      </c>
      <c r="J21" t="str">
        <f t="shared" si="1"/>
        <v>D+E</v>
      </c>
      <c r="K21" t="str">
        <f t="shared" si="3"/>
        <v>&lt; 200 m/s</v>
      </c>
    </row>
    <row r="22" spans="1:12" x14ac:dyDescent="0.25">
      <c r="A22">
        <v>21</v>
      </c>
      <c r="B22" t="s">
        <v>20</v>
      </c>
      <c r="C22">
        <v>103.842</v>
      </c>
      <c r="D22">
        <v>22.393999999999998</v>
      </c>
      <c r="E22">
        <v>27</v>
      </c>
      <c r="F22">
        <v>0.19</v>
      </c>
      <c r="G22">
        <v>1.53</v>
      </c>
      <c r="H22">
        <v>0.42</v>
      </c>
      <c r="I22" t="str">
        <f t="shared" si="0"/>
        <v>CL-I</v>
      </c>
      <c r="J22" t="str">
        <f t="shared" si="1"/>
        <v>A+B+C</v>
      </c>
      <c r="K22" t="str">
        <f t="shared" si="3"/>
        <v>&gt;600 m/s</v>
      </c>
    </row>
    <row r="23" spans="1:12" x14ac:dyDescent="0.25">
      <c r="A23">
        <v>22</v>
      </c>
      <c r="B23" t="s">
        <v>21</v>
      </c>
      <c r="C23">
        <v>103.41800000000001</v>
      </c>
      <c r="D23">
        <v>21.591999999999999</v>
      </c>
      <c r="E23">
        <v>92</v>
      </c>
      <c r="F23">
        <v>0.09</v>
      </c>
      <c r="G23">
        <v>1.49</v>
      </c>
      <c r="H23">
        <v>0.67</v>
      </c>
      <c r="I23" t="str">
        <f t="shared" si="0"/>
        <v>CL-I</v>
      </c>
      <c r="J23" t="str">
        <f t="shared" si="1"/>
        <v>A+B+C</v>
      </c>
      <c r="K23" t="str">
        <f t="shared" si="3"/>
        <v>&gt;600 m/s</v>
      </c>
    </row>
    <row r="24" spans="1:12" x14ac:dyDescent="0.25">
      <c r="A24">
        <v>23</v>
      </c>
      <c r="B24" t="s">
        <v>22</v>
      </c>
      <c r="C24">
        <v>102.61799999999999</v>
      </c>
      <c r="D24">
        <v>22.485499999999998</v>
      </c>
      <c r="E24">
        <v>23</v>
      </c>
      <c r="F24">
        <v>2.8</v>
      </c>
      <c r="G24">
        <v>1.86</v>
      </c>
      <c r="H24">
        <v>1.77</v>
      </c>
      <c r="I24" t="str">
        <f t="shared" si="0"/>
        <v>CL-IV</v>
      </c>
      <c r="J24" t="str">
        <f t="shared" si="1"/>
        <v>D+E</v>
      </c>
      <c r="K24" t="str">
        <f t="shared" si="3"/>
        <v>&lt; 200 m/s</v>
      </c>
    </row>
    <row r="25" spans="1:12" x14ac:dyDescent="0.25">
      <c r="A25">
        <v>24</v>
      </c>
      <c r="B25" t="s">
        <v>23</v>
      </c>
      <c r="C25">
        <v>107.389</v>
      </c>
      <c r="D25">
        <v>21.335000000000001</v>
      </c>
      <c r="E25">
        <v>2</v>
      </c>
      <c r="F25">
        <v>7.0000000000000007E-2</v>
      </c>
      <c r="G25">
        <v>3.92</v>
      </c>
      <c r="H25">
        <v>1.21</v>
      </c>
      <c r="I25" t="str">
        <f t="shared" si="0"/>
        <v>CL-I</v>
      </c>
      <c r="J25" t="str">
        <f t="shared" si="1"/>
        <v>A+B+C</v>
      </c>
      <c r="K25" t="str">
        <f t="shared" si="3"/>
        <v>&gt;600 m/s</v>
      </c>
    </row>
    <row r="26" spans="1:12" x14ac:dyDescent="0.25">
      <c r="A26">
        <v>25</v>
      </c>
      <c r="B26" t="s">
        <v>24</v>
      </c>
      <c r="C26">
        <v>104.379</v>
      </c>
      <c r="D26">
        <v>21.466000000000001</v>
      </c>
      <c r="E26">
        <v>30</v>
      </c>
      <c r="F26">
        <v>0.02</v>
      </c>
      <c r="G26">
        <v>1.61</v>
      </c>
      <c r="H26">
        <v>0.68</v>
      </c>
      <c r="I26" t="s">
        <v>83</v>
      </c>
      <c r="J26" t="str">
        <f t="shared" si="1"/>
        <v>A+B+C</v>
      </c>
      <c r="K26" t="str">
        <f t="shared" si="3"/>
        <v>&gt; 600 m/s</v>
      </c>
      <c r="L26" t="s">
        <v>87</v>
      </c>
    </row>
    <row r="27" spans="1:12" x14ac:dyDescent="0.25">
      <c r="A27">
        <v>26</v>
      </c>
      <c r="B27" t="s">
        <v>25</v>
      </c>
      <c r="C27">
        <v>107.389</v>
      </c>
      <c r="D27">
        <v>21.334900000000001</v>
      </c>
      <c r="E27">
        <v>14</v>
      </c>
      <c r="F27">
        <v>0.08</v>
      </c>
      <c r="G27">
        <v>4.18</v>
      </c>
      <c r="H27">
        <v>1.08</v>
      </c>
      <c r="I27" t="str">
        <f t="shared" si="0"/>
        <v>CL-I</v>
      </c>
      <c r="J27" t="str">
        <f t="shared" si="1"/>
        <v>A+B+C</v>
      </c>
      <c r="K27" t="str">
        <f t="shared" si="3"/>
        <v>&gt;600 m/s</v>
      </c>
    </row>
    <row r="28" spans="1:12" x14ac:dyDescent="0.25">
      <c r="A28">
        <v>27</v>
      </c>
      <c r="B28" t="s">
        <v>26</v>
      </c>
      <c r="C28">
        <v>104.59399999999999</v>
      </c>
      <c r="D28">
        <v>21.575800000000001</v>
      </c>
      <c r="E28">
        <v>19</v>
      </c>
      <c r="F28">
        <v>7.0000000000000007E-2</v>
      </c>
      <c r="G28">
        <v>2.13</v>
      </c>
      <c r="H28">
        <v>0.59</v>
      </c>
      <c r="I28" t="str">
        <f t="shared" si="0"/>
        <v>CL-I</v>
      </c>
      <c r="J28" t="str">
        <f t="shared" si="1"/>
        <v>A+B+C</v>
      </c>
      <c r="K28" t="str">
        <f t="shared" si="3"/>
        <v>&gt;600 m/s</v>
      </c>
    </row>
    <row r="29" spans="1:12" x14ac:dyDescent="0.25">
      <c r="A29">
        <v>28</v>
      </c>
      <c r="B29" t="s">
        <v>27</v>
      </c>
      <c r="C29">
        <v>105.697</v>
      </c>
      <c r="D29">
        <v>16.649999999999999</v>
      </c>
      <c r="E29">
        <v>4</v>
      </c>
      <c r="F29">
        <v>0.6</v>
      </c>
      <c r="G29">
        <v>1.67</v>
      </c>
      <c r="H29">
        <v>1.22</v>
      </c>
      <c r="I29" t="s">
        <v>76</v>
      </c>
      <c r="J29" t="s">
        <v>76</v>
      </c>
      <c r="L29" t="s">
        <v>86</v>
      </c>
    </row>
    <row r="30" spans="1:12" x14ac:dyDescent="0.25">
      <c r="A30">
        <v>29</v>
      </c>
      <c r="B30" t="s">
        <v>28</v>
      </c>
      <c r="C30">
        <v>102.515</v>
      </c>
      <c r="D30">
        <v>22.565000000000001</v>
      </c>
      <c r="E30">
        <v>4</v>
      </c>
      <c r="F30">
        <v>0.16</v>
      </c>
      <c r="G30">
        <v>3.45</v>
      </c>
      <c r="H30">
        <v>0.8</v>
      </c>
      <c r="I30" t="str">
        <f t="shared" si="0"/>
        <v>CL-I</v>
      </c>
      <c r="J30" t="str">
        <f t="shared" si="1"/>
        <v>A+B+C</v>
      </c>
      <c r="K30" t="str">
        <f t="shared" ref="K30:K33" si="4">IF(I30="CL-I","&gt;600 m/s",IF(I30="300-600 m/s","C+D",IF(I30="CL-III","200-300 m/s",IF(I30="CL-IV","&lt; 200 m/s",IF(I30="CL-V","&gt; 600 m/s","???")))))</f>
        <v>&gt;600 m/s</v>
      </c>
    </row>
    <row r="31" spans="1:12" x14ac:dyDescent="0.25">
      <c r="A31">
        <v>30</v>
      </c>
      <c r="B31" t="s">
        <v>29</v>
      </c>
      <c r="C31">
        <v>102.824</v>
      </c>
      <c r="D31">
        <v>22.379000000000001</v>
      </c>
      <c r="E31">
        <v>6</v>
      </c>
      <c r="F31">
        <v>7.0000000000000007E-2</v>
      </c>
      <c r="G31">
        <v>2.1800000000000002</v>
      </c>
      <c r="H31">
        <v>0.96</v>
      </c>
      <c r="I31" t="str">
        <f t="shared" si="0"/>
        <v>CL-I</v>
      </c>
      <c r="J31" t="str">
        <f t="shared" si="1"/>
        <v>A+B+C</v>
      </c>
      <c r="K31" t="str">
        <f t="shared" si="4"/>
        <v>&gt;600 m/s</v>
      </c>
    </row>
    <row r="32" spans="1:12" x14ac:dyDescent="0.25">
      <c r="A32">
        <v>31</v>
      </c>
      <c r="B32" t="s">
        <v>30</v>
      </c>
      <c r="C32">
        <v>102.95399999999999</v>
      </c>
      <c r="D32">
        <v>22.393000000000001</v>
      </c>
      <c r="E32">
        <v>8</v>
      </c>
      <c r="F32">
        <v>0.28000000000000003</v>
      </c>
      <c r="G32">
        <v>1.55</v>
      </c>
      <c r="H32">
        <v>0.24</v>
      </c>
      <c r="I32" t="str">
        <f t="shared" si="0"/>
        <v>CL-II</v>
      </c>
      <c r="J32" t="str">
        <f t="shared" si="1"/>
        <v>C+D</v>
      </c>
      <c r="K32" t="str">
        <f t="shared" si="4"/>
        <v>???</v>
      </c>
    </row>
    <row r="33" spans="1:12" x14ac:dyDescent="0.25">
      <c r="A33">
        <v>32</v>
      </c>
      <c r="B33" t="s">
        <v>31</v>
      </c>
      <c r="C33">
        <v>103.495</v>
      </c>
      <c r="D33">
        <v>22.358000000000001</v>
      </c>
      <c r="E33">
        <v>12</v>
      </c>
      <c r="F33">
        <v>0.05</v>
      </c>
      <c r="G33">
        <v>3.55</v>
      </c>
      <c r="H33">
        <v>1</v>
      </c>
      <c r="I33" t="str">
        <f t="shared" si="0"/>
        <v>CL-I</v>
      </c>
      <c r="J33" t="str">
        <f t="shared" si="1"/>
        <v>A+B+C</v>
      </c>
      <c r="K33" t="str">
        <f t="shared" si="4"/>
        <v>&gt;600 m/s</v>
      </c>
    </row>
    <row r="34" spans="1:12" x14ac:dyDescent="0.25">
      <c r="A34">
        <v>33</v>
      </c>
      <c r="B34" t="s">
        <v>32</v>
      </c>
      <c r="C34">
        <v>102.834</v>
      </c>
      <c r="D34">
        <v>22.292000000000002</v>
      </c>
      <c r="E34">
        <v>1</v>
      </c>
      <c r="F34">
        <v>0.9</v>
      </c>
      <c r="G34">
        <v>1.67</v>
      </c>
      <c r="H34" t="s">
        <v>76</v>
      </c>
      <c r="I34" t="s">
        <v>76</v>
      </c>
      <c r="J34" t="s">
        <v>76</v>
      </c>
      <c r="L34" t="s">
        <v>86</v>
      </c>
    </row>
    <row r="35" spans="1:12" x14ac:dyDescent="0.25">
      <c r="A35">
        <v>34</v>
      </c>
      <c r="B35" t="s">
        <v>33</v>
      </c>
      <c r="C35">
        <v>103.16200000000001</v>
      </c>
      <c r="D35">
        <v>22.135999999999999</v>
      </c>
      <c r="E35">
        <v>7</v>
      </c>
      <c r="F35">
        <v>0.38</v>
      </c>
      <c r="G35">
        <v>2.71</v>
      </c>
      <c r="H35">
        <v>1.1399999999999999</v>
      </c>
      <c r="I35" t="str">
        <f t="shared" si="0"/>
        <v>CL-II</v>
      </c>
      <c r="J35" t="str">
        <f t="shared" si="1"/>
        <v>C+D</v>
      </c>
      <c r="K35" t="str">
        <f t="shared" ref="K35:K40" si="5">IF(I35="CL-I","&gt;600 m/s",IF(I35="300-600 m/s","C+D",IF(I35="CL-III","200-300 m/s",IF(I35="CL-IV","&lt; 200 m/s",IF(I35="CL-V","&gt; 600 m/s","???")))))</f>
        <v>???</v>
      </c>
    </row>
    <row r="36" spans="1:12" x14ac:dyDescent="0.25">
      <c r="A36">
        <v>35</v>
      </c>
      <c r="B36" t="s">
        <v>34</v>
      </c>
      <c r="C36">
        <v>103.715</v>
      </c>
      <c r="D36">
        <v>22.175000000000001</v>
      </c>
      <c r="E36">
        <v>13</v>
      </c>
      <c r="F36">
        <v>7.0000000000000007E-2</v>
      </c>
      <c r="G36">
        <v>2.29</v>
      </c>
      <c r="H36">
        <v>0.57999999999999996</v>
      </c>
      <c r="I36" t="str">
        <f t="shared" si="0"/>
        <v>CL-I</v>
      </c>
      <c r="J36" t="str">
        <f t="shared" si="1"/>
        <v>A+B+C</v>
      </c>
      <c r="K36" t="str">
        <f t="shared" si="5"/>
        <v>&gt;600 m/s</v>
      </c>
    </row>
    <row r="37" spans="1:12" x14ac:dyDescent="0.25">
      <c r="A37">
        <v>36</v>
      </c>
      <c r="B37" t="s">
        <v>35</v>
      </c>
      <c r="C37">
        <v>103.422</v>
      </c>
      <c r="D37">
        <v>21.931000000000001</v>
      </c>
      <c r="E37">
        <v>10</v>
      </c>
      <c r="F37">
        <v>0.01</v>
      </c>
      <c r="G37">
        <v>1.85</v>
      </c>
      <c r="H37">
        <v>1.37</v>
      </c>
      <c r="I37" t="s">
        <v>83</v>
      </c>
      <c r="J37" t="str">
        <f t="shared" si="1"/>
        <v>A+B+C</v>
      </c>
      <c r="K37" t="str">
        <f t="shared" si="5"/>
        <v>&gt; 600 m/s</v>
      </c>
      <c r="L37" t="s">
        <v>87</v>
      </c>
    </row>
    <row r="38" spans="1:12" x14ac:dyDescent="0.25">
      <c r="A38">
        <v>37</v>
      </c>
      <c r="B38" t="s">
        <v>36</v>
      </c>
      <c r="C38">
        <v>103.07899999999999</v>
      </c>
      <c r="D38">
        <v>21.693999999999999</v>
      </c>
      <c r="E38">
        <v>4</v>
      </c>
      <c r="F38">
        <v>0.02</v>
      </c>
      <c r="G38">
        <v>2.0299999999999998</v>
      </c>
      <c r="H38">
        <v>0.23</v>
      </c>
      <c r="I38" t="s">
        <v>84</v>
      </c>
      <c r="J38" t="str">
        <f t="shared" si="1"/>
        <v>???</v>
      </c>
      <c r="K38" t="str">
        <f t="shared" si="5"/>
        <v>???</v>
      </c>
      <c r="L38" t="s">
        <v>85</v>
      </c>
    </row>
    <row r="39" spans="1:12" x14ac:dyDescent="0.25">
      <c r="A39">
        <v>38</v>
      </c>
      <c r="B39" t="s">
        <v>37</v>
      </c>
      <c r="C39">
        <v>103.63500000000001</v>
      </c>
      <c r="D39">
        <v>21.67</v>
      </c>
      <c r="E39">
        <v>8</v>
      </c>
      <c r="F39">
        <v>0.09</v>
      </c>
      <c r="G39">
        <v>2.37</v>
      </c>
      <c r="H39">
        <v>0.44</v>
      </c>
      <c r="I39" t="str">
        <f t="shared" si="0"/>
        <v>CL-I</v>
      </c>
      <c r="J39" t="str">
        <f t="shared" si="1"/>
        <v>A+B+C</v>
      </c>
      <c r="K39" t="str">
        <f t="shared" si="5"/>
        <v>&gt;600 m/s</v>
      </c>
    </row>
    <row r="40" spans="1:12" x14ac:dyDescent="0.25">
      <c r="A40">
        <v>39</v>
      </c>
      <c r="B40" t="s">
        <v>38</v>
      </c>
      <c r="C40">
        <v>103.241</v>
      </c>
      <c r="D40">
        <v>21.532</v>
      </c>
      <c r="E40">
        <v>8</v>
      </c>
      <c r="F40">
        <v>0.02</v>
      </c>
      <c r="G40">
        <v>1.31</v>
      </c>
      <c r="H40">
        <v>0.71</v>
      </c>
      <c r="I40" t="s">
        <v>84</v>
      </c>
      <c r="J40" t="str">
        <f t="shared" si="1"/>
        <v>???</v>
      </c>
      <c r="K40" t="str">
        <f t="shared" si="5"/>
        <v>???</v>
      </c>
      <c r="L40" t="s">
        <v>85</v>
      </c>
    </row>
    <row r="41" spans="1:12" x14ac:dyDescent="0.25">
      <c r="A41">
        <v>40</v>
      </c>
      <c r="B41" t="s">
        <v>39</v>
      </c>
      <c r="C41">
        <v>103.233</v>
      </c>
      <c r="D41">
        <v>21.3</v>
      </c>
      <c r="E41">
        <v>3</v>
      </c>
      <c r="F41">
        <v>0.7</v>
      </c>
      <c r="G41">
        <v>1.3</v>
      </c>
      <c r="H41">
        <v>0.88</v>
      </c>
      <c r="I41" t="s">
        <v>76</v>
      </c>
      <c r="J41" t="s">
        <v>76</v>
      </c>
      <c r="L41" t="s">
        <v>86</v>
      </c>
    </row>
    <row r="42" spans="1:12" x14ac:dyDescent="0.25">
      <c r="A42">
        <v>41</v>
      </c>
      <c r="B42" t="s">
        <v>40</v>
      </c>
      <c r="C42">
        <v>103.587</v>
      </c>
      <c r="D42">
        <v>20.923999999999999</v>
      </c>
      <c r="E42">
        <v>11</v>
      </c>
      <c r="F42">
        <v>7.0000000000000007E-2</v>
      </c>
      <c r="G42">
        <v>1.94</v>
      </c>
      <c r="H42">
        <v>0.45</v>
      </c>
      <c r="I42" t="str">
        <f t="shared" si="0"/>
        <v>CL-I</v>
      </c>
      <c r="J42" t="str">
        <f t="shared" si="1"/>
        <v>A+B+C</v>
      </c>
      <c r="K42" t="str">
        <f t="shared" ref="K42:K68" si="6">IF(I42="CL-I","&gt;600 m/s",IF(I42="300-600 m/s","C+D",IF(I42="CL-III","200-300 m/s",IF(I42="CL-IV","&lt; 200 m/s",IF(I42="CL-V","&gt; 600 m/s","???")))))</f>
        <v>&gt;600 m/s</v>
      </c>
    </row>
    <row r="43" spans="1:12" x14ac:dyDescent="0.25">
      <c r="A43">
        <v>42</v>
      </c>
      <c r="B43" t="s">
        <v>41</v>
      </c>
      <c r="C43">
        <v>103.48099999999999</v>
      </c>
      <c r="D43">
        <v>21.254000000000001</v>
      </c>
      <c r="E43">
        <v>13</v>
      </c>
      <c r="F43">
        <v>10</v>
      </c>
      <c r="G43">
        <v>1.53</v>
      </c>
      <c r="H43">
        <v>0.61</v>
      </c>
      <c r="I43" t="str">
        <f t="shared" si="0"/>
        <v>CL-IV</v>
      </c>
      <c r="J43" t="str">
        <f t="shared" si="1"/>
        <v>D+E</v>
      </c>
      <c r="K43" t="str">
        <f t="shared" si="6"/>
        <v>&lt; 200 m/s</v>
      </c>
    </row>
    <row r="44" spans="1:12" x14ac:dyDescent="0.25">
      <c r="A44">
        <v>43</v>
      </c>
      <c r="B44" t="s">
        <v>42</v>
      </c>
      <c r="C44">
        <v>106.745</v>
      </c>
      <c r="D44">
        <v>21.916</v>
      </c>
      <c r="E44">
        <v>12</v>
      </c>
      <c r="F44">
        <v>0.08</v>
      </c>
      <c r="G44">
        <v>3.58</v>
      </c>
      <c r="H44">
        <v>0.64</v>
      </c>
      <c r="I44" t="str">
        <f t="shared" si="0"/>
        <v>CL-I</v>
      </c>
      <c r="J44" t="str">
        <f t="shared" si="1"/>
        <v>A+B+C</v>
      </c>
      <c r="K44" t="str">
        <f t="shared" si="6"/>
        <v>&gt;600 m/s</v>
      </c>
    </row>
    <row r="45" spans="1:12" x14ac:dyDescent="0.25">
      <c r="A45">
        <v>44</v>
      </c>
      <c r="B45" t="s">
        <v>43</v>
      </c>
      <c r="C45">
        <v>106.673</v>
      </c>
      <c r="D45">
        <v>21.863</v>
      </c>
      <c r="E45">
        <v>7</v>
      </c>
      <c r="F45">
        <v>0.05</v>
      </c>
      <c r="G45">
        <v>3.47</v>
      </c>
      <c r="H45">
        <v>0.54</v>
      </c>
      <c r="I45" t="str">
        <f t="shared" si="0"/>
        <v>CL-I</v>
      </c>
      <c r="J45" t="str">
        <f t="shared" si="1"/>
        <v>A+B+C</v>
      </c>
      <c r="K45" t="str">
        <f t="shared" si="6"/>
        <v>&gt;600 m/s</v>
      </c>
    </row>
    <row r="46" spans="1:12" x14ac:dyDescent="0.25">
      <c r="A46">
        <v>45</v>
      </c>
      <c r="B46" t="s">
        <v>44</v>
      </c>
      <c r="C46">
        <v>106.604</v>
      </c>
      <c r="D46">
        <v>21.8</v>
      </c>
      <c r="E46">
        <v>15</v>
      </c>
      <c r="F46">
        <v>0.05</v>
      </c>
      <c r="G46">
        <v>2.38</v>
      </c>
      <c r="H46">
        <v>0.37</v>
      </c>
      <c r="I46" t="str">
        <f t="shared" si="0"/>
        <v>CL-I</v>
      </c>
      <c r="J46" t="str">
        <f t="shared" si="1"/>
        <v>A+B+C</v>
      </c>
      <c r="K46" t="str">
        <f t="shared" si="6"/>
        <v>&gt;600 m/s</v>
      </c>
    </row>
    <row r="47" spans="1:12" x14ac:dyDescent="0.25">
      <c r="A47">
        <v>46</v>
      </c>
      <c r="B47" t="s">
        <v>45</v>
      </c>
      <c r="C47">
        <v>106.54300000000001</v>
      </c>
      <c r="D47">
        <v>21.736000000000001</v>
      </c>
      <c r="E47">
        <v>10</v>
      </c>
      <c r="F47">
        <v>4.2</v>
      </c>
      <c r="G47">
        <v>1.3</v>
      </c>
      <c r="H47">
        <v>0.6</v>
      </c>
      <c r="I47" t="str">
        <f t="shared" si="0"/>
        <v>CL-IV</v>
      </c>
      <c r="J47" t="str">
        <f t="shared" si="1"/>
        <v>D+E</v>
      </c>
      <c r="K47" t="str">
        <f t="shared" si="6"/>
        <v>&lt; 200 m/s</v>
      </c>
    </row>
    <row r="48" spans="1:12" x14ac:dyDescent="0.25">
      <c r="A48">
        <v>47</v>
      </c>
      <c r="B48" t="s">
        <v>46</v>
      </c>
      <c r="C48">
        <v>106.447</v>
      </c>
      <c r="D48">
        <v>21.673999999999999</v>
      </c>
      <c r="E48">
        <v>14</v>
      </c>
      <c r="F48">
        <v>0.14000000000000001</v>
      </c>
      <c r="G48">
        <v>2.5299999999999998</v>
      </c>
      <c r="H48">
        <v>1.08</v>
      </c>
      <c r="I48" t="str">
        <f t="shared" si="0"/>
        <v>CL-I</v>
      </c>
      <c r="J48" t="str">
        <f t="shared" si="1"/>
        <v>A+B+C</v>
      </c>
      <c r="K48" t="str">
        <f t="shared" si="6"/>
        <v>&gt;600 m/s</v>
      </c>
    </row>
    <row r="49" spans="1:12" x14ac:dyDescent="0.25">
      <c r="A49">
        <v>48</v>
      </c>
      <c r="B49" t="s">
        <v>47</v>
      </c>
      <c r="C49">
        <v>106.373</v>
      </c>
      <c r="D49">
        <v>21.622</v>
      </c>
      <c r="E49">
        <v>10</v>
      </c>
      <c r="F49">
        <v>0.19</v>
      </c>
      <c r="G49">
        <v>1.38</v>
      </c>
      <c r="H49">
        <v>0.4</v>
      </c>
      <c r="I49" t="str">
        <f t="shared" si="0"/>
        <v>CL-I</v>
      </c>
      <c r="J49" t="str">
        <f t="shared" si="1"/>
        <v>A+B+C</v>
      </c>
      <c r="K49" t="str">
        <f t="shared" si="6"/>
        <v>&gt;600 m/s</v>
      </c>
    </row>
    <row r="50" spans="1:12" x14ac:dyDescent="0.25">
      <c r="A50">
        <v>49</v>
      </c>
      <c r="B50" t="s">
        <v>48</v>
      </c>
      <c r="C50">
        <v>106.289</v>
      </c>
      <c r="D50">
        <v>21.56</v>
      </c>
      <c r="E50">
        <v>7</v>
      </c>
      <c r="F50">
        <v>0.08</v>
      </c>
      <c r="G50">
        <v>5.08</v>
      </c>
      <c r="H50">
        <v>2.15</v>
      </c>
      <c r="I50" t="str">
        <f t="shared" si="0"/>
        <v>CL-I</v>
      </c>
      <c r="J50" t="str">
        <f t="shared" si="1"/>
        <v>A+B+C</v>
      </c>
      <c r="K50" t="str">
        <f t="shared" si="6"/>
        <v>&gt;600 m/s</v>
      </c>
    </row>
    <row r="51" spans="1:12" x14ac:dyDescent="0.25">
      <c r="A51">
        <v>50</v>
      </c>
      <c r="B51" t="s">
        <v>49</v>
      </c>
      <c r="C51">
        <v>106.22199999999999</v>
      </c>
      <c r="D51">
        <v>21.518000000000001</v>
      </c>
      <c r="E51">
        <v>6</v>
      </c>
      <c r="F51">
        <v>0.06</v>
      </c>
      <c r="G51">
        <v>4.09</v>
      </c>
      <c r="H51">
        <v>0.6</v>
      </c>
      <c r="I51" t="str">
        <f t="shared" si="0"/>
        <v>CL-I</v>
      </c>
      <c r="J51" t="str">
        <f t="shared" si="1"/>
        <v>A+B+C</v>
      </c>
      <c r="K51" t="str">
        <f t="shared" si="6"/>
        <v>&gt;600 m/s</v>
      </c>
    </row>
    <row r="52" spans="1:12" x14ac:dyDescent="0.25">
      <c r="A52">
        <v>51</v>
      </c>
      <c r="B52" t="s">
        <v>50</v>
      </c>
      <c r="C52">
        <v>106.152</v>
      </c>
      <c r="D52">
        <v>21.456</v>
      </c>
      <c r="E52">
        <v>21</v>
      </c>
      <c r="F52">
        <v>0.04</v>
      </c>
      <c r="G52">
        <v>2.86</v>
      </c>
      <c r="H52">
        <v>1.75</v>
      </c>
      <c r="I52" t="str">
        <f t="shared" si="0"/>
        <v>CL-I</v>
      </c>
      <c r="J52" t="str">
        <f t="shared" si="1"/>
        <v>A+B+C</v>
      </c>
      <c r="K52" t="str">
        <f t="shared" si="6"/>
        <v>&gt;600 m/s</v>
      </c>
    </row>
    <row r="53" spans="1:12" x14ac:dyDescent="0.25">
      <c r="A53">
        <v>52</v>
      </c>
      <c r="B53" t="s">
        <v>51</v>
      </c>
      <c r="C53">
        <v>106.074</v>
      </c>
      <c r="D53">
        <v>21.407</v>
      </c>
      <c r="E53">
        <v>23</v>
      </c>
      <c r="F53">
        <v>0.14000000000000001</v>
      </c>
      <c r="G53">
        <v>2.23</v>
      </c>
      <c r="H53">
        <v>0.63</v>
      </c>
      <c r="I53" t="str">
        <f t="shared" si="0"/>
        <v>CL-I</v>
      </c>
      <c r="J53" t="str">
        <f t="shared" si="1"/>
        <v>A+B+C</v>
      </c>
      <c r="K53" t="str">
        <f t="shared" si="6"/>
        <v>&gt;600 m/s</v>
      </c>
    </row>
    <row r="54" spans="1:12" x14ac:dyDescent="0.25">
      <c r="A54">
        <v>53</v>
      </c>
      <c r="B54" t="s">
        <v>52</v>
      </c>
      <c r="C54">
        <v>105.999</v>
      </c>
      <c r="D54">
        <v>21.352</v>
      </c>
      <c r="E54">
        <v>11</v>
      </c>
      <c r="F54">
        <v>0.12</v>
      </c>
      <c r="G54">
        <v>4.82</v>
      </c>
      <c r="H54">
        <v>1.36</v>
      </c>
      <c r="I54" t="str">
        <f t="shared" si="0"/>
        <v>CL-I</v>
      </c>
      <c r="J54" t="str">
        <f t="shared" si="1"/>
        <v>A+B+C</v>
      </c>
      <c r="K54" t="str">
        <f t="shared" si="6"/>
        <v>&gt;600 m/s</v>
      </c>
    </row>
    <row r="55" spans="1:12" x14ac:dyDescent="0.25">
      <c r="A55">
        <v>54</v>
      </c>
      <c r="B55" t="s">
        <v>53</v>
      </c>
      <c r="C55">
        <v>105.919</v>
      </c>
      <c r="D55">
        <v>21.292000000000002</v>
      </c>
      <c r="E55">
        <v>16</v>
      </c>
      <c r="F55">
        <v>0.14000000000000001</v>
      </c>
      <c r="G55">
        <v>1.85</v>
      </c>
      <c r="H55">
        <v>1.64</v>
      </c>
      <c r="I55" t="str">
        <f t="shared" si="0"/>
        <v>CL-I</v>
      </c>
      <c r="J55" t="str">
        <f t="shared" si="1"/>
        <v>A+B+C</v>
      </c>
      <c r="K55" t="str">
        <f t="shared" si="6"/>
        <v>&gt;600 m/s</v>
      </c>
    </row>
    <row r="56" spans="1:12" x14ac:dyDescent="0.25">
      <c r="A56">
        <v>55</v>
      </c>
      <c r="B56" t="s">
        <v>54</v>
      </c>
      <c r="C56">
        <v>105.85299999999999</v>
      </c>
      <c r="D56">
        <v>21.222999999999999</v>
      </c>
      <c r="E56">
        <v>11</v>
      </c>
      <c r="F56">
        <v>0.28999999999999998</v>
      </c>
      <c r="G56">
        <v>4.5999999999999996</v>
      </c>
      <c r="H56">
        <v>1.29</v>
      </c>
      <c r="I56" t="str">
        <f t="shared" si="0"/>
        <v>CL-II</v>
      </c>
      <c r="J56" t="str">
        <f t="shared" si="1"/>
        <v>C+D</v>
      </c>
      <c r="K56" t="str">
        <f t="shared" si="6"/>
        <v>???</v>
      </c>
    </row>
    <row r="57" spans="1:12" x14ac:dyDescent="0.25">
      <c r="A57">
        <v>56</v>
      </c>
      <c r="B57" t="s">
        <v>55</v>
      </c>
      <c r="C57">
        <v>105.774</v>
      </c>
      <c r="D57">
        <v>21.166</v>
      </c>
      <c r="E57">
        <v>15</v>
      </c>
      <c r="F57">
        <v>0.38</v>
      </c>
      <c r="G57">
        <v>5.07</v>
      </c>
      <c r="H57">
        <v>1.91</v>
      </c>
      <c r="I57" t="str">
        <f t="shared" si="0"/>
        <v>CL-II</v>
      </c>
      <c r="J57" t="str">
        <f t="shared" si="1"/>
        <v>C+D</v>
      </c>
      <c r="K57" t="str">
        <f t="shared" si="6"/>
        <v>???</v>
      </c>
    </row>
    <row r="58" spans="1:12" x14ac:dyDescent="0.25">
      <c r="A58">
        <v>57</v>
      </c>
      <c r="B58" t="s">
        <v>56</v>
      </c>
      <c r="C58">
        <v>105.7</v>
      </c>
      <c r="D58">
        <v>21.11</v>
      </c>
      <c r="E58">
        <v>12</v>
      </c>
      <c r="F58">
        <v>0.32</v>
      </c>
      <c r="G58">
        <v>5.39</v>
      </c>
      <c r="H58">
        <v>1.59</v>
      </c>
      <c r="I58" t="str">
        <f t="shared" si="0"/>
        <v>CL-II</v>
      </c>
      <c r="J58" t="str">
        <f t="shared" si="1"/>
        <v>C+D</v>
      </c>
      <c r="K58" t="str">
        <f t="shared" si="6"/>
        <v>???</v>
      </c>
    </row>
    <row r="59" spans="1:12" x14ac:dyDescent="0.25">
      <c r="A59">
        <v>58</v>
      </c>
      <c r="B59" t="s">
        <v>57</v>
      </c>
      <c r="C59">
        <v>105.626</v>
      </c>
      <c r="D59">
        <v>21.053999999999998</v>
      </c>
      <c r="E59">
        <v>17</v>
      </c>
      <c r="F59">
        <v>0.09</v>
      </c>
      <c r="G59">
        <v>1.42</v>
      </c>
      <c r="H59">
        <v>0.41</v>
      </c>
      <c r="I59" t="str">
        <f t="shared" si="0"/>
        <v>CL-I</v>
      </c>
      <c r="J59" t="str">
        <f t="shared" si="1"/>
        <v>A+B+C</v>
      </c>
      <c r="K59" t="str">
        <f t="shared" si="6"/>
        <v>&gt;600 m/s</v>
      </c>
    </row>
    <row r="60" spans="1:12" x14ac:dyDescent="0.25">
      <c r="A60">
        <v>59</v>
      </c>
      <c r="B60" t="s">
        <v>58</v>
      </c>
      <c r="C60">
        <v>105.553</v>
      </c>
      <c r="D60">
        <v>21.006</v>
      </c>
      <c r="E60">
        <v>19</v>
      </c>
      <c r="F60">
        <v>0.14000000000000001</v>
      </c>
      <c r="G60">
        <v>5.46</v>
      </c>
      <c r="H60">
        <v>1.65</v>
      </c>
      <c r="I60" t="str">
        <f t="shared" si="0"/>
        <v>CL-I</v>
      </c>
      <c r="J60" t="str">
        <f t="shared" si="1"/>
        <v>A+B+C</v>
      </c>
      <c r="K60" t="str">
        <f t="shared" si="6"/>
        <v>&gt;600 m/s</v>
      </c>
    </row>
    <row r="61" spans="1:12" x14ac:dyDescent="0.25">
      <c r="A61">
        <v>60</v>
      </c>
      <c r="B61" t="s">
        <v>59</v>
      </c>
      <c r="C61">
        <v>105.492</v>
      </c>
      <c r="D61">
        <v>20.956</v>
      </c>
      <c r="E61">
        <v>27</v>
      </c>
      <c r="F61">
        <v>0.02</v>
      </c>
      <c r="G61">
        <v>3.05</v>
      </c>
      <c r="H61">
        <v>1.1599999999999999</v>
      </c>
      <c r="I61" t="s">
        <v>83</v>
      </c>
      <c r="J61" t="str">
        <f t="shared" si="1"/>
        <v>A+B+C</v>
      </c>
      <c r="K61" t="str">
        <f t="shared" si="6"/>
        <v>&gt; 600 m/s</v>
      </c>
      <c r="L61" t="s">
        <v>87</v>
      </c>
    </row>
    <row r="62" spans="1:12" x14ac:dyDescent="0.25">
      <c r="A62">
        <v>61</v>
      </c>
      <c r="B62" t="s">
        <v>60</v>
      </c>
      <c r="C62">
        <v>105.38500000000001</v>
      </c>
      <c r="D62">
        <v>20.890999999999998</v>
      </c>
      <c r="E62">
        <v>19</v>
      </c>
      <c r="F62">
        <v>0.02</v>
      </c>
      <c r="G62">
        <v>2.1</v>
      </c>
      <c r="H62">
        <v>1.8</v>
      </c>
      <c r="I62" t="s">
        <v>83</v>
      </c>
      <c r="J62" t="str">
        <f t="shared" si="1"/>
        <v>A+B+C</v>
      </c>
      <c r="K62" t="str">
        <f t="shared" si="6"/>
        <v>&gt; 600 m/s</v>
      </c>
      <c r="L62" t="s">
        <v>87</v>
      </c>
    </row>
    <row r="63" spans="1:12" x14ac:dyDescent="0.25">
      <c r="A63">
        <v>62</v>
      </c>
      <c r="B63" t="s">
        <v>61</v>
      </c>
      <c r="C63">
        <v>105.259</v>
      </c>
      <c r="D63">
        <v>20.760999999999999</v>
      </c>
      <c r="E63">
        <v>19</v>
      </c>
      <c r="F63">
        <v>0.02</v>
      </c>
      <c r="G63">
        <v>1.84</v>
      </c>
      <c r="H63">
        <v>0.71</v>
      </c>
      <c r="I63" t="s">
        <v>83</v>
      </c>
      <c r="J63" t="str">
        <f t="shared" si="1"/>
        <v>A+B+C</v>
      </c>
      <c r="K63" t="str">
        <f t="shared" si="6"/>
        <v>&gt; 600 m/s</v>
      </c>
      <c r="L63" t="s">
        <v>87</v>
      </c>
    </row>
    <row r="64" spans="1:12" x14ac:dyDescent="0.25">
      <c r="A64">
        <v>63</v>
      </c>
      <c r="B64" t="s">
        <v>62</v>
      </c>
      <c r="C64">
        <v>105.182</v>
      </c>
      <c r="D64">
        <v>20.696000000000002</v>
      </c>
      <c r="E64">
        <v>18</v>
      </c>
      <c r="F64">
        <v>0.02</v>
      </c>
      <c r="G64">
        <v>2.86</v>
      </c>
      <c r="H64">
        <v>1.79</v>
      </c>
      <c r="I64" t="str">
        <f t="shared" si="0"/>
        <v>CL-I</v>
      </c>
      <c r="J64" t="str">
        <f t="shared" si="1"/>
        <v>A+B+C</v>
      </c>
      <c r="K64" t="str">
        <f t="shared" si="6"/>
        <v>&gt;600 m/s</v>
      </c>
    </row>
    <row r="65" spans="1:11" x14ac:dyDescent="0.25">
      <c r="A65">
        <v>64</v>
      </c>
      <c r="B65" t="s">
        <v>63</v>
      </c>
      <c r="C65">
        <v>105.09399999999999</v>
      </c>
      <c r="D65">
        <v>20.661999999999999</v>
      </c>
      <c r="E65">
        <v>17</v>
      </c>
      <c r="F65">
        <v>0.02</v>
      </c>
      <c r="G65">
        <v>3.33</v>
      </c>
      <c r="H65">
        <v>1.23</v>
      </c>
      <c r="I65" t="str">
        <f t="shared" si="0"/>
        <v>CL-I</v>
      </c>
      <c r="J65" t="str">
        <f t="shared" si="1"/>
        <v>A+B+C</v>
      </c>
      <c r="K65" t="str">
        <f t="shared" si="6"/>
        <v>&gt;600 m/s</v>
      </c>
    </row>
    <row r="66" spans="1:11" x14ac:dyDescent="0.25">
      <c r="A66">
        <v>65</v>
      </c>
      <c r="B66" t="s">
        <v>64</v>
      </c>
      <c r="C66">
        <v>105.036</v>
      </c>
      <c r="D66">
        <v>20.603000000000002</v>
      </c>
      <c r="E66">
        <v>16</v>
      </c>
      <c r="F66">
        <v>0.2</v>
      </c>
      <c r="G66">
        <v>1.38</v>
      </c>
      <c r="H66">
        <v>0.47</v>
      </c>
      <c r="I66" t="str">
        <f t="shared" si="0"/>
        <v>CL-II</v>
      </c>
      <c r="J66" t="str">
        <f t="shared" si="1"/>
        <v>C+D</v>
      </c>
      <c r="K66" t="str">
        <f t="shared" si="6"/>
        <v>???</v>
      </c>
    </row>
    <row r="67" spans="1:11" x14ac:dyDescent="0.25">
      <c r="A67">
        <v>66</v>
      </c>
      <c r="B67" t="s">
        <v>65</v>
      </c>
      <c r="C67">
        <v>104.973</v>
      </c>
      <c r="D67">
        <v>20.518999999999998</v>
      </c>
      <c r="E67">
        <v>21</v>
      </c>
      <c r="F67">
        <v>10</v>
      </c>
      <c r="G67">
        <v>2.33</v>
      </c>
      <c r="H67">
        <v>2.15</v>
      </c>
      <c r="I67" t="str">
        <f t="shared" ref="I67:I68" si="7">IF(F67&lt;0.2,"CL-I",IF(F67&lt;0.4,"CL-II",IF(F67&lt;0.6,"CL-III","CL-IV")))</f>
        <v>CL-IV</v>
      </c>
      <c r="J67" t="str">
        <f t="shared" ref="J67:J68" si="8">IF(I67="CL-I","A+B+C",IF(I67="CL-II","C+D",IF(I67="CL-III","D",IF(I67="CL-IV","D+E",IF(I67="CL-V","A+B+C","???")))))</f>
        <v>D+E</v>
      </c>
      <c r="K67" t="str">
        <f t="shared" si="6"/>
        <v>&lt; 200 m/s</v>
      </c>
    </row>
    <row r="68" spans="1:11" x14ac:dyDescent="0.25">
      <c r="A68">
        <v>67</v>
      </c>
      <c r="B68" t="s">
        <v>66</v>
      </c>
      <c r="C68">
        <v>104.899</v>
      </c>
      <c r="D68">
        <v>22.252300000000002</v>
      </c>
      <c r="E68">
        <v>28</v>
      </c>
      <c r="F68">
        <v>2.4</v>
      </c>
      <c r="G68">
        <v>2.13</v>
      </c>
      <c r="H68">
        <v>1.44</v>
      </c>
      <c r="I68" t="str">
        <f t="shared" si="7"/>
        <v>CL-IV</v>
      </c>
      <c r="J68" t="str">
        <f t="shared" si="8"/>
        <v>D+E</v>
      </c>
      <c r="K68" t="str">
        <f t="shared" si="6"/>
        <v>&lt; 200 m/s</v>
      </c>
    </row>
  </sheetData>
  <autoFilter ref="A1:L68">
    <sortState ref="A2:K68">
      <sortCondition ref="A1:A68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2022-08-30T03:46:25Z</dcterms:created>
  <dcterms:modified xsi:type="dcterms:W3CDTF">2022-09-08T08:59:59Z</dcterms:modified>
</cp:coreProperties>
</file>