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 1" sheetId="1" r:id="rId5"/>
    <sheet state="visible" name="CASO 2" sheetId="2" r:id="rId6"/>
    <sheet state="visible" name="CASO 3" sheetId="3" r:id="rId7"/>
  </sheets>
  <definedNames/>
  <calcPr/>
</workbook>
</file>

<file path=xl/sharedStrings.xml><?xml version="1.0" encoding="utf-8"?>
<sst xmlns="http://schemas.openxmlformats.org/spreadsheetml/2006/main" count="173" uniqueCount="81">
  <si>
    <t>lo que me importa es el lugar de utilización económica</t>
  </si>
  <si>
    <t>IVA crédito</t>
  </si>
  <si>
    <t>normai x mes</t>
  </si>
  <si>
    <t>local</t>
  </si>
  <si>
    <t>exportación</t>
  </si>
  <si>
    <t>RETENCION</t>
  </si>
  <si>
    <t>x importacion de servicio</t>
  </si>
  <si>
    <t>CONTRATO A</t>
  </si>
  <si>
    <t>CONTRATO B</t>
  </si>
  <si>
    <t>CONTRATO C</t>
  </si>
  <si>
    <t>EERR</t>
  </si>
  <si>
    <t xml:space="preserve">CASHFLOW ingresos y egresos </t>
  </si>
  <si>
    <t>IDyC</t>
  </si>
  <si>
    <t>INGRESO</t>
  </si>
  <si>
    <t>INGRESO TOTAL</t>
  </si>
  <si>
    <t>INGRESOS (con iva)</t>
  </si>
  <si>
    <t>ingresa</t>
  </si>
  <si>
    <t>egresa</t>
  </si>
  <si>
    <t>IVA débito</t>
  </si>
  <si>
    <t>IIBB</t>
  </si>
  <si>
    <t>costo normai</t>
  </si>
  <si>
    <t>lo del 90% juan carlos suele aclararlo en el enunciado</t>
  </si>
  <si>
    <t>costo normai (con iva)</t>
  </si>
  <si>
    <t>imp D y C</t>
  </si>
  <si>
    <t>67% del cashflow</t>
  </si>
  <si>
    <t>sueldos y cargas sociales</t>
  </si>
  <si>
    <t>sueldos y cs</t>
  </si>
  <si>
    <t>IVA CREDITO &gt; IVA DEBITO entonces me queda a favor</t>
  </si>
  <si>
    <t>RESULTADO</t>
  </si>
  <si>
    <t>cashflow antes de IIGG</t>
  </si>
  <si>
    <t>IIGG</t>
  </si>
  <si>
    <t>CASHFLOW</t>
  </si>
  <si>
    <t>RESULT FINAL</t>
  </si>
  <si>
    <t>si tuviera IIGG me resto 33% sobre IIGG</t>
  </si>
  <si>
    <t xml:space="preserve">ASUMIMOS 90% DE GANANCIA. cuando hago retención del exterior se aplica al margen de ganancia que asumis. </t>
  </si>
  <si>
    <t>juan carlos te lo dice en el enunciado</t>
  </si>
  <si>
    <t>FACTURACIÓN</t>
  </si>
  <si>
    <t>opción 1</t>
  </si>
  <si>
    <t>CASHFLOW ingresos y egresos - opción 1</t>
  </si>
  <si>
    <t>costo sueldos y viaticos</t>
  </si>
  <si>
    <t>imp DyC</t>
  </si>
  <si>
    <t>sobre el IVA que debo pagar el banco me cobra el 0,6</t>
  </si>
  <si>
    <t>RESULT EJERCICIO</t>
  </si>
  <si>
    <t>IVA saldo a pagar</t>
  </si>
  <si>
    <t>crédito IIGG (imp DyC 33%)</t>
  </si>
  <si>
    <t>IMPORTACION SERV</t>
  </si>
  <si>
    <t>GROSSING UP</t>
  </si>
  <si>
    <t>opción 2</t>
  </si>
  <si>
    <t>CASHFLOW ingresos y egresos - opción 2</t>
  </si>
  <si>
    <t>uruguay importacion de servicio</t>
  </si>
  <si>
    <t>IVA si</t>
  </si>
  <si>
    <t>costo subcontratación</t>
  </si>
  <si>
    <t>costo subcontratación (con iva)</t>
  </si>
  <si>
    <t>IIBB no</t>
  </si>
  <si>
    <t>IIGG no se</t>
  </si>
  <si>
    <t>cuando es en todo concepto hago grossing up</t>
  </si>
  <si>
    <t>sino lo calculo sobre el importe</t>
  </si>
  <si>
    <t>cuanto gano o pierdo? --&gt; EERR</t>
  </si>
  <si>
    <t>contrato A</t>
  </si>
  <si>
    <t>contrato B1</t>
  </si>
  <si>
    <t>contrato B2</t>
  </si>
  <si>
    <t>tipo de cambio</t>
  </si>
  <si>
    <t>no</t>
  </si>
  <si>
    <t>strype inc</t>
  </si>
  <si>
    <t>si</t>
  </si>
  <si>
    <t>retencion</t>
  </si>
  <si>
    <t>strype inc iva</t>
  </si>
  <si>
    <t>B1: prestación desde arg y utilización económica en chile</t>
  </si>
  <si>
    <t>B2: prestación desde arg y utilización económica en arg</t>
  </si>
  <si>
    <t>IVA saldo pagar</t>
  </si>
  <si>
    <t>opcion B1</t>
  </si>
  <si>
    <t>CASHFLOW ingresos y egresos - opcion B1</t>
  </si>
  <si>
    <t>INGRESO (con iva)</t>
  </si>
  <si>
    <t>costo strype inc</t>
  </si>
  <si>
    <t>costo strype inc (con iva)</t>
  </si>
  <si>
    <t>imp DyC (67%)</t>
  </si>
  <si>
    <t>RESULT EJ</t>
  </si>
  <si>
    <t>opcion B2</t>
  </si>
  <si>
    <t>CASHFLOW ingresos y egresos - opcion B2</t>
  </si>
  <si>
    <t>utilidad</t>
  </si>
  <si>
    <t>resultado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</si>
</sst>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Font="1" applyNumberFormat="1"/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2" fontId="1" numFmtId="3" xfId="0" applyFont="1" applyNumberFormat="1"/>
    <xf borderId="0" fillId="2" fontId="2" numFmtId="3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3" xfId="0" applyBorder="1" applyFont="1" applyNumberFormat="1"/>
    <xf borderId="1" fillId="3" fontId="2" numFmtId="0" xfId="0" applyAlignment="1" applyBorder="1" applyFill="1" applyFont="1">
      <alignment readingOrder="0"/>
    </xf>
    <xf borderId="1" fillId="3" fontId="2" numFmtId="3" xfId="0" applyBorder="1" applyFont="1" applyNumberFormat="1"/>
    <xf borderId="0" fillId="4" fontId="1" numFmtId="0" xfId="0" applyAlignment="1" applyFill="1" applyFont="1">
      <alignment readingOrder="0"/>
    </xf>
    <xf borderId="0" fillId="4" fontId="1" numFmtId="3" xfId="0" applyFont="1" applyNumberFormat="1"/>
    <xf borderId="0" fillId="2" fontId="1" numFmtId="0" xfId="0" applyFont="1"/>
    <xf borderId="2" fillId="0" fontId="1" numFmtId="0" xfId="0" applyAlignment="1" applyBorder="1" applyFont="1">
      <alignment readingOrder="0"/>
    </xf>
    <xf borderId="2" fillId="0" fontId="1" numFmtId="3" xfId="0" applyBorder="1" applyFont="1" applyNumberFormat="1"/>
    <xf borderId="0" fillId="3" fontId="2" numFmtId="0" xfId="0" applyAlignment="1" applyFont="1">
      <alignment readingOrder="0"/>
    </xf>
    <xf borderId="0" fillId="3" fontId="2" numFmtId="3" xfId="0" applyFont="1" applyNumberFormat="1"/>
    <xf borderId="0" fillId="5" fontId="2" numFmtId="0" xfId="0" applyAlignment="1" applyFill="1" applyFont="1">
      <alignment readingOrder="0"/>
    </xf>
    <xf borderId="0" fillId="5" fontId="2" numFmtId="3" xfId="0" applyAlignment="1" applyFont="1" applyNumberFormat="1">
      <alignment readingOrder="0"/>
    </xf>
    <xf borderId="0" fillId="5" fontId="2" numFmtId="3" xfId="0" applyFont="1" applyNumberFormat="1"/>
    <xf borderId="0" fillId="5" fontId="2" numFmtId="0" xfId="0" applyFont="1"/>
    <xf borderId="0" fillId="0" fontId="3" numFmtId="0" xfId="0" applyAlignment="1" applyFont="1">
      <alignment readingOrder="0"/>
    </xf>
    <xf borderId="1" fillId="6" fontId="2" numFmtId="0" xfId="0" applyAlignment="1" applyBorder="1" applyFill="1" applyFont="1">
      <alignment readingOrder="0"/>
    </xf>
    <xf borderId="1" fillId="6" fontId="2" numFmtId="3" xfId="0" applyBorder="1" applyFont="1" applyNumberFormat="1"/>
    <xf borderId="3" fillId="3" fontId="1" numFmtId="3" xfId="0" applyAlignment="1" applyBorder="1" applyFont="1" applyNumberFormat="1">
      <alignment readingOrder="0"/>
    </xf>
    <xf borderId="4" fillId="3" fontId="1" numFmtId="3" xfId="0" applyAlignment="1" applyBorder="1" applyFont="1" applyNumberFormat="1">
      <alignment readingOrder="0"/>
    </xf>
    <xf borderId="5" fillId="3" fontId="1" numFmtId="3" xfId="0" applyAlignment="1" applyBorder="1" applyFont="1" applyNumberFormat="1">
      <alignment readingOrder="0"/>
    </xf>
    <xf borderId="3" fillId="0" fontId="1" numFmtId="3" xfId="0" applyAlignment="1" applyBorder="1" applyFont="1" applyNumberFormat="1">
      <alignment readingOrder="0"/>
    </xf>
    <xf borderId="4" fillId="0" fontId="1" numFmtId="3" xfId="0" applyBorder="1" applyFont="1" applyNumberFormat="1"/>
    <xf borderId="5" fillId="0" fontId="1" numFmtId="3" xfId="0" applyBorder="1" applyFont="1" applyNumberFormat="1"/>
    <xf borderId="6" fillId="0" fontId="1" numFmtId="3" xfId="0" applyAlignment="1" applyBorder="1" applyFont="1" applyNumberFormat="1">
      <alignment readingOrder="0"/>
    </xf>
    <xf borderId="6" fillId="0" fontId="1" numFmtId="3" xfId="0" applyBorder="1" applyFont="1" applyNumberFormat="1"/>
    <xf borderId="7" fillId="0" fontId="1" numFmtId="3" xfId="0" applyBorder="1" applyFont="1" applyNumberFormat="1"/>
    <xf borderId="8" fillId="0" fontId="1" numFmtId="3" xfId="0" applyBorder="1" applyFont="1" applyNumberFormat="1"/>
    <xf borderId="7" fillId="0" fontId="1" numFmtId="3" xfId="0" applyAlignment="1" applyBorder="1" applyFont="1" applyNumberFormat="1">
      <alignment readingOrder="0"/>
    </xf>
    <xf borderId="8" fillId="0" fontId="1" numFmtId="3" xfId="0" applyAlignment="1" applyBorder="1" applyFont="1" applyNumberFormat="1">
      <alignment readingOrder="0"/>
    </xf>
    <xf borderId="9" fillId="0" fontId="1" numFmtId="3" xfId="0" applyAlignment="1" applyBorder="1" applyFont="1" applyNumberFormat="1">
      <alignment readingOrder="0"/>
    </xf>
    <xf borderId="10" fillId="0" fontId="1" numFmtId="3" xfId="0" applyAlignment="1" applyBorder="1" applyFont="1" applyNumberFormat="1">
      <alignment readingOrder="0"/>
    </xf>
    <xf borderId="11" fillId="0" fontId="1" numFmtId="3" xfId="0" applyAlignment="1" applyBorder="1" applyFont="1" applyNumberFormat="1">
      <alignment readingOrder="0"/>
    </xf>
    <xf borderId="0" fillId="0" fontId="2" numFmtId="3" xfId="0" applyFont="1" applyNumberFormat="1"/>
    <xf borderId="1" fillId="0" fontId="1" numFmtId="3" xfId="0" applyAlignment="1" applyBorder="1" applyFont="1" applyNumberFormat="1">
      <alignment readingOrder="0"/>
    </xf>
    <xf borderId="1" fillId="6" fontId="2" numFmtId="3" xfId="0" applyAlignment="1" applyBorder="1" applyFont="1" applyNumberFormat="1">
      <alignment readingOrder="0"/>
    </xf>
    <xf borderId="0" fillId="7" fontId="2" numFmtId="3" xfId="0" applyAlignment="1" applyFill="1" applyFont="1" applyNumberFormat="1">
      <alignment readingOrder="0"/>
    </xf>
    <xf borderId="0" fillId="7" fontId="2" numFmtId="3" xfId="0" applyFont="1" applyNumberFormat="1"/>
    <xf borderId="0" fillId="7" fontId="2" numFmtId="0" xfId="0" applyAlignment="1" applyFont="1">
      <alignment readingOrder="0"/>
    </xf>
    <xf borderId="0" fillId="7" fontId="2" numFmtId="0" xfId="0" applyFont="1"/>
    <xf borderId="1" fillId="8" fontId="2" numFmtId="3" xfId="0" applyAlignment="1" applyBorder="1" applyFill="1" applyFont="1" applyNumberFormat="1">
      <alignment readingOrder="0"/>
    </xf>
    <xf borderId="1" fillId="8" fontId="2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72150" cy="3476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200025</xdr:rowOff>
    </xdr:from>
    <xdr:ext cx="5772150" cy="170497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743700" cy="40767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200025</xdr:rowOff>
    </xdr:from>
    <xdr:ext cx="6743700" cy="12668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724650" cy="391477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200025</xdr:rowOff>
    </xdr:from>
    <xdr:ext cx="6724650" cy="2133600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5"/>
    <col customWidth="1" min="13" max="13" width="14.38"/>
    <col customWidth="1" min="19" max="19" width="25.38"/>
  </cols>
  <sheetData>
    <row r="1">
      <c r="H1" s="1" t="s">
        <v>0</v>
      </c>
      <c r="M1" s="1" t="s">
        <v>1</v>
      </c>
      <c r="N1" s="2">
        <f>21%*N2</f>
        <v>1260000</v>
      </c>
      <c r="T1" s="2"/>
      <c r="V1" s="2"/>
      <c r="W1" s="2"/>
    </row>
    <row r="2">
      <c r="H2" s="3"/>
      <c r="M2" s="1" t="s">
        <v>2</v>
      </c>
      <c r="N2" s="4">
        <f>6000*1000</f>
        <v>6000000</v>
      </c>
      <c r="T2" s="2"/>
      <c r="V2" s="2"/>
      <c r="W2" s="2"/>
    </row>
    <row r="3">
      <c r="I3" s="1" t="s">
        <v>3</v>
      </c>
      <c r="J3" s="1" t="s">
        <v>3</v>
      </c>
      <c r="K3" s="1" t="s">
        <v>4</v>
      </c>
      <c r="M3" s="1" t="s">
        <v>5</v>
      </c>
      <c r="N3" s="2">
        <f>N2*31.5%*90%</f>
        <v>1701000</v>
      </c>
      <c r="O3" s="1" t="s">
        <v>6</v>
      </c>
      <c r="T3" s="2"/>
      <c r="V3" s="2"/>
      <c r="W3" s="2"/>
    </row>
    <row r="4">
      <c r="N4" s="2"/>
      <c r="T4" s="2"/>
      <c r="V4" s="2"/>
      <c r="W4" s="2"/>
    </row>
    <row r="5">
      <c r="I5" s="5" t="s">
        <v>7</v>
      </c>
      <c r="J5" s="5" t="s">
        <v>8</v>
      </c>
      <c r="K5" s="5" t="s">
        <v>9</v>
      </c>
      <c r="M5" s="5" t="s">
        <v>10</v>
      </c>
      <c r="N5" s="6"/>
      <c r="S5" s="5" t="s">
        <v>11</v>
      </c>
      <c r="T5" s="6"/>
      <c r="V5" s="7" t="s">
        <v>12</v>
      </c>
      <c r="W5" s="6"/>
    </row>
    <row r="6">
      <c r="H6" s="1" t="s">
        <v>13</v>
      </c>
      <c r="I6" s="4">
        <v>800000.0</v>
      </c>
      <c r="J6" s="2">
        <f>5000*1000</f>
        <v>5000000</v>
      </c>
      <c r="K6" s="2">
        <f>8000*1000</f>
        <v>8000000</v>
      </c>
      <c r="M6" s="1" t="s">
        <v>14</v>
      </c>
      <c r="N6" s="2">
        <f>SUM(I6:K6)</f>
        <v>13800000</v>
      </c>
      <c r="S6" s="1" t="s">
        <v>15</v>
      </c>
      <c r="T6" s="2">
        <f>N6+I7+J7</f>
        <v>15018000</v>
      </c>
      <c r="V6" s="4" t="s">
        <v>16</v>
      </c>
      <c r="W6" s="4" t="s">
        <v>17</v>
      </c>
    </row>
    <row r="7">
      <c r="H7" s="1" t="s">
        <v>18</v>
      </c>
      <c r="I7" s="2">
        <f t="shared" ref="I7:J7" si="1">I6*21%</f>
        <v>168000</v>
      </c>
      <c r="J7" s="2">
        <f t="shared" si="1"/>
        <v>1050000</v>
      </c>
      <c r="K7" s="4">
        <v>0.0</v>
      </c>
      <c r="M7" s="1" t="s">
        <v>19</v>
      </c>
      <c r="N7" s="2">
        <f>-(I8+J8)</f>
        <v>-174000</v>
      </c>
      <c r="S7" s="1" t="s">
        <v>19</v>
      </c>
      <c r="T7" s="2">
        <f>N7</f>
        <v>-174000</v>
      </c>
      <c r="V7" s="2">
        <f>I6</f>
        <v>800000</v>
      </c>
      <c r="W7" s="2">
        <f>T7</f>
        <v>-174000</v>
      </c>
    </row>
    <row r="8">
      <c r="H8" s="1" t="s">
        <v>19</v>
      </c>
      <c r="I8" s="2">
        <f t="shared" ref="I8:J8" si="2">I6*0.03</f>
        <v>24000</v>
      </c>
      <c r="J8" s="2">
        <f t="shared" si="2"/>
        <v>150000</v>
      </c>
      <c r="K8" s="4">
        <v>0.0</v>
      </c>
      <c r="M8" s="1" t="s">
        <v>20</v>
      </c>
      <c r="N8" s="2">
        <f>-(N2+N3)</f>
        <v>-7701000</v>
      </c>
      <c r="O8" s="1" t="s">
        <v>21</v>
      </c>
      <c r="S8" s="1" t="s">
        <v>22</v>
      </c>
      <c r="T8" s="2">
        <f>N8-N2*21%</f>
        <v>-8961000</v>
      </c>
      <c r="V8" s="2">
        <f>J6</f>
        <v>5000000</v>
      </c>
      <c r="W8" s="2">
        <f>T9</f>
        <v>-9000000</v>
      </c>
    </row>
    <row r="9">
      <c r="M9" s="1" t="s">
        <v>23</v>
      </c>
      <c r="N9" s="2">
        <f>67%*T10</f>
        <v>-133275.06</v>
      </c>
      <c r="O9" s="1" t="s">
        <v>24</v>
      </c>
      <c r="S9" s="1" t="s">
        <v>25</v>
      </c>
      <c r="T9" s="2">
        <f>-9000000</f>
        <v>-9000000</v>
      </c>
      <c r="V9" s="2">
        <f>K6</f>
        <v>8000000</v>
      </c>
      <c r="W9" s="2">
        <f>T8</f>
        <v>-8961000</v>
      </c>
    </row>
    <row r="10">
      <c r="M10" s="1" t="s">
        <v>26</v>
      </c>
      <c r="N10" s="2">
        <f>-9000000</f>
        <v>-9000000</v>
      </c>
      <c r="S10" s="1" t="s">
        <v>12</v>
      </c>
      <c r="T10" s="2">
        <f>V13+W13</f>
        <v>-198918</v>
      </c>
      <c r="V10" s="2">
        <f>I7</f>
        <v>168000</v>
      </c>
      <c r="W10" s="2"/>
    </row>
    <row r="11">
      <c r="H11" s="1" t="s">
        <v>27</v>
      </c>
      <c r="M11" s="8" t="s">
        <v>28</v>
      </c>
      <c r="N11" s="9">
        <f>SUM(N6:N10)</f>
        <v>-3208275.06</v>
      </c>
      <c r="S11" s="1" t="s">
        <v>29</v>
      </c>
      <c r="T11" s="2">
        <f>SUM(T6:T10)</f>
        <v>-3315918</v>
      </c>
      <c r="V11" s="2">
        <f>J7</f>
        <v>1050000</v>
      </c>
      <c r="W11" s="2"/>
    </row>
    <row r="12">
      <c r="N12" s="2"/>
      <c r="S12" s="1" t="s">
        <v>30</v>
      </c>
      <c r="T12" s="4">
        <v>0.0</v>
      </c>
      <c r="V12" s="9">
        <f t="shared" ref="V12:W12" si="3">SUM(V7:V11)</f>
        <v>15018000</v>
      </c>
      <c r="W12" s="9">
        <f t="shared" si="3"/>
        <v>-18135000</v>
      </c>
    </row>
    <row r="13">
      <c r="M13" s="1" t="s">
        <v>30</v>
      </c>
      <c r="N13" s="4">
        <v>0.0</v>
      </c>
      <c r="S13" s="1" t="s">
        <v>31</v>
      </c>
      <c r="T13" s="2">
        <f>T11+T12</f>
        <v>-3315918</v>
      </c>
      <c r="V13" s="9">
        <f>-V12*0.006</f>
        <v>-90108</v>
      </c>
      <c r="W13" s="9">
        <f>W12*0.006</f>
        <v>-108810</v>
      </c>
    </row>
    <row r="14">
      <c r="M14" s="10" t="s">
        <v>32</v>
      </c>
      <c r="N14" s="11">
        <f>N11+N13</f>
        <v>-3208275.06</v>
      </c>
      <c r="S14" s="12" t="s">
        <v>33</v>
      </c>
      <c r="T14" s="13"/>
      <c r="V14" s="2"/>
      <c r="W14" s="2"/>
    </row>
    <row r="15">
      <c r="N15" s="2"/>
      <c r="T15" s="2"/>
      <c r="V15" s="2"/>
      <c r="W15" s="2"/>
    </row>
    <row r="16">
      <c r="N16" s="2"/>
      <c r="T16" s="2"/>
      <c r="V16" s="2"/>
      <c r="W16" s="2"/>
    </row>
    <row r="17">
      <c r="N17" s="2"/>
      <c r="T17" s="2"/>
      <c r="V17" s="2"/>
      <c r="W17" s="2"/>
    </row>
    <row r="18">
      <c r="N18" s="2"/>
      <c r="T18" s="2"/>
      <c r="V18" s="2"/>
      <c r="W18" s="2"/>
    </row>
    <row r="19">
      <c r="N19" s="2"/>
      <c r="T19" s="2"/>
      <c r="V19" s="2"/>
      <c r="W19" s="2"/>
    </row>
    <row r="20">
      <c r="N20" s="2"/>
      <c r="T20" s="2"/>
      <c r="V20" s="2"/>
      <c r="W20" s="2"/>
    </row>
    <row r="21">
      <c r="N21" s="2"/>
      <c r="T21" s="2"/>
      <c r="V21" s="2"/>
      <c r="W21" s="2"/>
    </row>
    <row r="22">
      <c r="N22" s="2"/>
      <c r="T22" s="2"/>
      <c r="V22" s="2"/>
      <c r="W22" s="2"/>
    </row>
    <row r="23">
      <c r="N23" s="2"/>
      <c r="T23" s="2"/>
      <c r="V23" s="2"/>
      <c r="W23" s="2"/>
    </row>
    <row r="24">
      <c r="N24" s="2"/>
      <c r="T24" s="2"/>
      <c r="V24" s="2"/>
      <c r="W24" s="2"/>
    </row>
    <row r="25">
      <c r="N25" s="2"/>
      <c r="T25" s="2"/>
      <c r="V25" s="2"/>
      <c r="W25" s="2"/>
    </row>
    <row r="26">
      <c r="N26" s="2"/>
      <c r="T26" s="2"/>
      <c r="V26" s="2"/>
      <c r="W26" s="2"/>
    </row>
    <row r="27">
      <c r="N27" s="2"/>
      <c r="T27" s="2"/>
      <c r="V27" s="2"/>
      <c r="W27" s="2"/>
    </row>
    <row r="28">
      <c r="N28" s="2"/>
      <c r="T28" s="2"/>
      <c r="V28" s="2"/>
      <c r="W28" s="2"/>
    </row>
    <row r="29">
      <c r="N29" s="2"/>
      <c r="T29" s="2"/>
      <c r="V29" s="2"/>
      <c r="W29" s="2"/>
    </row>
    <row r="30">
      <c r="N30" s="2"/>
      <c r="T30" s="2"/>
      <c r="V30" s="2"/>
      <c r="W30" s="2"/>
    </row>
    <row r="31">
      <c r="N31" s="2"/>
      <c r="T31" s="2"/>
      <c r="V31" s="2"/>
      <c r="W31" s="2"/>
    </row>
    <row r="32">
      <c r="N32" s="2"/>
      <c r="T32" s="2"/>
      <c r="V32" s="2"/>
      <c r="W32" s="2"/>
    </row>
    <row r="33">
      <c r="N33" s="2"/>
      <c r="T33" s="2"/>
      <c r="V33" s="2"/>
      <c r="W33" s="2"/>
    </row>
    <row r="34">
      <c r="N34" s="2"/>
      <c r="T34" s="2"/>
      <c r="V34" s="2"/>
      <c r="W34" s="2"/>
    </row>
    <row r="35">
      <c r="N35" s="2"/>
      <c r="T35" s="2"/>
      <c r="V35" s="2"/>
      <c r="W35" s="2"/>
    </row>
    <row r="36">
      <c r="N36" s="2"/>
      <c r="T36" s="2"/>
      <c r="V36" s="2"/>
      <c r="W36" s="2"/>
    </row>
    <row r="37">
      <c r="N37" s="2"/>
      <c r="T37" s="2"/>
      <c r="V37" s="2"/>
      <c r="W37" s="2"/>
    </row>
    <row r="38">
      <c r="N38" s="2"/>
      <c r="T38" s="2"/>
      <c r="V38" s="2"/>
      <c r="W38" s="2"/>
    </row>
    <row r="39">
      <c r="N39" s="2"/>
      <c r="T39" s="2"/>
      <c r="V39" s="2"/>
      <c r="W39" s="2"/>
    </row>
    <row r="40">
      <c r="N40" s="2"/>
      <c r="T40" s="2"/>
      <c r="V40" s="2"/>
      <c r="W40" s="2"/>
    </row>
    <row r="41">
      <c r="N41" s="2"/>
      <c r="T41" s="2"/>
      <c r="V41" s="2"/>
      <c r="W41" s="2"/>
    </row>
    <row r="42">
      <c r="N42" s="2"/>
      <c r="T42" s="2"/>
      <c r="V42" s="2"/>
      <c r="W42" s="2"/>
    </row>
    <row r="43">
      <c r="N43" s="2"/>
      <c r="T43" s="2"/>
      <c r="V43" s="2"/>
      <c r="W43" s="2"/>
    </row>
    <row r="44">
      <c r="N44" s="2"/>
      <c r="T44" s="2"/>
      <c r="V44" s="2"/>
      <c r="W44" s="2"/>
    </row>
    <row r="45">
      <c r="N45" s="2"/>
      <c r="T45" s="2"/>
      <c r="V45" s="2"/>
      <c r="W45" s="2"/>
    </row>
    <row r="46">
      <c r="N46" s="2"/>
      <c r="T46" s="2"/>
      <c r="V46" s="2"/>
      <c r="W46" s="2"/>
    </row>
    <row r="47">
      <c r="N47" s="2"/>
      <c r="T47" s="2"/>
      <c r="V47" s="2"/>
      <c r="W47" s="2"/>
    </row>
    <row r="48">
      <c r="N48" s="2"/>
      <c r="T48" s="2"/>
      <c r="V48" s="2"/>
      <c r="W48" s="2"/>
    </row>
    <row r="49">
      <c r="N49" s="2"/>
      <c r="T49" s="2"/>
      <c r="V49" s="2"/>
      <c r="W49" s="2"/>
    </row>
    <row r="50">
      <c r="N50" s="2"/>
      <c r="T50" s="2"/>
      <c r="V50" s="2"/>
      <c r="W50" s="2"/>
    </row>
    <row r="51">
      <c r="N51" s="2"/>
      <c r="T51" s="2"/>
      <c r="V51" s="2"/>
      <c r="W51" s="2"/>
    </row>
    <row r="52">
      <c r="N52" s="2"/>
      <c r="T52" s="2"/>
      <c r="V52" s="2"/>
      <c r="W52" s="2"/>
    </row>
    <row r="53">
      <c r="N53" s="2"/>
      <c r="T53" s="2"/>
      <c r="V53" s="2"/>
      <c r="W53" s="2"/>
    </row>
    <row r="54">
      <c r="N54" s="2"/>
      <c r="T54" s="2"/>
      <c r="V54" s="2"/>
      <c r="W54" s="2"/>
    </row>
    <row r="55">
      <c r="N55" s="2"/>
      <c r="T55" s="2"/>
      <c r="V55" s="2"/>
      <c r="W55" s="2"/>
    </row>
    <row r="56">
      <c r="N56" s="2"/>
      <c r="T56" s="2"/>
      <c r="V56" s="2"/>
      <c r="W56" s="2"/>
    </row>
    <row r="57">
      <c r="N57" s="2"/>
      <c r="T57" s="2"/>
      <c r="V57" s="2"/>
      <c r="W57" s="2"/>
    </row>
    <row r="58">
      <c r="N58" s="2"/>
      <c r="T58" s="2"/>
      <c r="V58" s="2"/>
      <c r="W58" s="2"/>
    </row>
    <row r="59">
      <c r="N59" s="2"/>
      <c r="T59" s="2"/>
      <c r="V59" s="2"/>
      <c r="W59" s="2"/>
    </row>
    <row r="60">
      <c r="N60" s="2"/>
      <c r="T60" s="2"/>
      <c r="V60" s="2"/>
      <c r="W60" s="2"/>
    </row>
    <row r="61">
      <c r="N61" s="2"/>
      <c r="T61" s="2"/>
      <c r="V61" s="2"/>
      <c r="W61" s="2"/>
    </row>
    <row r="62">
      <c r="N62" s="2"/>
      <c r="T62" s="2"/>
      <c r="V62" s="2"/>
      <c r="W62" s="2"/>
    </row>
    <row r="63">
      <c r="N63" s="2"/>
      <c r="T63" s="2"/>
      <c r="V63" s="2"/>
      <c r="W63" s="2"/>
    </row>
    <row r="64">
      <c r="N64" s="2"/>
      <c r="T64" s="2"/>
      <c r="V64" s="2"/>
      <c r="W64" s="2"/>
    </row>
    <row r="65">
      <c r="N65" s="2"/>
      <c r="T65" s="2"/>
      <c r="V65" s="2"/>
      <c r="W65" s="2"/>
    </row>
    <row r="66">
      <c r="N66" s="2"/>
      <c r="T66" s="2"/>
      <c r="V66" s="2"/>
      <c r="W66" s="2"/>
    </row>
    <row r="67">
      <c r="N67" s="2"/>
      <c r="T67" s="2"/>
      <c r="V67" s="2"/>
      <c r="W67" s="2"/>
    </row>
    <row r="68">
      <c r="N68" s="2"/>
      <c r="T68" s="2"/>
      <c r="V68" s="2"/>
      <c r="W68" s="2"/>
    </row>
    <row r="69">
      <c r="N69" s="2"/>
      <c r="T69" s="2"/>
      <c r="V69" s="2"/>
      <c r="W69" s="2"/>
    </row>
    <row r="70">
      <c r="N70" s="2"/>
      <c r="T70" s="2"/>
      <c r="V70" s="2"/>
      <c r="W70" s="2"/>
    </row>
    <row r="71">
      <c r="N71" s="2"/>
      <c r="T71" s="2"/>
      <c r="V71" s="2"/>
      <c r="W71" s="2"/>
    </row>
    <row r="72">
      <c r="N72" s="2"/>
      <c r="T72" s="2"/>
      <c r="V72" s="2"/>
      <c r="W72" s="2"/>
    </row>
    <row r="73">
      <c r="N73" s="2"/>
      <c r="T73" s="2"/>
      <c r="V73" s="2"/>
      <c r="W73" s="2"/>
    </row>
    <row r="74">
      <c r="N74" s="2"/>
      <c r="T74" s="2"/>
      <c r="V74" s="2"/>
      <c r="W74" s="2"/>
    </row>
    <row r="75">
      <c r="N75" s="2"/>
      <c r="T75" s="2"/>
      <c r="V75" s="2"/>
      <c r="W75" s="2"/>
    </row>
    <row r="76">
      <c r="N76" s="2"/>
      <c r="T76" s="2"/>
      <c r="V76" s="2"/>
      <c r="W76" s="2"/>
    </row>
    <row r="77">
      <c r="N77" s="2"/>
      <c r="T77" s="2"/>
      <c r="V77" s="2"/>
      <c r="W77" s="2"/>
    </row>
    <row r="78">
      <c r="N78" s="2"/>
      <c r="T78" s="2"/>
      <c r="V78" s="2"/>
      <c r="W78" s="2"/>
    </row>
    <row r="79">
      <c r="N79" s="2"/>
      <c r="T79" s="2"/>
      <c r="V79" s="2"/>
      <c r="W79" s="2"/>
    </row>
    <row r="80">
      <c r="N80" s="2"/>
      <c r="T80" s="2"/>
      <c r="V80" s="2"/>
      <c r="W80" s="2"/>
    </row>
    <row r="81">
      <c r="N81" s="2"/>
      <c r="T81" s="2"/>
      <c r="V81" s="2"/>
      <c r="W81" s="2"/>
    </row>
    <row r="82">
      <c r="N82" s="2"/>
      <c r="T82" s="2"/>
      <c r="V82" s="2"/>
      <c r="W82" s="2"/>
    </row>
    <row r="83">
      <c r="N83" s="2"/>
      <c r="T83" s="2"/>
      <c r="V83" s="2"/>
      <c r="W83" s="2"/>
    </row>
    <row r="84">
      <c r="N84" s="2"/>
      <c r="T84" s="2"/>
      <c r="V84" s="2"/>
      <c r="W84" s="2"/>
    </row>
    <row r="85">
      <c r="N85" s="2"/>
      <c r="T85" s="2"/>
      <c r="V85" s="2"/>
      <c r="W85" s="2"/>
    </row>
    <row r="86">
      <c r="N86" s="2"/>
      <c r="T86" s="2"/>
      <c r="V86" s="2"/>
      <c r="W86" s="2"/>
    </row>
    <row r="87">
      <c r="N87" s="2"/>
      <c r="T87" s="2"/>
      <c r="V87" s="2"/>
      <c r="W87" s="2"/>
    </row>
    <row r="88">
      <c r="N88" s="2"/>
      <c r="T88" s="2"/>
      <c r="V88" s="2"/>
      <c r="W88" s="2"/>
    </row>
    <row r="89">
      <c r="N89" s="2"/>
      <c r="T89" s="2"/>
      <c r="V89" s="2"/>
      <c r="W89" s="2"/>
    </row>
    <row r="90">
      <c r="N90" s="2"/>
      <c r="T90" s="2"/>
      <c r="V90" s="2"/>
      <c r="W90" s="2"/>
    </row>
    <row r="91">
      <c r="N91" s="2"/>
      <c r="T91" s="2"/>
      <c r="V91" s="2"/>
      <c r="W91" s="2"/>
    </row>
    <row r="92">
      <c r="N92" s="2"/>
      <c r="T92" s="2"/>
      <c r="V92" s="2"/>
      <c r="W92" s="2"/>
    </row>
    <row r="93">
      <c r="N93" s="2"/>
      <c r="T93" s="2"/>
      <c r="V93" s="2"/>
      <c r="W93" s="2"/>
    </row>
    <row r="94">
      <c r="N94" s="2"/>
      <c r="T94" s="2"/>
      <c r="V94" s="2"/>
      <c r="W94" s="2"/>
    </row>
    <row r="95">
      <c r="N95" s="2"/>
      <c r="T95" s="2"/>
      <c r="V95" s="2"/>
      <c r="W95" s="2"/>
    </row>
    <row r="96">
      <c r="N96" s="2"/>
      <c r="T96" s="2"/>
      <c r="V96" s="2"/>
      <c r="W96" s="2"/>
    </row>
    <row r="97">
      <c r="N97" s="2"/>
      <c r="T97" s="2"/>
      <c r="V97" s="2"/>
      <c r="W97" s="2"/>
    </row>
    <row r="98">
      <c r="N98" s="2"/>
      <c r="T98" s="2"/>
      <c r="V98" s="2"/>
      <c r="W98" s="2"/>
    </row>
    <row r="99">
      <c r="N99" s="2"/>
      <c r="T99" s="2"/>
      <c r="V99" s="2"/>
      <c r="W99" s="2"/>
    </row>
    <row r="100">
      <c r="N100" s="2"/>
      <c r="T100" s="2"/>
      <c r="V100" s="2"/>
      <c r="W100" s="2"/>
    </row>
    <row r="101">
      <c r="N101" s="2"/>
      <c r="T101" s="2"/>
      <c r="V101" s="2"/>
      <c r="W101" s="2"/>
    </row>
    <row r="102">
      <c r="N102" s="2"/>
      <c r="T102" s="2"/>
      <c r="V102" s="2"/>
      <c r="W102" s="2"/>
    </row>
    <row r="103">
      <c r="N103" s="2"/>
      <c r="T103" s="2"/>
      <c r="V103" s="2"/>
      <c r="W103" s="2"/>
    </row>
    <row r="104">
      <c r="N104" s="2"/>
      <c r="T104" s="2"/>
      <c r="V104" s="2"/>
      <c r="W104" s="2"/>
    </row>
    <row r="105">
      <c r="N105" s="2"/>
      <c r="T105" s="2"/>
      <c r="V105" s="2"/>
      <c r="W105" s="2"/>
    </row>
    <row r="106">
      <c r="N106" s="2"/>
      <c r="T106" s="2"/>
      <c r="V106" s="2"/>
      <c r="W106" s="2"/>
    </row>
    <row r="107">
      <c r="N107" s="2"/>
      <c r="T107" s="2"/>
      <c r="V107" s="2"/>
      <c r="W107" s="2"/>
    </row>
    <row r="108">
      <c r="N108" s="2"/>
      <c r="T108" s="2"/>
      <c r="V108" s="2"/>
      <c r="W108" s="2"/>
    </row>
    <row r="109">
      <c r="N109" s="2"/>
      <c r="T109" s="2"/>
      <c r="V109" s="2"/>
      <c r="W109" s="2"/>
    </row>
    <row r="110">
      <c r="N110" s="2"/>
      <c r="T110" s="2"/>
      <c r="V110" s="2"/>
      <c r="W110" s="2"/>
    </row>
    <row r="111">
      <c r="N111" s="2"/>
      <c r="T111" s="2"/>
      <c r="V111" s="2"/>
      <c r="W111" s="2"/>
    </row>
    <row r="112">
      <c r="N112" s="2"/>
      <c r="T112" s="2"/>
      <c r="V112" s="2"/>
      <c r="W112" s="2"/>
    </row>
    <row r="113">
      <c r="N113" s="2"/>
      <c r="T113" s="2"/>
      <c r="V113" s="2"/>
      <c r="W113" s="2"/>
    </row>
    <row r="114">
      <c r="N114" s="2"/>
      <c r="T114" s="2"/>
      <c r="V114" s="2"/>
      <c r="W114" s="2"/>
    </row>
    <row r="115">
      <c r="N115" s="2"/>
      <c r="T115" s="2"/>
      <c r="V115" s="2"/>
      <c r="W115" s="2"/>
    </row>
    <row r="116">
      <c r="N116" s="2"/>
      <c r="T116" s="2"/>
      <c r="V116" s="2"/>
      <c r="W116" s="2"/>
    </row>
    <row r="117">
      <c r="N117" s="2"/>
      <c r="T117" s="2"/>
      <c r="V117" s="2"/>
      <c r="W117" s="2"/>
    </row>
    <row r="118">
      <c r="N118" s="2"/>
      <c r="T118" s="2"/>
      <c r="V118" s="2"/>
      <c r="W118" s="2"/>
    </row>
    <row r="119">
      <c r="N119" s="2"/>
      <c r="T119" s="2"/>
      <c r="V119" s="2"/>
      <c r="W119" s="2"/>
    </row>
    <row r="120">
      <c r="N120" s="2"/>
      <c r="T120" s="2"/>
      <c r="V120" s="2"/>
      <c r="W120" s="2"/>
    </row>
    <row r="121">
      <c r="N121" s="2"/>
      <c r="T121" s="2"/>
      <c r="V121" s="2"/>
      <c r="W121" s="2"/>
    </row>
    <row r="122">
      <c r="N122" s="2"/>
      <c r="T122" s="2"/>
      <c r="V122" s="2"/>
      <c r="W122" s="2"/>
    </row>
    <row r="123">
      <c r="N123" s="2"/>
      <c r="T123" s="2"/>
      <c r="V123" s="2"/>
      <c r="W123" s="2"/>
    </row>
    <row r="124">
      <c r="N124" s="2"/>
      <c r="T124" s="2"/>
      <c r="V124" s="2"/>
      <c r="W124" s="2"/>
    </row>
    <row r="125">
      <c r="N125" s="2"/>
      <c r="T125" s="2"/>
      <c r="V125" s="2"/>
      <c r="W125" s="2"/>
    </row>
    <row r="126">
      <c r="N126" s="2"/>
      <c r="T126" s="2"/>
      <c r="V126" s="2"/>
      <c r="W126" s="2"/>
    </row>
    <row r="127">
      <c r="N127" s="2"/>
      <c r="T127" s="2"/>
      <c r="V127" s="2"/>
      <c r="W127" s="2"/>
    </row>
    <row r="128">
      <c r="N128" s="2"/>
      <c r="T128" s="2"/>
      <c r="V128" s="2"/>
      <c r="W128" s="2"/>
    </row>
    <row r="129">
      <c r="N129" s="2"/>
      <c r="T129" s="2"/>
      <c r="V129" s="2"/>
      <c r="W129" s="2"/>
    </row>
    <row r="130">
      <c r="N130" s="2"/>
      <c r="T130" s="2"/>
      <c r="V130" s="2"/>
      <c r="W130" s="2"/>
    </row>
    <row r="131">
      <c r="N131" s="2"/>
      <c r="T131" s="2"/>
      <c r="V131" s="2"/>
      <c r="W131" s="2"/>
    </row>
    <row r="132">
      <c r="N132" s="2"/>
      <c r="T132" s="2"/>
      <c r="V132" s="2"/>
      <c r="W132" s="2"/>
    </row>
    <row r="133">
      <c r="N133" s="2"/>
      <c r="T133" s="2"/>
      <c r="V133" s="2"/>
      <c r="W133" s="2"/>
    </row>
    <row r="134">
      <c r="N134" s="2"/>
      <c r="T134" s="2"/>
      <c r="V134" s="2"/>
      <c r="W134" s="2"/>
    </row>
    <row r="135">
      <c r="N135" s="2"/>
      <c r="T135" s="2"/>
      <c r="V135" s="2"/>
      <c r="W135" s="2"/>
    </row>
    <row r="136">
      <c r="N136" s="2"/>
      <c r="T136" s="2"/>
      <c r="V136" s="2"/>
      <c r="W136" s="2"/>
    </row>
    <row r="137">
      <c r="N137" s="2"/>
      <c r="T137" s="2"/>
      <c r="V137" s="2"/>
      <c r="W137" s="2"/>
    </row>
    <row r="138">
      <c r="N138" s="2"/>
      <c r="T138" s="2"/>
      <c r="V138" s="2"/>
      <c r="W138" s="2"/>
    </row>
    <row r="139">
      <c r="N139" s="2"/>
      <c r="T139" s="2"/>
      <c r="V139" s="2"/>
      <c r="W139" s="2"/>
    </row>
    <row r="140">
      <c r="N140" s="2"/>
      <c r="T140" s="2"/>
      <c r="V140" s="2"/>
      <c r="W140" s="2"/>
    </row>
    <row r="141">
      <c r="N141" s="2"/>
      <c r="T141" s="2"/>
      <c r="V141" s="2"/>
      <c r="W141" s="2"/>
    </row>
    <row r="142">
      <c r="N142" s="2"/>
      <c r="T142" s="2"/>
      <c r="V142" s="2"/>
      <c r="W142" s="2"/>
    </row>
    <row r="143">
      <c r="N143" s="2"/>
      <c r="T143" s="2"/>
      <c r="V143" s="2"/>
      <c r="W143" s="2"/>
    </row>
    <row r="144">
      <c r="N144" s="2"/>
      <c r="T144" s="2"/>
      <c r="V144" s="2"/>
      <c r="W144" s="2"/>
    </row>
    <row r="145">
      <c r="N145" s="2"/>
      <c r="T145" s="2"/>
      <c r="V145" s="2"/>
      <c r="W145" s="2"/>
    </row>
    <row r="146">
      <c r="N146" s="2"/>
      <c r="T146" s="2"/>
      <c r="V146" s="2"/>
      <c r="W146" s="2"/>
    </row>
    <row r="147">
      <c r="N147" s="2"/>
      <c r="T147" s="2"/>
      <c r="V147" s="2"/>
      <c r="W147" s="2"/>
    </row>
    <row r="148">
      <c r="N148" s="2"/>
      <c r="T148" s="2"/>
      <c r="V148" s="2"/>
      <c r="W148" s="2"/>
    </row>
    <row r="149">
      <c r="N149" s="2"/>
      <c r="T149" s="2"/>
      <c r="V149" s="2"/>
      <c r="W149" s="2"/>
    </row>
    <row r="150">
      <c r="N150" s="2"/>
      <c r="T150" s="2"/>
      <c r="V150" s="2"/>
      <c r="W150" s="2"/>
    </row>
    <row r="151">
      <c r="N151" s="2"/>
      <c r="T151" s="2"/>
      <c r="V151" s="2"/>
      <c r="W151" s="2"/>
    </row>
    <row r="152">
      <c r="N152" s="2"/>
      <c r="T152" s="2"/>
      <c r="V152" s="2"/>
      <c r="W152" s="2"/>
    </row>
    <row r="153">
      <c r="N153" s="2"/>
      <c r="T153" s="2"/>
      <c r="V153" s="2"/>
      <c r="W153" s="2"/>
    </row>
    <row r="154">
      <c r="N154" s="2"/>
      <c r="T154" s="2"/>
      <c r="V154" s="2"/>
      <c r="W154" s="2"/>
    </row>
    <row r="155">
      <c r="N155" s="2"/>
      <c r="T155" s="2"/>
      <c r="V155" s="2"/>
      <c r="W155" s="2"/>
    </row>
    <row r="156">
      <c r="N156" s="2"/>
      <c r="T156" s="2"/>
      <c r="V156" s="2"/>
      <c r="W156" s="2"/>
    </row>
    <row r="157">
      <c r="N157" s="2"/>
      <c r="T157" s="2"/>
      <c r="V157" s="2"/>
      <c r="W157" s="2"/>
    </row>
    <row r="158">
      <c r="N158" s="2"/>
      <c r="T158" s="2"/>
      <c r="V158" s="2"/>
      <c r="W158" s="2"/>
    </row>
    <row r="159">
      <c r="N159" s="2"/>
      <c r="T159" s="2"/>
      <c r="V159" s="2"/>
      <c r="W159" s="2"/>
    </row>
    <row r="160">
      <c r="N160" s="2"/>
      <c r="T160" s="2"/>
      <c r="V160" s="2"/>
      <c r="W160" s="2"/>
    </row>
    <row r="161">
      <c r="N161" s="2"/>
      <c r="T161" s="2"/>
      <c r="V161" s="2"/>
      <c r="W161" s="2"/>
    </row>
    <row r="162">
      <c r="N162" s="2"/>
      <c r="T162" s="2"/>
      <c r="V162" s="2"/>
      <c r="W162" s="2"/>
    </row>
    <row r="163">
      <c r="N163" s="2"/>
      <c r="T163" s="2"/>
      <c r="V163" s="2"/>
      <c r="W163" s="2"/>
    </row>
    <row r="164">
      <c r="N164" s="2"/>
      <c r="T164" s="2"/>
      <c r="V164" s="2"/>
      <c r="W164" s="2"/>
    </row>
    <row r="165">
      <c r="N165" s="2"/>
      <c r="T165" s="2"/>
      <c r="V165" s="2"/>
      <c r="W165" s="2"/>
    </row>
    <row r="166">
      <c r="N166" s="2"/>
      <c r="T166" s="2"/>
      <c r="V166" s="2"/>
      <c r="W166" s="2"/>
    </row>
    <row r="167">
      <c r="N167" s="2"/>
      <c r="T167" s="2"/>
      <c r="V167" s="2"/>
      <c r="W167" s="2"/>
    </row>
    <row r="168">
      <c r="N168" s="2"/>
      <c r="T168" s="2"/>
      <c r="V168" s="2"/>
      <c r="W168" s="2"/>
    </row>
    <row r="169">
      <c r="N169" s="2"/>
      <c r="T169" s="2"/>
      <c r="V169" s="2"/>
      <c r="W169" s="2"/>
    </row>
    <row r="170">
      <c r="N170" s="2"/>
      <c r="T170" s="2"/>
      <c r="V170" s="2"/>
      <c r="W170" s="2"/>
    </row>
    <row r="171">
      <c r="N171" s="2"/>
      <c r="T171" s="2"/>
      <c r="V171" s="2"/>
      <c r="W171" s="2"/>
    </row>
    <row r="172">
      <c r="N172" s="2"/>
      <c r="T172" s="2"/>
      <c r="V172" s="2"/>
      <c r="W172" s="2"/>
    </row>
    <row r="173">
      <c r="N173" s="2"/>
      <c r="T173" s="2"/>
      <c r="V173" s="2"/>
      <c r="W173" s="2"/>
    </row>
    <row r="174">
      <c r="N174" s="2"/>
      <c r="T174" s="2"/>
      <c r="V174" s="2"/>
      <c r="W174" s="2"/>
    </row>
    <row r="175">
      <c r="N175" s="2"/>
      <c r="T175" s="2"/>
      <c r="V175" s="2"/>
      <c r="W175" s="2"/>
    </row>
    <row r="176">
      <c r="N176" s="2"/>
      <c r="T176" s="2"/>
      <c r="V176" s="2"/>
      <c r="W176" s="2"/>
    </row>
    <row r="177">
      <c r="N177" s="2"/>
      <c r="T177" s="2"/>
      <c r="V177" s="2"/>
      <c r="W177" s="2"/>
    </row>
    <row r="178">
      <c r="N178" s="2"/>
      <c r="T178" s="2"/>
      <c r="V178" s="2"/>
      <c r="W178" s="2"/>
    </row>
    <row r="179">
      <c r="N179" s="2"/>
      <c r="T179" s="2"/>
      <c r="V179" s="2"/>
      <c r="W179" s="2"/>
    </row>
    <row r="180">
      <c r="N180" s="2"/>
      <c r="T180" s="2"/>
      <c r="V180" s="2"/>
      <c r="W180" s="2"/>
    </row>
    <row r="181">
      <c r="N181" s="2"/>
      <c r="T181" s="2"/>
      <c r="V181" s="2"/>
      <c r="W181" s="2"/>
    </row>
    <row r="182">
      <c r="N182" s="2"/>
      <c r="T182" s="2"/>
      <c r="V182" s="2"/>
      <c r="W182" s="2"/>
    </row>
    <row r="183">
      <c r="N183" s="2"/>
      <c r="T183" s="2"/>
      <c r="V183" s="2"/>
      <c r="W183" s="2"/>
    </row>
    <row r="184">
      <c r="N184" s="2"/>
      <c r="T184" s="2"/>
      <c r="V184" s="2"/>
      <c r="W184" s="2"/>
    </row>
    <row r="185">
      <c r="N185" s="2"/>
      <c r="T185" s="2"/>
      <c r="V185" s="2"/>
      <c r="W185" s="2"/>
    </row>
    <row r="186">
      <c r="N186" s="2"/>
      <c r="T186" s="2"/>
      <c r="V186" s="2"/>
      <c r="W186" s="2"/>
    </row>
    <row r="187">
      <c r="N187" s="2"/>
      <c r="T187" s="2"/>
      <c r="V187" s="2"/>
      <c r="W187" s="2"/>
    </row>
    <row r="188">
      <c r="N188" s="2"/>
      <c r="T188" s="2"/>
      <c r="V188" s="2"/>
      <c r="W188" s="2"/>
    </row>
    <row r="189">
      <c r="N189" s="2"/>
      <c r="T189" s="2"/>
      <c r="V189" s="2"/>
      <c r="W189" s="2"/>
    </row>
    <row r="190">
      <c r="N190" s="2"/>
      <c r="T190" s="2"/>
      <c r="V190" s="2"/>
      <c r="W190" s="2"/>
    </row>
    <row r="191">
      <c r="N191" s="2"/>
      <c r="T191" s="2"/>
      <c r="V191" s="2"/>
      <c r="W191" s="2"/>
    </row>
    <row r="192">
      <c r="N192" s="2"/>
      <c r="T192" s="2"/>
      <c r="V192" s="2"/>
      <c r="W192" s="2"/>
    </row>
    <row r="193">
      <c r="N193" s="2"/>
      <c r="T193" s="2"/>
      <c r="V193" s="2"/>
      <c r="W193" s="2"/>
    </row>
    <row r="194">
      <c r="N194" s="2"/>
      <c r="T194" s="2"/>
      <c r="V194" s="2"/>
      <c r="W194" s="2"/>
    </row>
    <row r="195">
      <c r="N195" s="2"/>
      <c r="T195" s="2"/>
      <c r="V195" s="2"/>
      <c r="W195" s="2"/>
    </row>
    <row r="196">
      <c r="N196" s="2"/>
      <c r="T196" s="2"/>
      <c r="V196" s="2"/>
      <c r="W196" s="2"/>
    </row>
    <row r="197">
      <c r="N197" s="2"/>
      <c r="T197" s="2"/>
      <c r="V197" s="2"/>
      <c r="W197" s="2"/>
    </row>
    <row r="198">
      <c r="N198" s="2"/>
      <c r="T198" s="2"/>
      <c r="V198" s="2"/>
      <c r="W198" s="2"/>
    </row>
    <row r="199">
      <c r="N199" s="2"/>
      <c r="T199" s="2"/>
      <c r="V199" s="2"/>
      <c r="W199" s="2"/>
    </row>
    <row r="200">
      <c r="N200" s="2"/>
      <c r="T200" s="2"/>
      <c r="V200" s="2"/>
      <c r="W200" s="2"/>
    </row>
    <row r="201">
      <c r="N201" s="2"/>
      <c r="T201" s="2"/>
      <c r="V201" s="2"/>
      <c r="W201" s="2"/>
    </row>
    <row r="202">
      <c r="N202" s="2"/>
      <c r="T202" s="2"/>
      <c r="V202" s="2"/>
      <c r="W202" s="2"/>
    </row>
    <row r="203">
      <c r="N203" s="2"/>
      <c r="T203" s="2"/>
      <c r="V203" s="2"/>
      <c r="W203" s="2"/>
    </row>
    <row r="204">
      <c r="N204" s="2"/>
      <c r="T204" s="2"/>
      <c r="V204" s="2"/>
      <c r="W204" s="2"/>
    </row>
    <row r="205">
      <c r="N205" s="2"/>
      <c r="T205" s="2"/>
      <c r="V205" s="2"/>
      <c r="W205" s="2"/>
    </row>
    <row r="206">
      <c r="N206" s="2"/>
      <c r="T206" s="2"/>
      <c r="V206" s="2"/>
      <c r="W206" s="2"/>
    </row>
    <row r="207">
      <c r="N207" s="2"/>
      <c r="T207" s="2"/>
      <c r="V207" s="2"/>
      <c r="W207" s="2"/>
    </row>
    <row r="208">
      <c r="N208" s="2"/>
      <c r="T208" s="2"/>
      <c r="V208" s="2"/>
      <c r="W208" s="2"/>
    </row>
    <row r="209">
      <c r="N209" s="2"/>
      <c r="T209" s="2"/>
      <c r="V209" s="2"/>
      <c r="W209" s="2"/>
    </row>
    <row r="210">
      <c r="N210" s="2"/>
      <c r="T210" s="2"/>
      <c r="V210" s="2"/>
      <c r="W210" s="2"/>
    </row>
    <row r="211">
      <c r="N211" s="2"/>
      <c r="T211" s="2"/>
      <c r="V211" s="2"/>
      <c r="W211" s="2"/>
    </row>
    <row r="212">
      <c r="N212" s="2"/>
      <c r="T212" s="2"/>
      <c r="V212" s="2"/>
      <c r="W212" s="2"/>
    </row>
    <row r="213">
      <c r="N213" s="2"/>
      <c r="T213" s="2"/>
      <c r="V213" s="2"/>
      <c r="W213" s="2"/>
    </row>
    <row r="214">
      <c r="N214" s="2"/>
      <c r="T214" s="2"/>
      <c r="V214" s="2"/>
      <c r="W214" s="2"/>
    </row>
    <row r="215">
      <c r="N215" s="2"/>
      <c r="T215" s="2"/>
      <c r="V215" s="2"/>
      <c r="W215" s="2"/>
    </row>
    <row r="216">
      <c r="N216" s="2"/>
      <c r="T216" s="2"/>
      <c r="V216" s="2"/>
      <c r="W216" s="2"/>
    </row>
    <row r="217">
      <c r="N217" s="2"/>
      <c r="T217" s="2"/>
      <c r="V217" s="2"/>
      <c r="W217" s="2"/>
    </row>
    <row r="218">
      <c r="N218" s="2"/>
      <c r="T218" s="2"/>
      <c r="V218" s="2"/>
      <c r="W218" s="2"/>
    </row>
    <row r="219">
      <c r="N219" s="2"/>
      <c r="T219" s="2"/>
      <c r="V219" s="2"/>
      <c r="W219" s="2"/>
    </row>
    <row r="220">
      <c r="N220" s="2"/>
      <c r="T220" s="2"/>
      <c r="V220" s="2"/>
      <c r="W220" s="2"/>
    </row>
    <row r="221">
      <c r="N221" s="2"/>
      <c r="T221" s="2"/>
      <c r="V221" s="2"/>
      <c r="W221" s="2"/>
    </row>
    <row r="222">
      <c r="N222" s="2"/>
      <c r="T222" s="2"/>
      <c r="V222" s="2"/>
      <c r="W222" s="2"/>
    </row>
    <row r="223">
      <c r="N223" s="2"/>
      <c r="T223" s="2"/>
      <c r="V223" s="2"/>
      <c r="W223" s="2"/>
    </row>
    <row r="224">
      <c r="N224" s="2"/>
      <c r="T224" s="2"/>
      <c r="V224" s="2"/>
      <c r="W224" s="2"/>
    </row>
    <row r="225">
      <c r="N225" s="2"/>
      <c r="T225" s="2"/>
      <c r="V225" s="2"/>
      <c r="W225" s="2"/>
    </row>
    <row r="226">
      <c r="N226" s="2"/>
      <c r="T226" s="2"/>
      <c r="V226" s="2"/>
      <c r="W226" s="2"/>
    </row>
    <row r="227">
      <c r="N227" s="2"/>
      <c r="T227" s="2"/>
      <c r="V227" s="2"/>
      <c r="W227" s="2"/>
    </row>
    <row r="228">
      <c r="N228" s="2"/>
      <c r="T228" s="2"/>
      <c r="V228" s="2"/>
      <c r="W228" s="2"/>
    </row>
    <row r="229">
      <c r="N229" s="2"/>
      <c r="T229" s="2"/>
      <c r="V229" s="2"/>
      <c r="W229" s="2"/>
    </row>
    <row r="230">
      <c r="N230" s="2"/>
      <c r="T230" s="2"/>
      <c r="V230" s="2"/>
      <c r="W230" s="2"/>
    </row>
    <row r="231">
      <c r="N231" s="2"/>
      <c r="T231" s="2"/>
      <c r="V231" s="2"/>
      <c r="W231" s="2"/>
    </row>
    <row r="232">
      <c r="N232" s="2"/>
      <c r="T232" s="2"/>
      <c r="V232" s="2"/>
      <c r="W232" s="2"/>
    </row>
    <row r="233">
      <c r="N233" s="2"/>
      <c r="T233" s="2"/>
      <c r="V233" s="2"/>
      <c r="W233" s="2"/>
    </row>
    <row r="234">
      <c r="N234" s="2"/>
      <c r="T234" s="2"/>
      <c r="V234" s="2"/>
      <c r="W234" s="2"/>
    </row>
    <row r="235">
      <c r="N235" s="2"/>
      <c r="T235" s="2"/>
      <c r="V235" s="2"/>
      <c r="W235" s="2"/>
    </row>
    <row r="236">
      <c r="N236" s="2"/>
      <c r="T236" s="2"/>
      <c r="V236" s="2"/>
      <c r="W236" s="2"/>
    </row>
    <row r="237">
      <c r="N237" s="2"/>
      <c r="T237" s="2"/>
      <c r="V237" s="2"/>
      <c r="W237" s="2"/>
    </row>
    <row r="238">
      <c r="N238" s="2"/>
      <c r="T238" s="2"/>
      <c r="V238" s="2"/>
      <c r="W238" s="2"/>
    </row>
    <row r="239">
      <c r="N239" s="2"/>
      <c r="T239" s="2"/>
      <c r="V239" s="2"/>
      <c r="W239" s="2"/>
    </row>
    <row r="240">
      <c r="N240" s="2"/>
      <c r="T240" s="2"/>
      <c r="V240" s="2"/>
      <c r="W240" s="2"/>
    </row>
    <row r="241">
      <c r="N241" s="2"/>
      <c r="T241" s="2"/>
      <c r="V241" s="2"/>
      <c r="W241" s="2"/>
    </row>
    <row r="242">
      <c r="N242" s="2"/>
      <c r="T242" s="2"/>
      <c r="V242" s="2"/>
      <c r="W242" s="2"/>
    </row>
    <row r="243">
      <c r="N243" s="2"/>
      <c r="T243" s="2"/>
      <c r="V243" s="2"/>
      <c r="W243" s="2"/>
    </row>
    <row r="244">
      <c r="N244" s="2"/>
      <c r="T244" s="2"/>
      <c r="V244" s="2"/>
      <c r="W244" s="2"/>
    </row>
    <row r="245">
      <c r="N245" s="2"/>
      <c r="T245" s="2"/>
      <c r="V245" s="2"/>
      <c r="W245" s="2"/>
    </row>
    <row r="246">
      <c r="N246" s="2"/>
      <c r="T246" s="2"/>
      <c r="V246" s="2"/>
      <c r="W246" s="2"/>
    </row>
    <row r="247">
      <c r="N247" s="2"/>
      <c r="T247" s="2"/>
      <c r="V247" s="2"/>
      <c r="W247" s="2"/>
    </row>
    <row r="248">
      <c r="N248" s="2"/>
      <c r="T248" s="2"/>
      <c r="V248" s="2"/>
      <c r="W248" s="2"/>
    </row>
    <row r="249">
      <c r="N249" s="2"/>
      <c r="T249" s="2"/>
      <c r="V249" s="2"/>
      <c r="W249" s="2"/>
    </row>
    <row r="250">
      <c r="N250" s="2"/>
      <c r="T250" s="2"/>
      <c r="V250" s="2"/>
      <c r="W250" s="2"/>
    </row>
    <row r="251">
      <c r="N251" s="2"/>
      <c r="T251" s="2"/>
      <c r="V251" s="2"/>
      <c r="W251" s="2"/>
    </row>
    <row r="252">
      <c r="N252" s="2"/>
      <c r="T252" s="2"/>
      <c r="V252" s="2"/>
      <c r="W252" s="2"/>
    </row>
    <row r="253">
      <c r="N253" s="2"/>
      <c r="T253" s="2"/>
      <c r="V253" s="2"/>
      <c r="W253" s="2"/>
    </row>
    <row r="254">
      <c r="N254" s="2"/>
      <c r="T254" s="2"/>
      <c r="V254" s="2"/>
      <c r="W254" s="2"/>
    </row>
    <row r="255">
      <c r="N255" s="2"/>
      <c r="T255" s="2"/>
      <c r="V255" s="2"/>
      <c r="W255" s="2"/>
    </row>
    <row r="256">
      <c r="N256" s="2"/>
      <c r="T256" s="2"/>
      <c r="V256" s="2"/>
      <c r="W256" s="2"/>
    </row>
    <row r="257">
      <c r="N257" s="2"/>
      <c r="T257" s="2"/>
      <c r="V257" s="2"/>
      <c r="W257" s="2"/>
    </row>
    <row r="258">
      <c r="N258" s="2"/>
      <c r="T258" s="2"/>
      <c r="V258" s="2"/>
      <c r="W258" s="2"/>
    </row>
    <row r="259">
      <c r="N259" s="2"/>
      <c r="T259" s="2"/>
      <c r="V259" s="2"/>
      <c r="W259" s="2"/>
    </row>
    <row r="260">
      <c r="N260" s="2"/>
      <c r="T260" s="2"/>
      <c r="V260" s="2"/>
      <c r="W260" s="2"/>
    </row>
    <row r="261">
      <c r="N261" s="2"/>
      <c r="T261" s="2"/>
      <c r="V261" s="2"/>
      <c r="W261" s="2"/>
    </row>
    <row r="262">
      <c r="N262" s="2"/>
      <c r="T262" s="2"/>
      <c r="V262" s="2"/>
      <c r="W262" s="2"/>
    </row>
    <row r="263">
      <c r="N263" s="2"/>
      <c r="T263" s="2"/>
      <c r="V263" s="2"/>
      <c r="W263" s="2"/>
    </row>
    <row r="264">
      <c r="N264" s="2"/>
      <c r="T264" s="2"/>
      <c r="V264" s="2"/>
      <c r="W264" s="2"/>
    </row>
    <row r="265">
      <c r="N265" s="2"/>
      <c r="T265" s="2"/>
      <c r="V265" s="2"/>
      <c r="W265" s="2"/>
    </row>
    <row r="266">
      <c r="N266" s="2"/>
      <c r="T266" s="2"/>
      <c r="V266" s="2"/>
      <c r="W266" s="2"/>
    </row>
    <row r="267">
      <c r="N267" s="2"/>
      <c r="T267" s="2"/>
      <c r="V267" s="2"/>
      <c r="W267" s="2"/>
    </row>
    <row r="268">
      <c r="N268" s="2"/>
      <c r="T268" s="2"/>
      <c r="V268" s="2"/>
      <c r="W268" s="2"/>
    </row>
    <row r="269">
      <c r="N269" s="2"/>
      <c r="T269" s="2"/>
      <c r="V269" s="2"/>
      <c r="W269" s="2"/>
    </row>
    <row r="270">
      <c r="N270" s="2"/>
      <c r="T270" s="2"/>
      <c r="V270" s="2"/>
      <c r="W270" s="2"/>
    </row>
    <row r="271">
      <c r="N271" s="2"/>
      <c r="T271" s="2"/>
      <c r="V271" s="2"/>
      <c r="W271" s="2"/>
    </row>
    <row r="272">
      <c r="N272" s="2"/>
      <c r="T272" s="2"/>
      <c r="V272" s="2"/>
      <c r="W272" s="2"/>
    </row>
    <row r="273">
      <c r="N273" s="2"/>
      <c r="T273" s="2"/>
      <c r="V273" s="2"/>
      <c r="W273" s="2"/>
    </row>
    <row r="274">
      <c r="N274" s="2"/>
      <c r="T274" s="2"/>
      <c r="V274" s="2"/>
      <c r="W274" s="2"/>
    </row>
    <row r="275">
      <c r="N275" s="2"/>
      <c r="T275" s="2"/>
      <c r="V275" s="2"/>
      <c r="W275" s="2"/>
    </row>
    <row r="276">
      <c r="N276" s="2"/>
      <c r="T276" s="2"/>
      <c r="V276" s="2"/>
      <c r="W276" s="2"/>
    </row>
    <row r="277">
      <c r="N277" s="2"/>
      <c r="T277" s="2"/>
      <c r="V277" s="2"/>
      <c r="W277" s="2"/>
    </row>
    <row r="278">
      <c r="N278" s="2"/>
      <c r="T278" s="2"/>
      <c r="V278" s="2"/>
      <c r="W278" s="2"/>
    </row>
    <row r="279">
      <c r="N279" s="2"/>
      <c r="T279" s="2"/>
      <c r="V279" s="2"/>
      <c r="W279" s="2"/>
    </row>
    <row r="280">
      <c r="N280" s="2"/>
      <c r="T280" s="2"/>
      <c r="V280" s="2"/>
      <c r="W280" s="2"/>
    </row>
    <row r="281">
      <c r="N281" s="2"/>
      <c r="T281" s="2"/>
      <c r="V281" s="2"/>
      <c r="W281" s="2"/>
    </row>
    <row r="282">
      <c r="N282" s="2"/>
      <c r="T282" s="2"/>
      <c r="V282" s="2"/>
      <c r="W282" s="2"/>
    </row>
    <row r="283">
      <c r="N283" s="2"/>
      <c r="T283" s="2"/>
      <c r="V283" s="2"/>
      <c r="W283" s="2"/>
    </row>
    <row r="284">
      <c r="N284" s="2"/>
      <c r="T284" s="2"/>
      <c r="V284" s="2"/>
      <c r="W284" s="2"/>
    </row>
    <row r="285">
      <c r="N285" s="2"/>
      <c r="T285" s="2"/>
      <c r="V285" s="2"/>
      <c r="W285" s="2"/>
    </row>
    <row r="286">
      <c r="N286" s="2"/>
      <c r="T286" s="2"/>
      <c r="V286" s="2"/>
      <c r="W286" s="2"/>
    </row>
    <row r="287">
      <c r="N287" s="2"/>
      <c r="T287" s="2"/>
      <c r="V287" s="2"/>
      <c r="W287" s="2"/>
    </row>
    <row r="288">
      <c r="N288" s="2"/>
      <c r="T288" s="2"/>
      <c r="V288" s="2"/>
      <c r="W288" s="2"/>
    </row>
    <row r="289">
      <c r="N289" s="2"/>
      <c r="T289" s="2"/>
      <c r="V289" s="2"/>
      <c r="W289" s="2"/>
    </row>
    <row r="290">
      <c r="N290" s="2"/>
      <c r="T290" s="2"/>
      <c r="V290" s="2"/>
      <c r="W290" s="2"/>
    </row>
    <row r="291">
      <c r="N291" s="2"/>
      <c r="T291" s="2"/>
      <c r="V291" s="2"/>
      <c r="W291" s="2"/>
    </row>
    <row r="292">
      <c r="N292" s="2"/>
      <c r="T292" s="2"/>
      <c r="V292" s="2"/>
      <c r="W292" s="2"/>
    </row>
    <row r="293">
      <c r="N293" s="2"/>
      <c r="T293" s="2"/>
      <c r="V293" s="2"/>
      <c r="W293" s="2"/>
    </row>
    <row r="294">
      <c r="N294" s="2"/>
      <c r="T294" s="2"/>
      <c r="V294" s="2"/>
      <c r="W294" s="2"/>
    </row>
    <row r="295">
      <c r="N295" s="2"/>
      <c r="T295" s="2"/>
      <c r="V295" s="2"/>
      <c r="W295" s="2"/>
    </row>
    <row r="296">
      <c r="N296" s="2"/>
      <c r="T296" s="2"/>
      <c r="V296" s="2"/>
      <c r="W296" s="2"/>
    </row>
    <row r="297">
      <c r="N297" s="2"/>
      <c r="T297" s="2"/>
      <c r="V297" s="2"/>
      <c r="W297" s="2"/>
    </row>
    <row r="298">
      <c r="N298" s="2"/>
      <c r="T298" s="2"/>
      <c r="V298" s="2"/>
      <c r="W298" s="2"/>
    </row>
    <row r="299">
      <c r="N299" s="2"/>
      <c r="T299" s="2"/>
      <c r="V299" s="2"/>
      <c r="W299" s="2"/>
    </row>
    <row r="300">
      <c r="N300" s="2"/>
      <c r="T300" s="2"/>
      <c r="V300" s="2"/>
      <c r="W300" s="2"/>
    </row>
    <row r="301">
      <c r="N301" s="2"/>
      <c r="T301" s="2"/>
      <c r="V301" s="2"/>
      <c r="W301" s="2"/>
    </row>
    <row r="302">
      <c r="N302" s="2"/>
      <c r="T302" s="2"/>
      <c r="V302" s="2"/>
      <c r="W302" s="2"/>
    </row>
    <row r="303">
      <c r="N303" s="2"/>
      <c r="T303" s="2"/>
      <c r="V303" s="2"/>
      <c r="W303" s="2"/>
    </row>
    <row r="304">
      <c r="N304" s="2"/>
      <c r="T304" s="2"/>
      <c r="V304" s="2"/>
      <c r="W304" s="2"/>
    </row>
    <row r="305">
      <c r="N305" s="2"/>
      <c r="T305" s="2"/>
      <c r="V305" s="2"/>
      <c r="W305" s="2"/>
    </row>
    <row r="306">
      <c r="N306" s="2"/>
      <c r="T306" s="2"/>
      <c r="V306" s="2"/>
      <c r="W306" s="2"/>
    </row>
    <row r="307">
      <c r="N307" s="2"/>
      <c r="T307" s="2"/>
      <c r="V307" s="2"/>
      <c r="W307" s="2"/>
    </row>
    <row r="308">
      <c r="N308" s="2"/>
      <c r="T308" s="2"/>
      <c r="V308" s="2"/>
      <c r="W308" s="2"/>
    </row>
    <row r="309">
      <c r="N309" s="2"/>
      <c r="T309" s="2"/>
      <c r="V309" s="2"/>
      <c r="W309" s="2"/>
    </row>
    <row r="310">
      <c r="N310" s="2"/>
      <c r="T310" s="2"/>
      <c r="V310" s="2"/>
      <c r="W310" s="2"/>
    </row>
    <row r="311">
      <c r="N311" s="2"/>
      <c r="T311" s="2"/>
      <c r="V311" s="2"/>
      <c r="W311" s="2"/>
    </row>
    <row r="312">
      <c r="N312" s="2"/>
      <c r="T312" s="2"/>
      <c r="V312" s="2"/>
      <c r="W312" s="2"/>
    </row>
    <row r="313">
      <c r="N313" s="2"/>
      <c r="T313" s="2"/>
      <c r="V313" s="2"/>
      <c r="W313" s="2"/>
    </row>
    <row r="314">
      <c r="N314" s="2"/>
      <c r="T314" s="2"/>
      <c r="V314" s="2"/>
      <c r="W314" s="2"/>
    </row>
    <row r="315">
      <c r="N315" s="2"/>
      <c r="T315" s="2"/>
      <c r="V315" s="2"/>
      <c r="W315" s="2"/>
    </row>
    <row r="316">
      <c r="N316" s="2"/>
      <c r="T316" s="2"/>
      <c r="V316" s="2"/>
      <c r="W316" s="2"/>
    </row>
    <row r="317">
      <c r="N317" s="2"/>
      <c r="T317" s="2"/>
      <c r="V317" s="2"/>
      <c r="W317" s="2"/>
    </row>
    <row r="318">
      <c r="N318" s="2"/>
      <c r="T318" s="2"/>
      <c r="V318" s="2"/>
      <c r="W318" s="2"/>
    </row>
    <row r="319">
      <c r="N319" s="2"/>
      <c r="T319" s="2"/>
      <c r="V319" s="2"/>
      <c r="W319" s="2"/>
    </row>
    <row r="320">
      <c r="N320" s="2"/>
      <c r="T320" s="2"/>
      <c r="V320" s="2"/>
      <c r="W320" s="2"/>
    </row>
    <row r="321">
      <c r="N321" s="2"/>
      <c r="T321" s="2"/>
      <c r="V321" s="2"/>
      <c r="W321" s="2"/>
    </row>
    <row r="322">
      <c r="N322" s="2"/>
      <c r="T322" s="2"/>
      <c r="V322" s="2"/>
      <c r="W322" s="2"/>
    </row>
    <row r="323">
      <c r="N323" s="2"/>
      <c r="T323" s="2"/>
      <c r="V323" s="2"/>
      <c r="W323" s="2"/>
    </row>
    <row r="324">
      <c r="N324" s="2"/>
      <c r="T324" s="2"/>
      <c r="V324" s="2"/>
      <c r="W324" s="2"/>
    </row>
    <row r="325">
      <c r="N325" s="2"/>
      <c r="T325" s="2"/>
      <c r="V325" s="2"/>
      <c r="W325" s="2"/>
    </row>
    <row r="326">
      <c r="N326" s="2"/>
      <c r="T326" s="2"/>
      <c r="V326" s="2"/>
      <c r="W326" s="2"/>
    </row>
    <row r="327">
      <c r="N327" s="2"/>
      <c r="T327" s="2"/>
      <c r="V327" s="2"/>
      <c r="W327" s="2"/>
    </row>
    <row r="328">
      <c r="N328" s="2"/>
      <c r="T328" s="2"/>
      <c r="V328" s="2"/>
      <c r="W328" s="2"/>
    </row>
    <row r="329">
      <c r="N329" s="2"/>
      <c r="T329" s="2"/>
      <c r="V329" s="2"/>
      <c r="W329" s="2"/>
    </row>
    <row r="330">
      <c r="N330" s="2"/>
      <c r="T330" s="2"/>
      <c r="V330" s="2"/>
      <c r="W330" s="2"/>
    </row>
    <row r="331">
      <c r="N331" s="2"/>
      <c r="T331" s="2"/>
      <c r="V331" s="2"/>
      <c r="W331" s="2"/>
    </row>
    <row r="332">
      <c r="N332" s="2"/>
      <c r="T332" s="2"/>
      <c r="V332" s="2"/>
      <c r="W332" s="2"/>
    </row>
    <row r="333">
      <c r="N333" s="2"/>
      <c r="T333" s="2"/>
      <c r="V333" s="2"/>
      <c r="W333" s="2"/>
    </row>
    <row r="334">
      <c r="N334" s="2"/>
      <c r="T334" s="2"/>
      <c r="V334" s="2"/>
      <c r="W334" s="2"/>
    </row>
    <row r="335">
      <c r="N335" s="2"/>
      <c r="T335" s="2"/>
      <c r="V335" s="2"/>
      <c r="W335" s="2"/>
    </row>
    <row r="336">
      <c r="N336" s="2"/>
      <c r="T336" s="2"/>
      <c r="V336" s="2"/>
      <c r="W336" s="2"/>
    </row>
    <row r="337">
      <c r="N337" s="2"/>
      <c r="T337" s="2"/>
      <c r="V337" s="2"/>
      <c r="W337" s="2"/>
    </row>
    <row r="338">
      <c r="N338" s="2"/>
      <c r="T338" s="2"/>
      <c r="V338" s="2"/>
      <c r="W338" s="2"/>
    </row>
    <row r="339">
      <c r="N339" s="2"/>
      <c r="T339" s="2"/>
      <c r="V339" s="2"/>
      <c r="W339" s="2"/>
    </row>
    <row r="340">
      <c r="N340" s="2"/>
      <c r="T340" s="2"/>
      <c r="V340" s="2"/>
      <c r="W340" s="2"/>
    </row>
    <row r="341">
      <c r="N341" s="2"/>
      <c r="T341" s="2"/>
      <c r="V341" s="2"/>
      <c r="W341" s="2"/>
    </row>
    <row r="342">
      <c r="N342" s="2"/>
      <c r="T342" s="2"/>
      <c r="V342" s="2"/>
      <c r="W342" s="2"/>
    </row>
    <row r="343">
      <c r="N343" s="2"/>
      <c r="T343" s="2"/>
      <c r="V343" s="2"/>
      <c r="W343" s="2"/>
    </row>
    <row r="344">
      <c r="N344" s="2"/>
      <c r="T344" s="2"/>
      <c r="V344" s="2"/>
      <c r="W344" s="2"/>
    </row>
    <row r="345">
      <c r="N345" s="2"/>
      <c r="T345" s="2"/>
      <c r="V345" s="2"/>
      <c r="W345" s="2"/>
    </row>
    <row r="346">
      <c r="N346" s="2"/>
      <c r="T346" s="2"/>
      <c r="V346" s="2"/>
      <c r="W346" s="2"/>
    </row>
    <row r="347">
      <c r="N347" s="2"/>
      <c r="T347" s="2"/>
      <c r="V347" s="2"/>
      <c r="W347" s="2"/>
    </row>
    <row r="348">
      <c r="N348" s="2"/>
      <c r="T348" s="2"/>
      <c r="V348" s="2"/>
      <c r="W348" s="2"/>
    </row>
    <row r="349">
      <c r="N349" s="2"/>
      <c r="T349" s="2"/>
      <c r="V349" s="2"/>
      <c r="W349" s="2"/>
    </row>
    <row r="350">
      <c r="N350" s="2"/>
      <c r="T350" s="2"/>
      <c r="V350" s="2"/>
      <c r="W350" s="2"/>
    </row>
    <row r="351">
      <c r="N351" s="2"/>
      <c r="T351" s="2"/>
      <c r="V351" s="2"/>
      <c r="W351" s="2"/>
    </row>
    <row r="352">
      <c r="N352" s="2"/>
      <c r="T352" s="2"/>
      <c r="V352" s="2"/>
      <c r="W352" s="2"/>
    </row>
    <row r="353">
      <c r="N353" s="2"/>
      <c r="T353" s="2"/>
      <c r="V353" s="2"/>
      <c r="W353" s="2"/>
    </row>
    <row r="354">
      <c r="N354" s="2"/>
      <c r="T354" s="2"/>
      <c r="V354" s="2"/>
      <c r="W354" s="2"/>
    </row>
    <row r="355">
      <c r="N355" s="2"/>
      <c r="T355" s="2"/>
      <c r="V355" s="2"/>
      <c r="W355" s="2"/>
    </row>
    <row r="356">
      <c r="N356" s="2"/>
      <c r="T356" s="2"/>
      <c r="V356" s="2"/>
      <c r="W356" s="2"/>
    </row>
    <row r="357">
      <c r="N357" s="2"/>
      <c r="T357" s="2"/>
      <c r="V357" s="2"/>
      <c r="W357" s="2"/>
    </row>
    <row r="358">
      <c r="N358" s="2"/>
      <c r="T358" s="2"/>
      <c r="V358" s="2"/>
      <c r="W358" s="2"/>
    </row>
    <row r="359">
      <c r="N359" s="2"/>
      <c r="T359" s="2"/>
      <c r="V359" s="2"/>
      <c r="W359" s="2"/>
    </row>
    <row r="360">
      <c r="N360" s="2"/>
      <c r="T360" s="2"/>
      <c r="V360" s="2"/>
      <c r="W360" s="2"/>
    </row>
    <row r="361">
      <c r="N361" s="2"/>
      <c r="T361" s="2"/>
      <c r="V361" s="2"/>
      <c r="W361" s="2"/>
    </row>
    <row r="362">
      <c r="N362" s="2"/>
      <c r="T362" s="2"/>
      <c r="V362" s="2"/>
      <c r="W362" s="2"/>
    </row>
    <row r="363">
      <c r="N363" s="2"/>
      <c r="T363" s="2"/>
      <c r="V363" s="2"/>
      <c r="W363" s="2"/>
    </row>
    <row r="364">
      <c r="N364" s="2"/>
      <c r="T364" s="2"/>
      <c r="V364" s="2"/>
      <c r="W364" s="2"/>
    </row>
    <row r="365">
      <c r="N365" s="2"/>
      <c r="T365" s="2"/>
      <c r="V365" s="2"/>
      <c r="W365" s="2"/>
    </row>
    <row r="366">
      <c r="N366" s="2"/>
      <c r="T366" s="2"/>
      <c r="V366" s="2"/>
      <c r="W366" s="2"/>
    </row>
    <row r="367">
      <c r="N367" s="2"/>
      <c r="T367" s="2"/>
      <c r="V367" s="2"/>
      <c r="W367" s="2"/>
    </row>
    <row r="368">
      <c r="N368" s="2"/>
      <c r="T368" s="2"/>
      <c r="V368" s="2"/>
      <c r="W368" s="2"/>
    </row>
    <row r="369">
      <c r="N369" s="2"/>
      <c r="T369" s="2"/>
      <c r="V369" s="2"/>
      <c r="W369" s="2"/>
    </row>
    <row r="370">
      <c r="N370" s="2"/>
      <c r="T370" s="2"/>
      <c r="V370" s="2"/>
      <c r="W370" s="2"/>
    </row>
    <row r="371">
      <c r="N371" s="2"/>
      <c r="T371" s="2"/>
      <c r="V371" s="2"/>
      <c r="W371" s="2"/>
    </row>
    <row r="372">
      <c r="N372" s="2"/>
      <c r="T372" s="2"/>
      <c r="V372" s="2"/>
      <c r="W372" s="2"/>
    </row>
    <row r="373">
      <c r="N373" s="2"/>
      <c r="T373" s="2"/>
      <c r="V373" s="2"/>
      <c r="W373" s="2"/>
    </row>
    <row r="374">
      <c r="N374" s="2"/>
      <c r="T374" s="2"/>
      <c r="V374" s="2"/>
      <c r="W374" s="2"/>
    </row>
    <row r="375">
      <c r="N375" s="2"/>
      <c r="T375" s="2"/>
      <c r="V375" s="2"/>
      <c r="W375" s="2"/>
    </row>
    <row r="376">
      <c r="N376" s="2"/>
      <c r="T376" s="2"/>
      <c r="V376" s="2"/>
      <c r="W376" s="2"/>
    </row>
    <row r="377">
      <c r="N377" s="2"/>
      <c r="T377" s="2"/>
      <c r="V377" s="2"/>
      <c r="W377" s="2"/>
    </row>
    <row r="378">
      <c r="N378" s="2"/>
      <c r="T378" s="2"/>
      <c r="V378" s="2"/>
      <c r="W378" s="2"/>
    </row>
    <row r="379">
      <c r="N379" s="2"/>
      <c r="T379" s="2"/>
      <c r="V379" s="2"/>
      <c r="W379" s="2"/>
    </row>
    <row r="380">
      <c r="N380" s="2"/>
      <c r="T380" s="2"/>
      <c r="V380" s="2"/>
      <c r="W380" s="2"/>
    </row>
    <row r="381">
      <c r="N381" s="2"/>
      <c r="T381" s="2"/>
      <c r="V381" s="2"/>
      <c r="W381" s="2"/>
    </row>
    <row r="382">
      <c r="N382" s="2"/>
      <c r="T382" s="2"/>
      <c r="V382" s="2"/>
      <c r="W382" s="2"/>
    </row>
    <row r="383">
      <c r="N383" s="2"/>
      <c r="T383" s="2"/>
      <c r="V383" s="2"/>
      <c r="W383" s="2"/>
    </row>
    <row r="384">
      <c r="N384" s="2"/>
      <c r="T384" s="2"/>
      <c r="V384" s="2"/>
      <c r="W384" s="2"/>
    </row>
    <row r="385">
      <c r="N385" s="2"/>
      <c r="T385" s="2"/>
      <c r="V385" s="2"/>
      <c r="W385" s="2"/>
    </row>
    <row r="386">
      <c r="N386" s="2"/>
      <c r="T386" s="2"/>
      <c r="V386" s="2"/>
      <c r="W386" s="2"/>
    </row>
    <row r="387">
      <c r="N387" s="2"/>
      <c r="T387" s="2"/>
      <c r="V387" s="2"/>
      <c r="W387" s="2"/>
    </row>
    <row r="388">
      <c r="N388" s="2"/>
      <c r="T388" s="2"/>
      <c r="V388" s="2"/>
      <c r="W388" s="2"/>
    </row>
    <row r="389">
      <c r="N389" s="2"/>
      <c r="T389" s="2"/>
      <c r="V389" s="2"/>
      <c r="W389" s="2"/>
    </row>
    <row r="390">
      <c r="N390" s="2"/>
      <c r="T390" s="2"/>
      <c r="V390" s="2"/>
      <c r="W390" s="2"/>
    </row>
    <row r="391">
      <c r="N391" s="2"/>
      <c r="T391" s="2"/>
      <c r="V391" s="2"/>
      <c r="W391" s="2"/>
    </row>
    <row r="392">
      <c r="N392" s="2"/>
      <c r="T392" s="2"/>
      <c r="V392" s="2"/>
      <c r="W392" s="2"/>
    </row>
    <row r="393">
      <c r="N393" s="2"/>
      <c r="T393" s="2"/>
      <c r="V393" s="2"/>
      <c r="W393" s="2"/>
    </row>
    <row r="394">
      <c r="N394" s="2"/>
      <c r="T394" s="2"/>
      <c r="V394" s="2"/>
      <c r="W394" s="2"/>
    </row>
    <row r="395">
      <c r="N395" s="2"/>
      <c r="T395" s="2"/>
      <c r="V395" s="2"/>
      <c r="W395" s="2"/>
    </row>
    <row r="396">
      <c r="N396" s="2"/>
      <c r="T396" s="2"/>
      <c r="V396" s="2"/>
      <c r="W396" s="2"/>
    </row>
    <row r="397">
      <c r="N397" s="2"/>
      <c r="T397" s="2"/>
      <c r="V397" s="2"/>
      <c r="W397" s="2"/>
    </row>
    <row r="398">
      <c r="N398" s="2"/>
      <c r="T398" s="2"/>
      <c r="V398" s="2"/>
      <c r="W398" s="2"/>
    </row>
    <row r="399">
      <c r="N399" s="2"/>
      <c r="T399" s="2"/>
      <c r="V399" s="2"/>
      <c r="W399" s="2"/>
    </row>
    <row r="400">
      <c r="N400" s="2"/>
      <c r="T400" s="2"/>
      <c r="V400" s="2"/>
      <c r="W400" s="2"/>
    </row>
    <row r="401">
      <c r="N401" s="2"/>
      <c r="T401" s="2"/>
      <c r="V401" s="2"/>
      <c r="W401" s="2"/>
    </row>
    <row r="402">
      <c r="N402" s="2"/>
      <c r="T402" s="2"/>
      <c r="V402" s="2"/>
      <c r="W402" s="2"/>
    </row>
    <row r="403">
      <c r="N403" s="2"/>
      <c r="T403" s="2"/>
      <c r="V403" s="2"/>
      <c r="W403" s="2"/>
    </row>
    <row r="404">
      <c r="N404" s="2"/>
      <c r="T404" s="2"/>
      <c r="V404" s="2"/>
      <c r="W404" s="2"/>
    </row>
    <row r="405">
      <c r="N405" s="2"/>
      <c r="T405" s="2"/>
      <c r="V405" s="2"/>
      <c r="W405" s="2"/>
    </row>
    <row r="406">
      <c r="N406" s="2"/>
      <c r="T406" s="2"/>
      <c r="V406" s="2"/>
      <c r="W406" s="2"/>
    </row>
    <row r="407">
      <c r="N407" s="2"/>
      <c r="T407" s="2"/>
      <c r="V407" s="2"/>
      <c r="W407" s="2"/>
    </row>
    <row r="408">
      <c r="N408" s="2"/>
      <c r="T408" s="2"/>
      <c r="V408" s="2"/>
      <c r="W408" s="2"/>
    </row>
    <row r="409">
      <c r="N409" s="2"/>
      <c r="T409" s="2"/>
      <c r="V409" s="2"/>
      <c r="W409" s="2"/>
    </row>
    <row r="410">
      <c r="N410" s="2"/>
      <c r="T410" s="2"/>
      <c r="V410" s="2"/>
      <c r="W410" s="2"/>
    </row>
    <row r="411">
      <c r="N411" s="2"/>
      <c r="T411" s="2"/>
      <c r="V411" s="2"/>
      <c r="W411" s="2"/>
    </row>
    <row r="412">
      <c r="N412" s="2"/>
      <c r="T412" s="2"/>
      <c r="V412" s="2"/>
      <c r="W412" s="2"/>
    </row>
    <row r="413">
      <c r="N413" s="2"/>
      <c r="T413" s="2"/>
      <c r="V413" s="2"/>
      <c r="W413" s="2"/>
    </row>
    <row r="414">
      <c r="N414" s="2"/>
      <c r="T414" s="2"/>
      <c r="V414" s="2"/>
      <c r="W414" s="2"/>
    </row>
    <row r="415">
      <c r="N415" s="2"/>
      <c r="T415" s="2"/>
      <c r="V415" s="2"/>
      <c r="W415" s="2"/>
    </row>
    <row r="416">
      <c r="N416" s="2"/>
      <c r="T416" s="2"/>
      <c r="V416" s="2"/>
      <c r="W416" s="2"/>
    </row>
    <row r="417">
      <c r="N417" s="2"/>
      <c r="T417" s="2"/>
      <c r="V417" s="2"/>
      <c r="W417" s="2"/>
    </row>
    <row r="418">
      <c r="N418" s="2"/>
      <c r="T418" s="2"/>
      <c r="V418" s="2"/>
      <c r="W418" s="2"/>
    </row>
    <row r="419">
      <c r="N419" s="2"/>
      <c r="T419" s="2"/>
      <c r="V419" s="2"/>
      <c r="W419" s="2"/>
    </row>
    <row r="420">
      <c r="N420" s="2"/>
      <c r="T420" s="2"/>
      <c r="V420" s="2"/>
      <c r="W420" s="2"/>
    </row>
    <row r="421">
      <c r="N421" s="2"/>
      <c r="T421" s="2"/>
      <c r="V421" s="2"/>
      <c r="W421" s="2"/>
    </row>
    <row r="422">
      <c r="N422" s="2"/>
      <c r="T422" s="2"/>
      <c r="V422" s="2"/>
      <c r="W422" s="2"/>
    </row>
    <row r="423">
      <c r="N423" s="2"/>
      <c r="T423" s="2"/>
      <c r="V423" s="2"/>
      <c r="W423" s="2"/>
    </row>
    <row r="424">
      <c r="N424" s="2"/>
      <c r="T424" s="2"/>
      <c r="V424" s="2"/>
      <c r="W424" s="2"/>
    </row>
    <row r="425">
      <c r="N425" s="2"/>
      <c r="T425" s="2"/>
      <c r="V425" s="2"/>
      <c r="W425" s="2"/>
    </row>
    <row r="426">
      <c r="N426" s="2"/>
      <c r="T426" s="2"/>
      <c r="V426" s="2"/>
      <c r="W426" s="2"/>
    </row>
    <row r="427">
      <c r="N427" s="2"/>
      <c r="T427" s="2"/>
      <c r="V427" s="2"/>
      <c r="W427" s="2"/>
    </row>
    <row r="428">
      <c r="N428" s="2"/>
      <c r="T428" s="2"/>
      <c r="V428" s="2"/>
      <c r="W428" s="2"/>
    </row>
    <row r="429">
      <c r="N429" s="2"/>
      <c r="T429" s="2"/>
      <c r="V429" s="2"/>
      <c r="W429" s="2"/>
    </row>
    <row r="430">
      <c r="N430" s="2"/>
      <c r="T430" s="2"/>
      <c r="V430" s="2"/>
      <c r="W430" s="2"/>
    </row>
    <row r="431">
      <c r="N431" s="2"/>
      <c r="T431" s="2"/>
      <c r="V431" s="2"/>
      <c r="W431" s="2"/>
    </row>
    <row r="432">
      <c r="N432" s="2"/>
      <c r="T432" s="2"/>
      <c r="V432" s="2"/>
      <c r="W432" s="2"/>
    </row>
    <row r="433">
      <c r="N433" s="2"/>
      <c r="T433" s="2"/>
      <c r="V433" s="2"/>
      <c r="W433" s="2"/>
    </row>
    <row r="434">
      <c r="N434" s="2"/>
      <c r="T434" s="2"/>
      <c r="V434" s="2"/>
      <c r="W434" s="2"/>
    </row>
    <row r="435">
      <c r="N435" s="2"/>
      <c r="T435" s="2"/>
      <c r="V435" s="2"/>
      <c r="W435" s="2"/>
    </row>
    <row r="436">
      <c r="N436" s="2"/>
      <c r="T436" s="2"/>
      <c r="V436" s="2"/>
      <c r="W436" s="2"/>
    </row>
    <row r="437">
      <c r="N437" s="2"/>
      <c r="T437" s="2"/>
      <c r="V437" s="2"/>
      <c r="W437" s="2"/>
    </row>
    <row r="438">
      <c r="N438" s="2"/>
      <c r="T438" s="2"/>
      <c r="V438" s="2"/>
      <c r="W438" s="2"/>
    </row>
    <row r="439">
      <c r="N439" s="2"/>
      <c r="T439" s="2"/>
      <c r="V439" s="2"/>
      <c r="W439" s="2"/>
    </row>
    <row r="440">
      <c r="N440" s="2"/>
      <c r="T440" s="2"/>
      <c r="V440" s="2"/>
      <c r="W440" s="2"/>
    </row>
    <row r="441">
      <c r="N441" s="2"/>
      <c r="T441" s="2"/>
      <c r="V441" s="2"/>
      <c r="W441" s="2"/>
    </row>
    <row r="442">
      <c r="N442" s="2"/>
      <c r="T442" s="2"/>
      <c r="V442" s="2"/>
      <c r="W442" s="2"/>
    </row>
    <row r="443">
      <c r="N443" s="2"/>
      <c r="T443" s="2"/>
      <c r="V443" s="2"/>
      <c r="W443" s="2"/>
    </row>
    <row r="444">
      <c r="N444" s="2"/>
      <c r="T444" s="2"/>
      <c r="V444" s="2"/>
      <c r="W444" s="2"/>
    </row>
    <row r="445">
      <c r="N445" s="2"/>
      <c r="T445" s="2"/>
      <c r="V445" s="2"/>
      <c r="W445" s="2"/>
    </row>
    <row r="446">
      <c r="N446" s="2"/>
      <c r="T446" s="2"/>
      <c r="V446" s="2"/>
      <c r="W446" s="2"/>
    </row>
    <row r="447">
      <c r="N447" s="2"/>
      <c r="T447" s="2"/>
      <c r="V447" s="2"/>
      <c r="W447" s="2"/>
    </row>
    <row r="448">
      <c r="N448" s="2"/>
      <c r="T448" s="2"/>
      <c r="V448" s="2"/>
      <c r="W448" s="2"/>
    </row>
    <row r="449">
      <c r="N449" s="2"/>
      <c r="T449" s="2"/>
      <c r="V449" s="2"/>
      <c r="W449" s="2"/>
    </row>
    <row r="450">
      <c r="N450" s="2"/>
      <c r="T450" s="2"/>
      <c r="V450" s="2"/>
      <c r="W450" s="2"/>
    </row>
    <row r="451">
      <c r="N451" s="2"/>
      <c r="T451" s="2"/>
      <c r="V451" s="2"/>
      <c r="W451" s="2"/>
    </row>
    <row r="452">
      <c r="N452" s="2"/>
      <c r="T452" s="2"/>
      <c r="V452" s="2"/>
      <c r="W452" s="2"/>
    </row>
    <row r="453">
      <c r="N453" s="2"/>
      <c r="T453" s="2"/>
      <c r="V453" s="2"/>
      <c r="W453" s="2"/>
    </row>
    <row r="454">
      <c r="N454" s="2"/>
      <c r="T454" s="2"/>
      <c r="V454" s="2"/>
      <c r="W454" s="2"/>
    </row>
    <row r="455">
      <c r="N455" s="2"/>
      <c r="T455" s="2"/>
      <c r="V455" s="2"/>
      <c r="W455" s="2"/>
    </row>
    <row r="456">
      <c r="N456" s="2"/>
      <c r="T456" s="2"/>
      <c r="V456" s="2"/>
      <c r="W456" s="2"/>
    </row>
    <row r="457">
      <c r="N457" s="2"/>
      <c r="T457" s="2"/>
      <c r="V457" s="2"/>
      <c r="W457" s="2"/>
    </row>
    <row r="458">
      <c r="N458" s="2"/>
      <c r="T458" s="2"/>
      <c r="V458" s="2"/>
      <c r="W458" s="2"/>
    </row>
    <row r="459">
      <c r="N459" s="2"/>
      <c r="T459" s="2"/>
      <c r="V459" s="2"/>
      <c r="W459" s="2"/>
    </row>
    <row r="460">
      <c r="N460" s="2"/>
      <c r="T460" s="2"/>
      <c r="V460" s="2"/>
      <c r="W460" s="2"/>
    </row>
    <row r="461">
      <c r="N461" s="2"/>
      <c r="T461" s="2"/>
      <c r="V461" s="2"/>
      <c r="W461" s="2"/>
    </row>
    <row r="462">
      <c r="N462" s="2"/>
      <c r="T462" s="2"/>
      <c r="V462" s="2"/>
      <c r="W462" s="2"/>
    </row>
    <row r="463">
      <c r="N463" s="2"/>
      <c r="T463" s="2"/>
      <c r="V463" s="2"/>
      <c r="W463" s="2"/>
    </row>
    <row r="464">
      <c r="N464" s="2"/>
      <c r="T464" s="2"/>
      <c r="V464" s="2"/>
      <c r="W464" s="2"/>
    </row>
    <row r="465">
      <c r="N465" s="2"/>
      <c r="T465" s="2"/>
      <c r="V465" s="2"/>
      <c r="W465" s="2"/>
    </row>
    <row r="466">
      <c r="N466" s="2"/>
      <c r="T466" s="2"/>
      <c r="V466" s="2"/>
      <c r="W466" s="2"/>
    </row>
    <row r="467">
      <c r="N467" s="2"/>
      <c r="T467" s="2"/>
      <c r="V467" s="2"/>
      <c r="W467" s="2"/>
    </row>
    <row r="468">
      <c r="N468" s="2"/>
      <c r="T468" s="2"/>
      <c r="V468" s="2"/>
      <c r="W468" s="2"/>
    </row>
    <row r="469">
      <c r="N469" s="2"/>
      <c r="T469" s="2"/>
      <c r="V469" s="2"/>
      <c r="W469" s="2"/>
    </row>
    <row r="470">
      <c r="N470" s="2"/>
      <c r="T470" s="2"/>
      <c r="V470" s="2"/>
      <c r="W470" s="2"/>
    </row>
    <row r="471">
      <c r="N471" s="2"/>
      <c r="T471" s="2"/>
      <c r="V471" s="2"/>
      <c r="W471" s="2"/>
    </row>
    <row r="472">
      <c r="N472" s="2"/>
      <c r="T472" s="2"/>
      <c r="V472" s="2"/>
      <c r="W472" s="2"/>
    </row>
    <row r="473">
      <c r="N473" s="2"/>
      <c r="T473" s="2"/>
      <c r="V473" s="2"/>
      <c r="W473" s="2"/>
    </row>
    <row r="474">
      <c r="N474" s="2"/>
      <c r="T474" s="2"/>
      <c r="V474" s="2"/>
      <c r="W474" s="2"/>
    </row>
    <row r="475">
      <c r="N475" s="2"/>
      <c r="T475" s="2"/>
      <c r="V475" s="2"/>
      <c r="W475" s="2"/>
    </row>
    <row r="476">
      <c r="N476" s="2"/>
      <c r="T476" s="2"/>
      <c r="V476" s="2"/>
      <c r="W476" s="2"/>
    </row>
    <row r="477">
      <c r="N477" s="2"/>
      <c r="T477" s="2"/>
      <c r="V477" s="2"/>
      <c r="W477" s="2"/>
    </row>
    <row r="478">
      <c r="N478" s="2"/>
      <c r="T478" s="2"/>
      <c r="V478" s="2"/>
      <c r="W478" s="2"/>
    </row>
    <row r="479">
      <c r="N479" s="2"/>
      <c r="T479" s="2"/>
      <c r="V479" s="2"/>
      <c r="W479" s="2"/>
    </row>
    <row r="480">
      <c r="N480" s="2"/>
      <c r="T480" s="2"/>
      <c r="V480" s="2"/>
      <c r="W480" s="2"/>
    </row>
    <row r="481">
      <c r="N481" s="2"/>
      <c r="T481" s="2"/>
      <c r="V481" s="2"/>
      <c r="W481" s="2"/>
    </row>
    <row r="482">
      <c r="N482" s="2"/>
      <c r="T482" s="2"/>
      <c r="V482" s="2"/>
      <c r="W482" s="2"/>
    </row>
    <row r="483">
      <c r="N483" s="2"/>
      <c r="T483" s="2"/>
      <c r="V483" s="2"/>
      <c r="W483" s="2"/>
    </row>
    <row r="484">
      <c r="N484" s="2"/>
      <c r="T484" s="2"/>
      <c r="V484" s="2"/>
      <c r="W484" s="2"/>
    </row>
    <row r="485">
      <c r="N485" s="2"/>
      <c r="T485" s="2"/>
      <c r="V485" s="2"/>
      <c r="W485" s="2"/>
    </row>
    <row r="486">
      <c r="N486" s="2"/>
      <c r="T486" s="2"/>
      <c r="V486" s="2"/>
      <c r="W486" s="2"/>
    </row>
    <row r="487">
      <c r="N487" s="2"/>
      <c r="T487" s="2"/>
      <c r="V487" s="2"/>
      <c r="W487" s="2"/>
    </row>
    <row r="488">
      <c r="N488" s="2"/>
      <c r="T488" s="2"/>
      <c r="V488" s="2"/>
      <c r="W488" s="2"/>
    </row>
    <row r="489">
      <c r="N489" s="2"/>
      <c r="T489" s="2"/>
      <c r="V489" s="2"/>
      <c r="W489" s="2"/>
    </row>
    <row r="490">
      <c r="N490" s="2"/>
      <c r="T490" s="2"/>
      <c r="V490" s="2"/>
      <c r="W490" s="2"/>
    </row>
    <row r="491">
      <c r="N491" s="2"/>
      <c r="T491" s="2"/>
      <c r="V491" s="2"/>
      <c r="W491" s="2"/>
    </row>
    <row r="492">
      <c r="N492" s="2"/>
      <c r="T492" s="2"/>
      <c r="V492" s="2"/>
      <c r="W492" s="2"/>
    </row>
    <row r="493">
      <c r="N493" s="2"/>
      <c r="T493" s="2"/>
      <c r="V493" s="2"/>
      <c r="W493" s="2"/>
    </row>
    <row r="494">
      <c r="N494" s="2"/>
      <c r="T494" s="2"/>
      <c r="V494" s="2"/>
      <c r="W494" s="2"/>
    </row>
    <row r="495">
      <c r="N495" s="2"/>
      <c r="T495" s="2"/>
      <c r="V495" s="2"/>
      <c r="W495" s="2"/>
    </row>
    <row r="496">
      <c r="N496" s="2"/>
      <c r="T496" s="2"/>
      <c r="V496" s="2"/>
      <c r="W496" s="2"/>
    </row>
    <row r="497">
      <c r="N497" s="2"/>
      <c r="T497" s="2"/>
      <c r="V497" s="2"/>
      <c r="W497" s="2"/>
    </row>
    <row r="498">
      <c r="N498" s="2"/>
      <c r="T498" s="2"/>
      <c r="V498" s="2"/>
      <c r="W498" s="2"/>
    </row>
    <row r="499">
      <c r="N499" s="2"/>
      <c r="T499" s="2"/>
      <c r="V499" s="2"/>
      <c r="W499" s="2"/>
    </row>
    <row r="500">
      <c r="N500" s="2"/>
      <c r="T500" s="2"/>
      <c r="V500" s="2"/>
      <c r="W500" s="2"/>
    </row>
    <row r="501">
      <c r="N501" s="2"/>
      <c r="T501" s="2"/>
      <c r="V501" s="2"/>
      <c r="W501" s="2"/>
    </row>
    <row r="502">
      <c r="N502" s="2"/>
      <c r="T502" s="2"/>
      <c r="V502" s="2"/>
      <c r="W502" s="2"/>
    </row>
    <row r="503">
      <c r="N503" s="2"/>
      <c r="T503" s="2"/>
      <c r="V503" s="2"/>
      <c r="W503" s="2"/>
    </row>
    <row r="504">
      <c r="N504" s="2"/>
      <c r="T504" s="2"/>
      <c r="V504" s="2"/>
      <c r="W504" s="2"/>
    </row>
    <row r="505">
      <c r="N505" s="2"/>
      <c r="T505" s="2"/>
      <c r="V505" s="2"/>
      <c r="W505" s="2"/>
    </row>
    <row r="506">
      <c r="N506" s="2"/>
      <c r="T506" s="2"/>
      <c r="V506" s="2"/>
      <c r="W506" s="2"/>
    </row>
    <row r="507">
      <c r="N507" s="2"/>
      <c r="T507" s="2"/>
      <c r="V507" s="2"/>
      <c r="W507" s="2"/>
    </row>
    <row r="508">
      <c r="N508" s="2"/>
      <c r="T508" s="2"/>
      <c r="V508" s="2"/>
      <c r="W508" s="2"/>
    </row>
    <row r="509">
      <c r="N509" s="2"/>
      <c r="T509" s="2"/>
      <c r="V509" s="2"/>
      <c r="W509" s="2"/>
    </row>
    <row r="510">
      <c r="N510" s="2"/>
      <c r="T510" s="2"/>
      <c r="V510" s="2"/>
      <c r="W510" s="2"/>
    </row>
    <row r="511">
      <c r="N511" s="2"/>
      <c r="T511" s="2"/>
      <c r="V511" s="2"/>
      <c r="W511" s="2"/>
    </row>
    <row r="512">
      <c r="N512" s="2"/>
      <c r="T512" s="2"/>
      <c r="V512" s="2"/>
      <c r="W512" s="2"/>
    </row>
    <row r="513">
      <c r="N513" s="2"/>
      <c r="T513" s="2"/>
      <c r="V513" s="2"/>
      <c r="W513" s="2"/>
    </row>
    <row r="514">
      <c r="N514" s="2"/>
      <c r="T514" s="2"/>
      <c r="V514" s="2"/>
      <c r="W514" s="2"/>
    </row>
    <row r="515">
      <c r="N515" s="2"/>
      <c r="T515" s="2"/>
      <c r="V515" s="2"/>
      <c r="W515" s="2"/>
    </row>
    <row r="516">
      <c r="N516" s="2"/>
      <c r="T516" s="2"/>
      <c r="V516" s="2"/>
      <c r="W516" s="2"/>
    </row>
    <row r="517">
      <c r="N517" s="2"/>
      <c r="T517" s="2"/>
      <c r="V517" s="2"/>
      <c r="W517" s="2"/>
    </row>
    <row r="518">
      <c r="N518" s="2"/>
      <c r="T518" s="2"/>
      <c r="V518" s="2"/>
      <c r="W518" s="2"/>
    </row>
    <row r="519">
      <c r="N519" s="2"/>
      <c r="T519" s="2"/>
      <c r="V519" s="2"/>
      <c r="W519" s="2"/>
    </row>
    <row r="520">
      <c r="N520" s="2"/>
      <c r="T520" s="2"/>
      <c r="V520" s="2"/>
      <c r="W520" s="2"/>
    </row>
    <row r="521">
      <c r="N521" s="2"/>
      <c r="T521" s="2"/>
      <c r="V521" s="2"/>
      <c r="W521" s="2"/>
    </row>
    <row r="522">
      <c r="N522" s="2"/>
      <c r="T522" s="2"/>
      <c r="V522" s="2"/>
      <c r="W522" s="2"/>
    </row>
    <row r="523">
      <c r="N523" s="2"/>
      <c r="T523" s="2"/>
      <c r="V523" s="2"/>
      <c r="W523" s="2"/>
    </row>
    <row r="524">
      <c r="N524" s="2"/>
      <c r="T524" s="2"/>
      <c r="V524" s="2"/>
      <c r="W524" s="2"/>
    </row>
    <row r="525">
      <c r="N525" s="2"/>
      <c r="T525" s="2"/>
      <c r="V525" s="2"/>
      <c r="W525" s="2"/>
    </row>
    <row r="526">
      <c r="N526" s="2"/>
      <c r="T526" s="2"/>
      <c r="V526" s="2"/>
      <c r="W526" s="2"/>
    </row>
    <row r="527">
      <c r="N527" s="2"/>
      <c r="T527" s="2"/>
      <c r="V527" s="2"/>
      <c r="W527" s="2"/>
    </row>
    <row r="528">
      <c r="N528" s="2"/>
      <c r="T528" s="2"/>
      <c r="V528" s="2"/>
      <c r="W528" s="2"/>
    </row>
    <row r="529">
      <c r="N529" s="2"/>
      <c r="T529" s="2"/>
      <c r="V529" s="2"/>
      <c r="W529" s="2"/>
    </row>
    <row r="530">
      <c r="N530" s="2"/>
      <c r="T530" s="2"/>
      <c r="V530" s="2"/>
      <c r="W530" s="2"/>
    </row>
    <row r="531">
      <c r="N531" s="2"/>
      <c r="T531" s="2"/>
      <c r="V531" s="2"/>
      <c r="W531" s="2"/>
    </row>
    <row r="532">
      <c r="N532" s="2"/>
      <c r="T532" s="2"/>
      <c r="V532" s="2"/>
      <c r="W532" s="2"/>
    </row>
    <row r="533">
      <c r="N533" s="2"/>
      <c r="T533" s="2"/>
      <c r="V533" s="2"/>
      <c r="W533" s="2"/>
    </row>
    <row r="534">
      <c r="N534" s="2"/>
      <c r="T534" s="2"/>
      <c r="V534" s="2"/>
      <c r="W534" s="2"/>
    </row>
    <row r="535">
      <c r="N535" s="2"/>
      <c r="T535" s="2"/>
      <c r="V535" s="2"/>
      <c r="W535" s="2"/>
    </row>
    <row r="536">
      <c r="N536" s="2"/>
      <c r="T536" s="2"/>
      <c r="V536" s="2"/>
      <c r="W536" s="2"/>
    </row>
    <row r="537">
      <c r="N537" s="2"/>
      <c r="T537" s="2"/>
      <c r="V537" s="2"/>
      <c r="W537" s="2"/>
    </row>
    <row r="538">
      <c r="N538" s="2"/>
      <c r="T538" s="2"/>
      <c r="V538" s="2"/>
      <c r="W538" s="2"/>
    </row>
    <row r="539">
      <c r="N539" s="2"/>
      <c r="T539" s="2"/>
      <c r="V539" s="2"/>
      <c r="W539" s="2"/>
    </row>
    <row r="540">
      <c r="N540" s="2"/>
      <c r="T540" s="2"/>
      <c r="V540" s="2"/>
      <c r="W540" s="2"/>
    </row>
    <row r="541">
      <c r="N541" s="2"/>
      <c r="T541" s="2"/>
      <c r="V541" s="2"/>
      <c r="W541" s="2"/>
    </row>
    <row r="542">
      <c r="N542" s="2"/>
      <c r="T542" s="2"/>
      <c r="V542" s="2"/>
      <c r="W542" s="2"/>
    </row>
    <row r="543">
      <c r="N543" s="2"/>
      <c r="T543" s="2"/>
      <c r="V543" s="2"/>
      <c r="W543" s="2"/>
    </row>
    <row r="544">
      <c r="N544" s="2"/>
      <c r="T544" s="2"/>
      <c r="V544" s="2"/>
      <c r="W544" s="2"/>
    </row>
    <row r="545">
      <c r="N545" s="2"/>
      <c r="T545" s="2"/>
      <c r="V545" s="2"/>
      <c r="W545" s="2"/>
    </row>
    <row r="546">
      <c r="N546" s="2"/>
      <c r="T546" s="2"/>
      <c r="V546" s="2"/>
      <c r="W546" s="2"/>
    </row>
    <row r="547">
      <c r="N547" s="2"/>
      <c r="T547" s="2"/>
      <c r="V547" s="2"/>
      <c r="W547" s="2"/>
    </row>
    <row r="548">
      <c r="N548" s="2"/>
      <c r="T548" s="2"/>
      <c r="V548" s="2"/>
      <c r="W548" s="2"/>
    </row>
    <row r="549">
      <c r="N549" s="2"/>
      <c r="T549" s="2"/>
      <c r="V549" s="2"/>
      <c r="W549" s="2"/>
    </row>
    <row r="550">
      <c r="N550" s="2"/>
      <c r="T550" s="2"/>
      <c r="V550" s="2"/>
      <c r="W550" s="2"/>
    </row>
    <row r="551">
      <c r="N551" s="2"/>
      <c r="T551" s="2"/>
      <c r="V551" s="2"/>
      <c r="W551" s="2"/>
    </row>
    <row r="552">
      <c r="N552" s="2"/>
      <c r="T552" s="2"/>
      <c r="V552" s="2"/>
      <c r="W552" s="2"/>
    </row>
    <row r="553">
      <c r="N553" s="2"/>
      <c r="T553" s="2"/>
      <c r="V553" s="2"/>
      <c r="W553" s="2"/>
    </row>
    <row r="554">
      <c r="N554" s="2"/>
      <c r="T554" s="2"/>
      <c r="V554" s="2"/>
      <c r="W554" s="2"/>
    </row>
    <row r="555">
      <c r="N555" s="2"/>
      <c r="T555" s="2"/>
      <c r="V555" s="2"/>
      <c r="W555" s="2"/>
    </row>
    <row r="556">
      <c r="N556" s="2"/>
      <c r="T556" s="2"/>
      <c r="V556" s="2"/>
      <c r="W556" s="2"/>
    </row>
    <row r="557">
      <c r="N557" s="2"/>
      <c r="T557" s="2"/>
      <c r="V557" s="2"/>
      <c r="W557" s="2"/>
    </row>
    <row r="558">
      <c r="N558" s="2"/>
      <c r="T558" s="2"/>
      <c r="V558" s="2"/>
      <c r="W558" s="2"/>
    </row>
    <row r="559">
      <c r="N559" s="2"/>
      <c r="T559" s="2"/>
      <c r="V559" s="2"/>
      <c r="W559" s="2"/>
    </row>
    <row r="560">
      <c r="N560" s="2"/>
      <c r="T560" s="2"/>
      <c r="V560" s="2"/>
      <c r="W560" s="2"/>
    </row>
    <row r="561">
      <c r="N561" s="2"/>
      <c r="T561" s="2"/>
      <c r="V561" s="2"/>
      <c r="W561" s="2"/>
    </row>
    <row r="562">
      <c r="N562" s="2"/>
      <c r="T562" s="2"/>
      <c r="V562" s="2"/>
      <c r="W562" s="2"/>
    </row>
    <row r="563">
      <c r="N563" s="2"/>
      <c r="T563" s="2"/>
      <c r="V563" s="2"/>
      <c r="W563" s="2"/>
    </row>
    <row r="564">
      <c r="N564" s="2"/>
      <c r="T564" s="2"/>
      <c r="V564" s="2"/>
      <c r="W564" s="2"/>
    </row>
    <row r="565">
      <c r="N565" s="2"/>
      <c r="T565" s="2"/>
      <c r="V565" s="2"/>
      <c r="W565" s="2"/>
    </row>
    <row r="566">
      <c r="N566" s="2"/>
      <c r="T566" s="2"/>
      <c r="V566" s="2"/>
      <c r="W566" s="2"/>
    </row>
    <row r="567">
      <c r="N567" s="2"/>
      <c r="T567" s="2"/>
      <c r="V567" s="2"/>
      <c r="W567" s="2"/>
    </row>
    <row r="568">
      <c r="N568" s="2"/>
      <c r="T568" s="2"/>
      <c r="V568" s="2"/>
      <c r="W568" s="2"/>
    </row>
    <row r="569">
      <c r="N569" s="2"/>
      <c r="T569" s="2"/>
      <c r="V569" s="2"/>
      <c r="W569" s="2"/>
    </row>
    <row r="570">
      <c r="N570" s="2"/>
      <c r="T570" s="2"/>
      <c r="V570" s="2"/>
      <c r="W570" s="2"/>
    </row>
    <row r="571">
      <c r="N571" s="2"/>
      <c r="T571" s="2"/>
      <c r="V571" s="2"/>
      <c r="W571" s="2"/>
    </row>
    <row r="572">
      <c r="N572" s="2"/>
      <c r="T572" s="2"/>
      <c r="V572" s="2"/>
      <c r="W572" s="2"/>
    </row>
    <row r="573">
      <c r="N573" s="2"/>
      <c r="T573" s="2"/>
      <c r="V573" s="2"/>
      <c r="W573" s="2"/>
    </row>
    <row r="574">
      <c r="N574" s="2"/>
      <c r="T574" s="2"/>
      <c r="V574" s="2"/>
      <c r="W574" s="2"/>
    </row>
    <row r="575">
      <c r="N575" s="2"/>
      <c r="T575" s="2"/>
      <c r="V575" s="2"/>
      <c r="W575" s="2"/>
    </row>
    <row r="576">
      <c r="N576" s="2"/>
      <c r="T576" s="2"/>
      <c r="V576" s="2"/>
      <c r="W576" s="2"/>
    </row>
    <row r="577">
      <c r="N577" s="2"/>
      <c r="T577" s="2"/>
      <c r="V577" s="2"/>
      <c r="W577" s="2"/>
    </row>
    <row r="578">
      <c r="N578" s="2"/>
      <c r="T578" s="2"/>
      <c r="V578" s="2"/>
      <c r="W578" s="2"/>
    </row>
    <row r="579">
      <c r="N579" s="2"/>
      <c r="T579" s="2"/>
      <c r="V579" s="2"/>
      <c r="W579" s="2"/>
    </row>
    <row r="580">
      <c r="N580" s="2"/>
      <c r="T580" s="2"/>
      <c r="V580" s="2"/>
      <c r="W580" s="2"/>
    </row>
    <row r="581">
      <c r="N581" s="2"/>
      <c r="T581" s="2"/>
      <c r="V581" s="2"/>
      <c r="W581" s="2"/>
    </row>
    <row r="582">
      <c r="N582" s="2"/>
      <c r="T582" s="2"/>
      <c r="V582" s="2"/>
      <c r="W582" s="2"/>
    </row>
    <row r="583">
      <c r="N583" s="2"/>
      <c r="T583" s="2"/>
      <c r="V583" s="2"/>
      <c r="W583" s="2"/>
    </row>
    <row r="584">
      <c r="N584" s="2"/>
      <c r="T584" s="2"/>
      <c r="V584" s="2"/>
      <c r="W584" s="2"/>
    </row>
    <row r="585">
      <c r="N585" s="2"/>
      <c r="T585" s="2"/>
      <c r="V585" s="2"/>
      <c r="W585" s="2"/>
    </row>
    <row r="586">
      <c r="N586" s="2"/>
      <c r="T586" s="2"/>
      <c r="V586" s="2"/>
      <c r="W586" s="2"/>
    </row>
    <row r="587">
      <c r="N587" s="2"/>
      <c r="T587" s="2"/>
      <c r="V587" s="2"/>
      <c r="W587" s="2"/>
    </row>
    <row r="588">
      <c r="N588" s="2"/>
      <c r="T588" s="2"/>
      <c r="V588" s="2"/>
      <c r="W588" s="2"/>
    </row>
    <row r="589">
      <c r="N589" s="2"/>
      <c r="T589" s="2"/>
      <c r="V589" s="2"/>
      <c r="W589" s="2"/>
    </row>
    <row r="590">
      <c r="N590" s="2"/>
      <c r="T590" s="2"/>
      <c r="V590" s="2"/>
      <c r="W590" s="2"/>
    </row>
    <row r="591">
      <c r="N591" s="2"/>
      <c r="T591" s="2"/>
      <c r="V591" s="2"/>
      <c r="W591" s="2"/>
    </row>
    <row r="592">
      <c r="N592" s="2"/>
      <c r="T592" s="2"/>
      <c r="V592" s="2"/>
      <c r="W592" s="2"/>
    </row>
    <row r="593">
      <c r="N593" s="2"/>
      <c r="T593" s="2"/>
      <c r="V593" s="2"/>
      <c r="W593" s="2"/>
    </row>
    <row r="594">
      <c r="N594" s="2"/>
      <c r="T594" s="2"/>
      <c r="V594" s="2"/>
      <c r="W594" s="2"/>
    </row>
    <row r="595">
      <c r="N595" s="2"/>
      <c r="T595" s="2"/>
      <c r="V595" s="2"/>
      <c r="W595" s="2"/>
    </row>
    <row r="596">
      <c r="N596" s="2"/>
      <c r="T596" s="2"/>
      <c r="V596" s="2"/>
      <c r="W596" s="2"/>
    </row>
    <row r="597">
      <c r="N597" s="2"/>
      <c r="T597" s="2"/>
      <c r="V597" s="2"/>
      <c r="W597" s="2"/>
    </row>
    <row r="598">
      <c r="N598" s="2"/>
      <c r="T598" s="2"/>
      <c r="V598" s="2"/>
      <c r="W598" s="2"/>
    </row>
    <row r="599">
      <c r="N599" s="2"/>
      <c r="T599" s="2"/>
      <c r="V599" s="2"/>
      <c r="W599" s="2"/>
    </row>
    <row r="600">
      <c r="N600" s="2"/>
      <c r="T600" s="2"/>
      <c r="V600" s="2"/>
      <c r="W600" s="2"/>
    </row>
    <row r="601">
      <c r="N601" s="2"/>
      <c r="T601" s="2"/>
      <c r="V601" s="2"/>
      <c r="W601" s="2"/>
    </row>
    <row r="602">
      <c r="N602" s="2"/>
      <c r="T602" s="2"/>
      <c r="V602" s="2"/>
      <c r="W602" s="2"/>
    </row>
    <row r="603">
      <c r="N603" s="2"/>
      <c r="T603" s="2"/>
      <c r="V603" s="2"/>
      <c r="W603" s="2"/>
    </row>
    <row r="604">
      <c r="N604" s="2"/>
      <c r="T604" s="2"/>
      <c r="V604" s="2"/>
      <c r="W604" s="2"/>
    </row>
    <row r="605">
      <c r="N605" s="2"/>
      <c r="T605" s="2"/>
      <c r="V605" s="2"/>
      <c r="W605" s="2"/>
    </row>
    <row r="606">
      <c r="N606" s="2"/>
      <c r="T606" s="2"/>
      <c r="V606" s="2"/>
      <c r="W606" s="2"/>
    </row>
    <row r="607">
      <c r="N607" s="2"/>
      <c r="T607" s="2"/>
      <c r="V607" s="2"/>
      <c r="W607" s="2"/>
    </row>
    <row r="608">
      <c r="N608" s="2"/>
      <c r="T608" s="2"/>
      <c r="V608" s="2"/>
      <c r="W608" s="2"/>
    </row>
    <row r="609">
      <c r="N609" s="2"/>
      <c r="T609" s="2"/>
      <c r="V609" s="2"/>
      <c r="W609" s="2"/>
    </row>
    <row r="610">
      <c r="N610" s="2"/>
      <c r="T610" s="2"/>
      <c r="V610" s="2"/>
      <c r="W610" s="2"/>
    </row>
    <row r="611">
      <c r="N611" s="2"/>
      <c r="T611" s="2"/>
      <c r="V611" s="2"/>
      <c r="W611" s="2"/>
    </row>
    <row r="612">
      <c r="N612" s="2"/>
      <c r="T612" s="2"/>
      <c r="V612" s="2"/>
      <c r="W612" s="2"/>
    </row>
    <row r="613">
      <c r="N613" s="2"/>
      <c r="T613" s="2"/>
      <c r="V613" s="2"/>
      <c r="W613" s="2"/>
    </row>
    <row r="614">
      <c r="N614" s="2"/>
      <c r="T614" s="2"/>
      <c r="V614" s="2"/>
      <c r="W614" s="2"/>
    </row>
    <row r="615">
      <c r="N615" s="2"/>
      <c r="T615" s="2"/>
      <c r="V615" s="2"/>
      <c r="W615" s="2"/>
    </row>
    <row r="616">
      <c r="N616" s="2"/>
      <c r="T616" s="2"/>
      <c r="V616" s="2"/>
      <c r="W616" s="2"/>
    </row>
    <row r="617">
      <c r="N617" s="2"/>
      <c r="T617" s="2"/>
      <c r="V617" s="2"/>
      <c r="W617" s="2"/>
    </row>
    <row r="618">
      <c r="N618" s="2"/>
      <c r="T618" s="2"/>
      <c r="V618" s="2"/>
      <c r="W618" s="2"/>
    </row>
    <row r="619">
      <c r="N619" s="2"/>
      <c r="T619" s="2"/>
      <c r="V619" s="2"/>
      <c r="W619" s="2"/>
    </row>
    <row r="620">
      <c r="N620" s="2"/>
      <c r="T620" s="2"/>
      <c r="V620" s="2"/>
      <c r="W620" s="2"/>
    </row>
    <row r="621">
      <c r="N621" s="2"/>
      <c r="T621" s="2"/>
      <c r="V621" s="2"/>
      <c r="W621" s="2"/>
    </row>
    <row r="622">
      <c r="N622" s="2"/>
      <c r="T622" s="2"/>
      <c r="V622" s="2"/>
      <c r="W622" s="2"/>
    </row>
    <row r="623">
      <c r="N623" s="2"/>
      <c r="T623" s="2"/>
      <c r="V623" s="2"/>
      <c r="W623" s="2"/>
    </row>
    <row r="624">
      <c r="N624" s="2"/>
      <c r="T624" s="2"/>
      <c r="V624" s="2"/>
      <c r="W624" s="2"/>
    </row>
    <row r="625">
      <c r="N625" s="2"/>
      <c r="T625" s="2"/>
      <c r="V625" s="2"/>
      <c r="W625" s="2"/>
    </row>
    <row r="626">
      <c r="N626" s="2"/>
      <c r="T626" s="2"/>
      <c r="V626" s="2"/>
      <c r="W626" s="2"/>
    </row>
    <row r="627">
      <c r="N627" s="2"/>
      <c r="T627" s="2"/>
      <c r="V627" s="2"/>
      <c r="W627" s="2"/>
    </row>
    <row r="628">
      <c r="N628" s="2"/>
      <c r="T628" s="2"/>
      <c r="V628" s="2"/>
      <c r="W628" s="2"/>
    </row>
    <row r="629">
      <c r="N629" s="2"/>
      <c r="T629" s="2"/>
      <c r="V629" s="2"/>
      <c r="W629" s="2"/>
    </row>
    <row r="630">
      <c r="N630" s="2"/>
      <c r="T630" s="2"/>
      <c r="V630" s="2"/>
      <c r="W630" s="2"/>
    </row>
    <row r="631">
      <c r="N631" s="2"/>
      <c r="T631" s="2"/>
      <c r="V631" s="2"/>
      <c r="W631" s="2"/>
    </row>
    <row r="632">
      <c r="N632" s="2"/>
      <c r="T632" s="2"/>
      <c r="V632" s="2"/>
      <c r="W632" s="2"/>
    </row>
    <row r="633">
      <c r="N633" s="2"/>
      <c r="T633" s="2"/>
      <c r="V633" s="2"/>
      <c r="W633" s="2"/>
    </row>
    <row r="634">
      <c r="N634" s="2"/>
      <c r="T634" s="2"/>
      <c r="V634" s="2"/>
      <c r="W634" s="2"/>
    </row>
    <row r="635">
      <c r="N635" s="2"/>
      <c r="T635" s="2"/>
      <c r="V635" s="2"/>
      <c r="W635" s="2"/>
    </row>
    <row r="636">
      <c r="N636" s="2"/>
      <c r="T636" s="2"/>
      <c r="V636" s="2"/>
      <c r="W636" s="2"/>
    </row>
    <row r="637">
      <c r="N637" s="2"/>
      <c r="T637" s="2"/>
      <c r="V637" s="2"/>
      <c r="W637" s="2"/>
    </row>
    <row r="638">
      <c r="N638" s="2"/>
      <c r="T638" s="2"/>
      <c r="V638" s="2"/>
      <c r="W638" s="2"/>
    </row>
    <row r="639">
      <c r="N639" s="2"/>
      <c r="T639" s="2"/>
      <c r="V639" s="2"/>
      <c r="W639" s="2"/>
    </row>
    <row r="640">
      <c r="N640" s="2"/>
      <c r="T640" s="2"/>
      <c r="V640" s="2"/>
      <c r="W640" s="2"/>
    </row>
    <row r="641">
      <c r="N641" s="2"/>
      <c r="T641" s="2"/>
      <c r="V641" s="2"/>
      <c r="W641" s="2"/>
    </row>
    <row r="642">
      <c r="N642" s="2"/>
      <c r="T642" s="2"/>
      <c r="V642" s="2"/>
      <c r="W642" s="2"/>
    </row>
    <row r="643">
      <c r="N643" s="2"/>
      <c r="T643" s="2"/>
      <c r="V643" s="2"/>
      <c r="W643" s="2"/>
    </row>
    <row r="644">
      <c r="N644" s="2"/>
      <c r="T644" s="2"/>
      <c r="V644" s="2"/>
      <c r="W644" s="2"/>
    </row>
    <row r="645">
      <c r="N645" s="2"/>
      <c r="T645" s="2"/>
      <c r="V645" s="2"/>
      <c r="W645" s="2"/>
    </row>
    <row r="646">
      <c r="N646" s="2"/>
      <c r="T646" s="2"/>
      <c r="V646" s="2"/>
      <c r="W646" s="2"/>
    </row>
    <row r="647">
      <c r="N647" s="2"/>
      <c r="T647" s="2"/>
      <c r="V647" s="2"/>
      <c r="W647" s="2"/>
    </row>
    <row r="648">
      <c r="N648" s="2"/>
      <c r="T648" s="2"/>
      <c r="V648" s="2"/>
      <c r="W648" s="2"/>
    </row>
    <row r="649">
      <c r="N649" s="2"/>
      <c r="T649" s="2"/>
      <c r="V649" s="2"/>
      <c r="W649" s="2"/>
    </row>
    <row r="650">
      <c r="N650" s="2"/>
      <c r="T650" s="2"/>
      <c r="V650" s="2"/>
      <c r="W650" s="2"/>
    </row>
    <row r="651">
      <c r="N651" s="2"/>
      <c r="T651" s="2"/>
      <c r="V651" s="2"/>
      <c r="W651" s="2"/>
    </row>
    <row r="652">
      <c r="N652" s="2"/>
      <c r="T652" s="2"/>
      <c r="V652" s="2"/>
      <c r="W652" s="2"/>
    </row>
    <row r="653">
      <c r="N653" s="2"/>
      <c r="T653" s="2"/>
      <c r="V653" s="2"/>
      <c r="W653" s="2"/>
    </row>
    <row r="654">
      <c r="N654" s="2"/>
      <c r="T654" s="2"/>
      <c r="V654" s="2"/>
      <c r="W654" s="2"/>
    </row>
    <row r="655">
      <c r="N655" s="2"/>
      <c r="T655" s="2"/>
      <c r="V655" s="2"/>
      <c r="W655" s="2"/>
    </row>
    <row r="656">
      <c r="N656" s="2"/>
      <c r="T656" s="2"/>
      <c r="V656" s="2"/>
      <c r="W656" s="2"/>
    </row>
    <row r="657">
      <c r="N657" s="2"/>
      <c r="T657" s="2"/>
      <c r="V657" s="2"/>
      <c r="W657" s="2"/>
    </row>
    <row r="658">
      <c r="N658" s="2"/>
      <c r="T658" s="2"/>
      <c r="V658" s="2"/>
      <c r="W658" s="2"/>
    </row>
    <row r="659">
      <c r="N659" s="2"/>
      <c r="T659" s="2"/>
      <c r="V659" s="2"/>
      <c r="W659" s="2"/>
    </row>
    <row r="660">
      <c r="N660" s="2"/>
      <c r="T660" s="2"/>
      <c r="V660" s="2"/>
      <c r="W660" s="2"/>
    </row>
    <row r="661">
      <c r="N661" s="2"/>
      <c r="T661" s="2"/>
      <c r="V661" s="2"/>
      <c r="W661" s="2"/>
    </row>
    <row r="662">
      <c r="N662" s="2"/>
      <c r="T662" s="2"/>
      <c r="V662" s="2"/>
      <c r="W662" s="2"/>
    </row>
    <row r="663">
      <c r="N663" s="2"/>
      <c r="T663" s="2"/>
      <c r="V663" s="2"/>
      <c r="W663" s="2"/>
    </row>
    <row r="664">
      <c r="N664" s="2"/>
      <c r="T664" s="2"/>
      <c r="V664" s="2"/>
      <c r="W664" s="2"/>
    </row>
    <row r="665">
      <c r="N665" s="2"/>
      <c r="T665" s="2"/>
      <c r="V665" s="2"/>
      <c r="W665" s="2"/>
    </row>
    <row r="666">
      <c r="N666" s="2"/>
      <c r="T666" s="2"/>
      <c r="V666" s="2"/>
      <c r="W666" s="2"/>
    </row>
    <row r="667">
      <c r="N667" s="2"/>
      <c r="T667" s="2"/>
      <c r="V667" s="2"/>
      <c r="W667" s="2"/>
    </row>
    <row r="668">
      <c r="N668" s="2"/>
      <c r="T668" s="2"/>
      <c r="V668" s="2"/>
      <c r="W668" s="2"/>
    </row>
    <row r="669">
      <c r="N669" s="2"/>
      <c r="T669" s="2"/>
      <c r="V669" s="2"/>
      <c r="W669" s="2"/>
    </row>
    <row r="670">
      <c r="N670" s="2"/>
      <c r="T670" s="2"/>
      <c r="V670" s="2"/>
      <c r="W670" s="2"/>
    </row>
    <row r="671">
      <c r="N671" s="2"/>
      <c r="T671" s="2"/>
      <c r="V671" s="2"/>
      <c r="W671" s="2"/>
    </row>
    <row r="672">
      <c r="N672" s="2"/>
      <c r="T672" s="2"/>
      <c r="V672" s="2"/>
      <c r="W672" s="2"/>
    </row>
    <row r="673">
      <c r="N673" s="2"/>
      <c r="T673" s="2"/>
      <c r="V673" s="2"/>
      <c r="W673" s="2"/>
    </row>
    <row r="674">
      <c r="N674" s="2"/>
      <c r="T674" s="2"/>
      <c r="V674" s="2"/>
      <c r="W674" s="2"/>
    </row>
    <row r="675">
      <c r="N675" s="2"/>
      <c r="T675" s="2"/>
      <c r="V675" s="2"/>
      <c r="W675" s="2"/>
    </row>
    <row r="676">
      <c r="N676" s="2"/>
      <c r="T676" s="2"/>
      <c r="V676" s="2"/>
      <c r="W676" s="2"/>
    </row>
    <row r="677">
      <c r="N677" s="2"/>
      <c r="T677" s="2"/>
      <c r="V677" s="2"/>
      <c r="W677" s="2"/>
    </row>
    <row r="678">
      <c r="N678" s="2"/>
      <c r="T678" s="2"/>
      <c r="V678" s="2"/>
      <c r="W678" s="2"/>
    </row>
    <row r="679">
      <c r="N679" s="2"/>
      <c r="T679" s="2"/>
      <c r="V679" s="2"/>
      <c r="W679" s="2"/>
    </row>
    <row r="680">
      <c r="N680" s="2"/>
      <c r="T680" s="2"/>
      <c r="V680" s="2"/>
      <c r="W680" s="2"/>
    </row>
    <row r="681">
      <c r="N681" s="2"/>
      <c r="T681" s="2"/>
      <c r="V681" s="2"/>
      <c r="W681" s="2"/>
    </row>
    <row r="682">
      <c r="N682" s="2"/>
      <c r="T682" s="2"/>
      <c r="V682" s="2"/>
      <c r="W682" s="2"/>
    </row>
    <row r="683">
      <c r="N683" s="2"/>
      <c r="T683" s="2"/>
      <c r="V683" s="2"/>
      <c r="W683" s="2"/>
    </row>
    <row r="684">
      <c r="N684" s="2"/>
      <c r="T684" s="2"/>
      <c r="V684" s="2"/>
      <c r="W684" s="2"/>
    </row>
    <row r="685">
      <c r="N685" s="2"/>
      <c r="T685" s="2"/>
      <c r="V685" s="2"/>
      <c r="W685" s="2"/>
    </row>
    <row r="686">
      <c r="N686" s="2"/>
      <c r="T686" s="2"/>
      <c r="V686" s="2"/>
      <c r="W686" s="2"/>
    </row>
    <row r="687">
      <c r="N687" s="2"/>
      <c r="T687" s="2"/>
      <c r="V687" s="2"/>
      <c r="W687" s="2"/>
    </row>
    <row r="688">
      <c r="N688" s="2"/>
      <c r="T688" s="2"/>
      <c r="V688" s="2"/>
      <c r="W688" s="2"/>
    </row>
    <row r="689">
      <c r="N689" s="2"/>
      <c r="T689" s="2"/>
      <c r="V689" s="2"/>
      <c r="W689" s="2"/>
    </row>
    <row r="690">
      <c r="N690" s="2"/>
      <c r="T690" s="2"/>
      <c r="V690" s="2"/>
      <c r="W690" s="2"/>
    </row>
    <row r="691">
      <c r="N691" s="2"/>
      <c r="T691" s="2"/>
      <c r="V691" s="2"/>
      <c r="W691" s="2"/>
    </row>
    <row r="692">
      <c r="N692" s="2"/>
      <c r="T692" s="2"/>
      <c r="V692" s="2"/>
      <c r="W692" s="2"/>
    </row>
    <row r="693">
      <c r="N693" s="2"/>
      <c r="T693" s="2"/>
      <c r="V693" s="2"/>
      <c r="W693" s="2"/>
    </row>
    <row r="694">
      <c r="N694" s="2"/>
      <c r="T694" s="2"/>
      <c r="V694" s="2"/>
      <c r="W694" s="2"/>
    </row>
    <row r="695">
      <c r="N695" s="2"/>
      <c r="T695" s="2"/>
      <c r="V695" s="2"/>
      <c r="W695" s="2"/>
    </row>
    <row r="696">
      <c r="N696" s="2"/>
      <c r="T696" s="2"/>
      <c r="V696" s="2"/>
      <c r="W696" s="2"/>
    </row>
    <row r="697">
      <c r="N697" s="2"/>
      <c r="T697" s="2"/>
      <c r="V697" s="2"/>
      <c r="W697" s="2"/>
    </row>
    <row r="698">
      <c r="N698" s="2"/>
      <c r="T698" s="2"/>
      <c r="V698" s="2"/>
      <c r="W698" s="2"/>
    </row>
    <row r="699">
      <c r="N699" s="2"/>
      <c r="T699" s="2"/>
      <c r="V699" s="2"/>
      <c r="W699" s="2"/>
    </row>
    <row r="700">
      <c r="N700" s="2"/>
      <c r="T700" s="2"/>
      <c r="V700" s="2"/>
      <c r="W700" s="2"/>
    </row>
    <row r="701">
      <c r="N701" s="2"/>
      <c r="T701" s="2"/>
      <c r="V701" s="2"/>
      <c r="W701" s="2"/>
    </row>
    <row r="702">
      <c r="N702" s="2"/>
      <c r="T702" s="2"/>
      <c r="V702" s="2"/>
      <c r="W702" s="2"/>
    </row>
    <row r="703">
      <c r="N703" s="2"/>
      <c r="T703" s="2"/>
      <c r="V703" s="2"/>
      <c r="W703" s="2"/>
    </row>
    <row r="704">
      <c r="N704" s="2"/>
      <c r="T704" s="2"/>
      <c r="V704" s="2"/>
      <c r="W704" s="2"/>
    </row>
    <row r="705">
      <c r="N705" s="2"/>
      <c r="T705" s="2"/>
      <c r="V705" s="2"/>
      <c r="W705" s="2"/>
    </row>
    <row r="706">
      <c r="N706" s="2"/>
      <c r="T706" s="2"/>
      <c r="V706" s="2"/>
      <c r="W706" s="2"/>
    </row>
    <row r="707">
      <c r="N707" s="2"/>
      <c r="T707" s="2"/>
      <c r="V707" s="2"/>
      <c r="W707" s="2"/>
    </row>
    <row r="708">
      <c r="N708" s="2"/>
      <c r="T708" s="2"/>
      <c r="V708" s="2"/>
      <c r="W708" s="2"/>
    </row>
    <row r="709">
      <c r="N709" s="2"/>
      <c r="T709" s="2"/>
      <c r="V709" s="2"/>
      <c r="W709" s="2"/>
    </row>
    <row r="710">
      <c r="N710" s="2"/>
      <c r="T710" s="2"/>
      <c r="V710" s="2"/>
      <c r="W710" s="2"/>
    </row>
    <row r="711">
      <c r="N711" s="2"/>
      <c r="T711" s="2"/>
      <c r="V711" s="2"/>
      <c r="W711" s="2"/>
    </row>
    <row r="712">
      <c r="N712" s="2"/>
      <c r="T712" s="2"/>
      <c r="V712" s="2"/>
      <c r="W712" s="2"/>
    </row>
    <row r="713">
      <c r="N713" s="2"/>
      <c r="T713" s="2"/>
      <c r="V713" s="2"/>
      <c r="W713" s="2"/>
    </row>
    <row r="714">
      <c r="N714" s="2"/>
      <c r="T714" s="2"/>
      <c r="V714" s="2"/>
      <c r="W714" s="2"/>
    </row>
    <row r="715">
      <c r="N715" s="2"/>
      <c r="T715" s="2"/>
      <c r="V715" s="2"/>
      <c r="W715" s="2"/>
    </row>
    <row r="716">
      <c r="N716" s="2"/>
      <c r="T716" s="2"/>
      <c r="V716" s="2"/>
      <c r="W716" s="2"/>
    </row>
    <row r="717">
      <c r="N717" s="2"/>
      <c r="T717" s="2"/>
      <c r="V717" s="2"/>
      <c r="W717" s="2"/>
    </row>
    <row r="718">
      <c r="N718" s="2"/>
      <c r="T718" s="2"/>
      <c r="V718" s="2"/>
      <c r="W718" s="2"/>
    </row>
    <row r="719">
      <c r="N719" s="2"/>
      <c r="T719" s="2"/>
      <c r="V719" s="2"/>
      <c r="W719" s="2"/>
    </row>
    <row r="720">
      <c r="N720" s="2"/>
      <c r="T720" s="2"/>
      <c r="V720" s="2"/>
      <c r="W720" s="2"/>
    </row>
    <row r="721">
      <c r="N721" s="2"/>
      <c r="T721" s="2"/>
      <c r="V721" s="2"/>
      <c r="W721" s="2"/>
    </row>
    <row r="722">
      <c r="N722" s="2"/>
      <c r="T722" s="2"/>
      <c r="V722" s="2"/>
      <c r="W722" s="2"/>
    </row>
    <row r="723">
      <c r="N723" s="2"/>
      <c r="T723" s="2"/>
      <c r="V723" s="2"/>
      <c r="W723" s="2"/>
    </row>
    <row r="724">
      <c r="N724" s="2"/>
      <c r="T724" s="2"/>
      <c r="V724" s="2"/>
      <c r="W724" s="2"/>
    </row>
    <row r="725">
      <c r="N725" s="2"/>
      <c r="T725" s="2"/>
      <c r="V725" s="2"/>
      <c r="W725" s="2"/>
    </row>
    <row r="726">
      <c r="N726" s="2"/>
      <c r="T726" s="2"/>
      <c r="V726" s="2"/>
      <c r="W726" s="2"/>
    </row>
    <row r="727">
      <c r="N727" s="2"/>
      <c r="T727" s="2"/>
      <c r="V727" s="2"/>
      <c r="W727" s="2"/>
    </row>
    <row r="728">
      <c r="N728" s="2"/>
      <c r="T728" s="2"/>
      <c r="V728" s="2"/>
      <c r="W728" s="2"/>
    </row>
    <row r="729">
      <c r="N729" s="2"/>
      <c r="T729" s="2"/>
      <c r="V729" s="2"/>
      <c r="W729" s="2"/>
    </row>
    <row r="730">
      <c r="N730" s="2"/>
      <c r="T730" s="2"/>
      <c r="V730" s="2"/>
      <c r="W730" s="2"/>
    </row>
    <row r="731">
      <c r="N731" s="2"/>
      <c r="T731" s="2"/>
      <c r="V731" s="2"/>
      <c r="W731" s="2"/>
    </row>
    <row r="732">
      <c r="N732" s="2"/>
      <c r="T732" s="2"/>
      <c r="V732" s="2"/>
      <c r="W732" s="2"/>
    </row>
    <row r="733">
      <c r="N733" s="2"/>
      <c r="T733" s="2"/>
      <c r="V733" s="2"/>
      <c r="W733" s="2"/>
    </row>
    <row r="734">
      <c r="N734" s="2"/>
      <c r="T734" s="2"/>
      <c r="V734" s="2"/>
      <c r="W734" s="2"/>
    </row>
    <row r="735">
      <c r="N735" s="2"/>
      <c r="T735" s="2"/>
      <c r="V735" s="2"/>
      <c r="W735" s="2"/>
    </row>
    <row r="736">
      <c r="N736" s="2"/>
      <c r="T736" s="2"/>
      <c r="V736" s="2"/>
      <c r="W736" s="2"/>
    </row>
    <row r="737">
      <c r="N737" s="2"/>
      <c r="T737" s="2"/>
      <c r="V737" s="2"/>
      <c r="W737" s="2"/>
    </row>
    <row r="738">
      <c r="N738" s="2"/>
      <c r="T738" s="2"/>
      <c r="V738" s="2"/>
      <c r="W738" s="2"/>
    </row>
    <row r="739">
      <c r="N739" s="2"/>
      <c r="T739" s="2"/>
      <c r="V739" s="2"/>
      <c r="W739" s="2"/>
    </row>
    <row r="740">
      <c r="N740" s="2"/>
      <c r="T740" s="2"/>
      <c r="V740" s="2"/>
      <c r="W740" s="2"/>
    </row>
    <row r="741">
      <c r="N741" s="2"/>
      <c r="T741" s="2"/>
      <c r="V741" s="2"/>
      <c r="W741" s="2"/>
    </row>
    <row r="742">
      <c r="N742" s="2"/>
      <c r="T742" s="2"/>
      <c r="V742" s="2"/>
      <c r="W742" s="2"/>
    </row>
    <row r="743">
      <c r="N743" s="2"/>
      <c r="T743" s="2"/>
      <c r="V743" s="2"/>
      <c r="W743" s="2"/>
    </row>
    <row r="744">
      <c r="N744" s="2"/>
      <c r="T744" s="2"/>
      <c r="V744" s="2"/>
      <c r="W744" s="2"/>
    </row>
    <row r="745">
      <c r="N745" s="2"/>
      <c r="T745" s="2"/>
      <c r="V745" s="2"/>
      <c r="W745" s="2"/>
    </row>
    <row r="746">
      <c r="N746" s="2"/>
      <c r="T746" s="2"/>
      <c r="V746" s="2"/>
      <c r="W746" s="2"/>
    </row>
    <row r="747">
      <c r="N747" s="2"/>
      <c r="T747" s="2"/>
      <c r="V747" s="2"/>
      <c r="W747" s="2"/>
    </row>
    <row r="748">
      <c r="N748" s="2"/>
      <c r="T748" s="2"/>
      <c r="V748" s="2"/>
      <c r="W748" s="2"/>
    </row>
    <row r="749">
      <c r="N749" s="2"/>
      <c r="T749" s="2"/>
      <c r="V749" s="2"/>
      <c r="W749" s="2"/>
    </row>
    <row r="750">
      <c r="N750" s="2"/>
      <c r="T750" s="2"/>
      <c r="V750" s="2"/>
      <c r="W750" s="2"/>
    </row>
    <row r="751">
      <c r="N751" s="2"/>
      <c r="T751" s="2"/>
      <c r="V751" s="2"/>
      <c r="W751" s="2"/>
    </row>
    <row r="752">
      <c r="N752" s="2"/>
      <c r="T752" s="2"/>
      <c r="V752" s="2"/>
      <c r="W752" s="2"/>
    </row>
    <row r="753">
      <c r="N753" s="2"/>
      <c r="T753" s="2"/>
      <c r="V753" s="2"/>
      <c r="W753" s="2"/>
    </row>
    <row r="754">
      <c r="N754" s="2"/>
      <c r="T754" s="2"/>
      <c r="V754" s="2"/>
      <c r="W754" s="2"/>
    </row>
    <row r="755">
      <c r="N755" s="2"/>
      <c r="T755" s="2"/>
      <c r="V755" s="2"/>
      <c r="W755" s="2"/>
    </row>
    <row r="756">
      <c r="N756" s="2"/>
      <c r="T756" s="2"/>
      <c r="V756" s="2"/>
      <c r="W756" s="2"/>
    </row>
    <row r="757">
      <c r="N757" s="2"/>
      <c r="T757" s="2"/>
      <c r="V757" s="2"/>
      <c r="W757" s="2"/>
    </row>
    <row r="758">
      <c r="N758" s="2"/>
      <c r="T758" s="2"/>
      <c r="V758" s="2"/>
      <c r="W758" s="2"/>
    </row>
    <row r="759">
      <c r="N759" s="2"/>
      <c r="T759" s="2"/>
      <c r="V759" s="2"/>
      <c r="W759" s="2"/>
    </row>
    <row r="760">
      <c r="N760" s="2"/>
      <c r="T760" s="2"/>
      <c r="V760" s="2"/>
      <c r="W760" s="2"/>
    </row>
    <row r="761">
      <c r="N761" s="2"/>
      <c r="T761" s="2"/>
      <c r="V761" s="2"/>
      <c r="W761" s="2"/>
    </row>
    <row r="762">
      <c r="N762" s="2"/>
      <c r="T762" s="2"/>
      <c r="V762" s="2"/>
      <c r="W762" s="2"/>
    </row>
    <row r="763">
      <c r="N763" s="2"/>
      <c r="T763" s="2"/>
      <c r="V763" s="2"/>
      <c r="W763" s="2"/>
    </row>
    <row r="764">
      <c r="N764" s="2"/>
      <c r="T764" s="2"/>
      <c r="V764" s="2"/>
      <c r="W764" s="2"/>
    </row>
    <row r="765">
      <c r="N765" s="2"/>
      <c r="T765" s="2"/>
      <c r="V765" s="2"/>
      <c r="W765" s="2"/>
    </row>
    <row r="766">
      <c r="N766" s="2"/>
      <c r="T766" s="2"/>
      <c r="V766" s="2"/>
      <c r="W766" s="2"/>
    </row>
    <row r="767">
      <c r="N767" s="2"/>
      <c r="T767" s="2"/>
      <c r="V767" s="2"/>
      <c r="W767" s="2"/>
    </row>
    <row r="768">
      <c r="N768" s="2"/>
      <c r="T768" s="2"/>
      <c r="V768" s="2"/>
      <c r="W768" s="2"/>
    </row>
    <row r="769">
      <c r="N769" s="2"/>
      <c r="T769" s="2"/>
      <c r="V769" s="2"/>
      <c r="W769" s="2"/>
    </row>
    <row r="770">
      <c r="N770" s="2"/>
      <c r="T770" s="2"/>
      <c r="V770" s="2"/>
      <c r="W770" s="2"/>
    </row>
    <row r="771">
      <c r="N771" s="2"/>
      <c r="T771" s="2"/>
      <c r="V771" s="2"/>
      <c r="W771" s="2"/>
    </row>
    <row r="772">
      <c r="N772" s="2"/>
      <c r="T772" s="2"/>
      <c r="V772" s="2"/>
      <c r="W772" s="2"/>
    </row>
    <row r="773">
      <c r="N773" s="2"/>
      <c r="T773" s="2"/>
      <c r="V773" s="2"/>
      <c r="W773" s="2"/>
    </row>
    <row r="774">
      <c r="N774" s="2"/>
      <c r="T774" s="2"/>
      <c r="V774" s="2"/>
      <c r="W774" s="2"/>
    </row>
    <row r="775">
      <c r="N775" s="2"/>
      <c r="T775" s="2"/>
      <c r="V775" s="2"/>
      <c r="W775" s="2"/>
    </row>
    <row r="776">
      <c r="N776" s="2"/>
      <c r="T776" s="2"/>
      <c r="V776" s="2"/>
      <c r="W776" s="2"/>
    </row>
    <row r="777">
      <c r="N777" s="2"/>
      <c r="T777" s="2"/>
      <c r="V777" s="2"/>
      <c r="W777" s="2"/>
    </row>
    <row r="778">
      <c r="N778" s="2"/>
      <c r="T778" s="2"/>
      <c r="V778" s="2"/>
      <c r="W778" s="2"/>
    </row>
    <row r="779">
      <c r="N779" s="2"/>
      <c r="T779" s="2"/>
      <c r="V779" s="2"/>
      <c r="W779" s="2"/>
    </row>
    <row r="780">
      <c r="N780" s="2"/>
      <c r="T780" s="2"/>
      <c r="V780" s="2"/>
      <c r="W780" s="2"/>
    </row>
    <row r="781">
      <c r="N781" s="2"/>
      <c r="T781" s="2"/>
      <c r="V781" s="2"/>
      <c r="W781" s="2"/>
    </row>
    <row r="782">
      <c r="N782" s="2"/>
      <c r="T782" s="2"/>
      <c r="V782" s="2"/>
      <c r="W782" s="2"/>
    </row>
    <row r="783">
      <c r="N783" s="2"/>
      <c r="T783" s="2"/>
      <c r="V783" s="2"/>
      <c r="W783" s="2"/>
    </row>
    <row r="784">
      <c r="N784" s="2"/>
      <c r="T784" s="2"/>
      <c r="V784" s="2"/>
      <c r="W784" s="2"/>
    </row>
    <row r="785">
      <c r="N785" s="2"/>
      <c r="T785" s="2"/>
      <c r="V785" s="2"/>
      <c r="W785" s="2"/>
    </row>
    <row r="786">
      <c r="N786" s="2"/>
      <c r="T786" s="2"/>
      <c r="V786" s="2"/>
      <c r="W786" s="2"/>
    </row>
    <row r="787">
      <c r="N787" s="2"/>
      <c r="T787" s="2"/>
      <c r="V787" s="2"/>
      <c r="W787" s="2"/>
    </row>
    <row r="788">
      <c r="N788" s="2"/>
      <c r="T788" s="2"/>
      <c r="V788" s="2"/>
      <c r="W788" s="2"/>
    </row>
    <row r="789">
      <c r="N789" s="2"/>
      <c r="T789" s="2"/>
      <c r="V789" s="2"/>
      <c r="W789" s="2"/>
    </row>
    <row r="790">
      <c r="N790" s="2"/>
      <c r="T790" s="2"/>
      <c r="V790" s="2"/>
      <c r="W790" s="2"/>
    </row>
    <row r="791">
      <c r="N791" s="2"/>
      <c r="T791" s="2"/>
      <c r="V791" s="2"/>
      <c r="W791" s="2"/>
    </row>
    <row r="792">
      <c r="N792" s="2"/>
      <c r="T792" s="2"/>
      <c r="V792" s="2"/>
      <c r="W792" s="2"/>
    </row>
    <row r="793">
      <c r="N793" s="2"/>
      <c r="T793" s="2"/>
      <c r="V793" s="2"/>
      <c r="W793" s="2"/>
    </row>
    <row r="794">
      <c r="N794" s="2"/>
      <c r="T794" s="2"/>
      <c r="V794" s="2"/>
      <c r="W794" s="2"/>
    </row>
    <row r="795">
      <c r="N795" s="2"/>
      <c r="T795" s="2"/>
      <c r="V795" s="2"/>
      <c r="W795" s="2"/>
    </row>
    <row r="796">
      <c r="N796" s="2"/>
      <c r="T796" s="2"/>
      <c r="V796" s="2"/>
      <c r="W796" s="2"/>
    </row>
    <row r="797">
      <c r="N797" s="2"/>
      <c r="T797" s="2"/>
      <c r="V797" s="2"/>
      <c r="W797" s="2"/>
    </row>
    <row r="798">
      <c r="N798" s="2"/>
      <c r="T798" s="2"/>
      <c r="V798" s="2"/>
      <c r="W798" s="2"/>
    </row>
    <row r="799">
      <c r="N799" s="2"/>
      <c r="T799" s="2"/>
      <c r="V799" s="2"/>
      <c r="W799" s="2"/>
    </row>
    <row r="800">
      <c r="N800" s="2"/>
      <c r="T800" s="2"/>
      <c r="V800" s="2"/>
      <c r="W800" s="2"/>
    </row>
    <row r="801">
      <c r="N801" s="2"/>
      <c r="T801" s="2"/>
      <c r="V801" s="2"/>
      <c r="W801" s="2"/>
    </row>
    <row r="802">
      <c r="N802" s="2"/>
      <c r="T802" s="2"/>
      <c r="V802" s="2"/>
      <c r="W802" s="2"/>
    </row>
    <row r="803">
      <c r="N803" s="2"/>
      <c r="T803" s="2"/>
      <c r="V803" s="2"/>
      <c r="W803" s="2"/>
    </row>
    <row r="804">
      <c r="N804" s="2"/>
      <c r="T804" s="2"/>
      <c r="V804" s="2"/>
      <c r="W804" s="2"/>
    </row>
    <row r="805">
      <c r="N805" s="2"/>
      <c r="T805" s="2"/>
      <c r="V805" s="2"/>
      <c r="W805" s="2"/>
    </row>
    <row r="806">
      <c r="N806" s="2"/>
      <c r="T806" s="2"/>
      <c r="V806" s="2"/>
      <c r="W806" s="2"/>
    </row>
    <row r="807">
      <c r="N807" s="2"/>
      <c r="T807" s="2"/>
      <c r="V807" s="2"/>
      <c r="W807" s="2"/>
    </row>
    <row r="808">
      <c r="N808" s="2"/>
      <c r="T808" s="2"/>
      <c r="V808" s="2"/>
      <c r="W808" s="2"/>
    </row>
    <row r="809">
      <c r="N809" s="2"/>
      <c r="T809" s="2"/>
      <c r="V809" s="2"/>
      <c r="W809" s="2"/>
    </row>
    <row r="810">
      <c r="N810" s="2"/>
      <c r="T810" s="2"/>
      <c r="V810" s="2"/>
      <c r="W810" s="2"/>
    </row>
    <row r="811">
      <c r="N811" s="2"/>
      <c r="T811" s="2"/>
      <c r="V811" s="2"/>
      <c r="W811" s="2"/>
    </row>
    <row r="812">
      <c r="N812" s="2"/>
      <c r="T812" s="2"/>
      <c r="V812" s="2"/>
      <c r="W812" s="2"/>
    </row>
    <row r="813">
      <c r="N813" s="2"/>
      <c r="T813" s="2"/>
      <c r="V813" s="2"/>
      <c r="W813" s="2"/>
    </row>
    <row r="814">
      <c r="N814" s="2"/>
      <c r="T814" s="2"/>
      <c r="V814" s="2"/>
      <c r="W814" s="2"/>
    </row>
    <row r="815">
      <c r="N815" s="2"/>
      <c r="T815" s="2"/>
      <c r="V815" s="2"/>
      <c r="W815" s="2"/>
    </row>
    <row r="816">
      <c r="N816" s="2"/>
      <c r="T816" s="2"/>
      <c r="V816" s="2"/>
      <c r="W816" s="2"/>
    </row>
    <row r="817">
      <c r="N817" s="2"/>
      <c r="T817" s="2"/>
      <c r="V817" s="2"/>
      <c r="W817" s="2"/>
    </row>
    <row r="818">
      <c r="N818" s="2"/>
      <c r="T818" s="2"/>
      <c r="V818" s="2"/>
      <c r="W818" s="2"/>
    </row>
    <row r="819">
      <c r="N819" s="2"/>
      <c r="T819" s="2"/>
      <c r="V819" s="2"/>
      <c r="W819" s="2"/>
    </row>
    <row r="820">
      <c r="N820" s="2"/>
      <c r="T820" s="2"/>
      <c r="V820" s="2"/>
      <c r="W820" s="2"/>
    </row>
    <row r="821">
      <c r="N821" s="2"/>
      <c r="T821" s="2"/>
      <c r="V821" s="2"/>
      <c r="W821" s="2"/>
    </row>
    <row r="822">
      <c r="N822" s="2"/>
      <c r="T822" s="2"/>
      <c r="V822" s="2"/>
      <c r="W822" s="2"/>
    </row>
    <row r="823">
      <c r="N823" s="2"/>
      <c r="T823" s="2"/>
      <c r="V823" s="2"/>
      <c r="W823" s="2"/>
    </row>
    <row r="824">
      <c r="N824" s="2"/>
      <c r="T824" s="2"/>
      <c r="V824" s="2"/>
      <c r="W824" s="2"/>
    </row>
    <row r="825">
      <c r="N825" s="2"/>
      <c r="T825" s="2"/>
      <c r="V825" s="2"/>
      <c r="W825" s="2"/>
    </row>
    <row r="826">
      <c r="N826" s="2"/>
      <c r="T826" s="2"/>
      <c r="V826" s="2"/>
      <c r="W826" s="2"/>
    </row>
    <row r="827">
      <c r="N827" s="2"/>
      <c r="T827" s="2"/>
      <c r="V827" s="2"/>
      <c r="W827" s="2"/>
    </row>
    <row r="828">
      <c r="N828" s="2"/>
      <c r="T828" s="2"/>
      <c r="V828" s="2"/>
      <c r="W828" s="2"/>
    </row>
    <row r="829">
      <c r="N829" s="2"/>
      <c r="T829" s="2"/>
      <c r="V829" s="2"/>
      <c r="W829" s="2"/>
    </row>
    <row r="830">
      <c r="N830" s="2"/>
      <c r="T830" s="2"/>
      <c r="V830" s="2"/>
      <c r="W830" s="2"/>
    </row>
    <row r="831">
      <c r="N831" s="2"/>
      <c r="T831" s="2"/>
      <c r="V831" s="2"/>
      <c r="W831" s="2"/>
    </row>
    <row r="832">
      <c r="N832" s="2"/>
      <c r="T832" s="2"/>
      <c r="V832" s="2"/>
      <c r="W832" s="2"/>
    </row>
    <row r="833">
      <c r="N833" s="2"/>
      <c r="T833" s="2"/>
      <c r="V833" s="2"/>
      <c r="W833" s="2"/>
    </row>
    <row r="834">
      <c r="N834" s="2"/>
      <c r="T834" s="2"/>
      <c r="V834" s="2"/>
      <c r="W834" s="2"/>
    </row>
    <row r="835">
      <c r="N835" s="2"/>
      <c r="T835" s="2"/>
      <c r="V835" s="2"/>
      <c r="W835" s="2"/>
    </row>
    <row r="836">
      <c r="N836" s="2"/>
      <c r="T836" s="2"/>
      <c r="V836" s="2"/>
      <c r="W836" s="2"/>
    </row>
    <row r="837">
      <c r="N837" s="2"/>
      <c r="T837" s="2"/>
      <c r="V837" s="2"/>
      <c r="W837" s="2"/>
    </row>
    <row r="838">
      <c r="N838" s="2"/>
      <c r="T838" s="2"/>
      <c r="V838" s="2"/>
      <c r="W838" s="2"/>
    </row>
    <row r="839">
      <c r="N839" s="2"/>
      <c r="T839" s="2"/>
      <c r="V839" s="2"/>
      <c r="W839" s="2"/>
    </row>
    <row r="840">
      <c r="N840" s="2"/>
      <c r="T840" s="2"/>
      <c r="V840" s="2"/>
      <c r="W840" s="2"/>
    </row>
    <row r="841">
      <c r="N841" s="2"/>
      <c r="T841" s="2"/>
      <c r="V841" s="2"/>
      <c r="W841" s="2"/>
    </row>
    <row r="842">
      <c r="N842" s="2"/>
      <c r="T842" s="2"/>
      <c r="V842" s="2"/>
      <c r="W842" s="2"/>
    </row>
    <row r="843">
      <c r="N843" s="2"/>
      <c r="T843" s="2"/>
      <c r="V843" s="2"/>
      <c r="W843" s="2"/>
    </row>
    <row r="844">
      <c r="N844" s="2"/>
      <c r="T844" s="2"/>
      <c r="V844" s="2"/>
      <c r="W844" s="2"/>
    </row>
    <row r="845">
      <c r="N845" s="2"/>
      <c r="T845" s="2"/>
      <c r="V845" s="2"/>
      <c r="W845" s="2"/>
    </row>
    <row r="846">
      <c r="N846" s="2"/>
      <c r="T846" s="2"/>
      <c r="V846" s="2"/>
      <c r="W846" s="2"/>
    </row>
    <row r="847">
      <c r="N847" s="2"/>
      <c r="T847" s="2"/>
      <c r="V847" s="2"/>
      <c r="W847" s="2"/>
    </row>
    <row r="848">
      <c r="N848" s="2"/>
      <c r="T848" s="2"/>
      <c r="V848" s="2"/>
      <c r="W848" s="2"/>
    </row>
    <row r="849">
      <c r="N849" s="2"/>
      <c r="T849" s="2"/>
      <c r="V849" s="2"/>
      <c r="W849" s="2"/>
    </row>
    <row r="850">
      <c r="N850" s="2"/>
      <c r="T850" s="2"/>
      <c r="V850" s="2"/>
      <c r="W850" s="2"/>
    </row>
    <row r="851">
      <c r="N851" s="2"/>
      <c r="T851" s="2"/>
      <c r="V851" s="2"/>
      <c r="W851" s="2"/>
    </row>
    <row r="852">
      <c r="N852" s="2"/>
      <c r="T852" s="2"/>
      <c r="V852" s="2"/>
      <c r="W852" s="2"/>
    </row>
    <row r="853">
      <c r="N853" s="2"/>
      <c r="T853" s="2"/>
      <c r="V853" s="2"/>
      <c r="W853" s="2"/>
    </row>
    <row r="854">
      <c r="N854" s="2"/>
      <c r="T854" s="2"/>
      <c r="V854" s="2"/>
      <c r="W854" s="2"/>
    </row>
    <row r="855">
      <c r="N855" s="2"/>
      <c r="T855" s="2"/>
      <c r="V855" s="2"/>
      <c r="W855" s="2"/>
    </row>
    <row r="856">
      <c r="N856" s="2"/>
      <c r="T856" s="2"/>
      <c r="V856" s="2"/>
      <c r="W856" s="2"/>
    </row>
    <row r="857">
      <c r="N857" s="2"/>
      <c r="T857" s="2"/>
      <c r="V857" s="2"/>
      <c r="W857" s="2"/>
    </row>
    <row r="858">
      <c r="N858" s="2"/>
      <c r="T858" s="2"/>
      <c r="V858" s="2"/>
      <c r="W858" s="2"/>
    </row>
    <row r="859">
      <c r="N859" s="2"/>
      <c r="T859" s="2"/>
      <c r="V859" s="2"/>
      <c r="W859" s="2"/>
    </row>
    <row r="860">
      <c r="N860" s="2"/>
      <c r="T860" s="2"/>
      <c r="V860" s="2"/>
      <c r="W860" s="2"/>
    </row>
    <row r="861">
      <c r="N861" s="2"/>
      <c r="T861" s="2"/>
      <c r="V861" s="2"/>
      <c r="W861" s="2"/>
    </row>
    <row r="862">
      <c r="N862" s="2"/>
      <c r="T862" s="2"/>
      <c r="V862" s="2"/>
      <c r="W862" s="2"/>
    </row>
    <row r="863">
      <c r="N863" s="2"/>
      <c r="T863" s="2"/>
      <c r="V863" s="2"/>
      <c r="W863" s="2"/>
    </row>
    <row r="864">
      <c r="N864" s="2"/>
      <c r="T864" s="2"/>
      <c r="V864" s="2"/>
      <c r="W864" s="2"/>
    </row>
    <row r="865">
      <c r="N865" s="2"/>
      <c r="T865" s="2"/>
      <c r="V865" s="2"/>
      <c r="W865" s="2"/>
    </row>
    <row r="866">
      <c r="N866" s="2"/>
      <c r="T866" s="2"/>
      <c r="V866" s="2"/>
      <c r="W866" s="2"/>
    </row>
    <row r="867">
      <c r="N867" s="2"/>
      <c r="T867" s="2"/>
      <c r="V867" s="2"/>
      <c r="W867" s="2"/>
    </row>
    <row r="868">
      <c r="N868" s="2"/>
      <c r="T868" s="2"/>
      <c r="V868" s="2"/>
      <c r="W868" s="2"/>
    </row>
    <row r="869">
      <c r="N869" s="2"/>
      <c r="T869" s="2"/>
      <c r="V869" s="2"/>
      <c r="W869" s="2"/>
    </row>
    <row r="870">
      <c r="N870" s="2"/>
      <c r="T870" s="2"/>
      <c r="V870" s="2"/>
      <c r="W870" s="2"/>
    </row>
    <row r="871">
      <c r="N871" s="2"/>
      <c r="T871" s="2"/>
      <c r="V871" s="2"/>
      <c r="W871" s="2"/>
    </row>
    <row r="872">
      <c r="N872" s="2"/>
      <c r="T872" s="2"/>
      <c r="V872" s="2"/>
      <c r="W872" s="2"/>
    </row>
    <row r="873">
      <c r="N873" s="2"/>
      <c r="T873" s="2"/>
      <c r="V873" s="2"/>
      <c r="W873" s="2"/>
    </row>
    <row r="874">
      <c r="N874" s="2"/>
      <c r="T874" s="2"/>
      <c r="V874" s="2"/>
      <c r="W874" s="2"/>
    </row>
    <row r="875">
      <c r="N875" s="2"/>
      <c r="T875" s="2"/>
      <c r="V875" s="2"/>
      <c r="W875" s="2"/>
    </row>
    <row r="876">
      <c r="N876" s="2"/>
      <c r="T876" s="2"/>
      <c r="V876" s="2"/>
      <c r="W876" s="2"/>
    </row>
    <row r="877">
      <c r="N877" s="2"/>
      <c r="T877" s="2"/>
      <c r="V877" s="2"/>
      <c r="W877" s="2"/>
    </row>
    <row r="878">
      <c r="N878" s="2"/>
      <c r="T878" s="2"/>
      <c r="V878" s="2"/>
      <c r="W878" s="2"/>
    </row>
    <row r="879">
      <c r="N879" s="2"/>
      <c r="T879" s="2"/>
      <c r="V879" s="2"/>
      <c r="W879" s="2"/>
    </row>
    <row r="880">
      <c r="N880" s="2"/>
      <c r="T880" s="2"/>
      <c r="V880" s="2"/>
      <c r="W880" s="2"/>
    </row>
    <row r="881">
      <c r="N881" s="2"/>
      <c r="T881" s="2"/>
      <c r="V881" s="2"/>
      <c r="W881" s="2"/>
    </row>
    <row r="882">
      <c r="N882" s="2"/>
      <c r="T882" s="2"/>
      <c r="V882" s="2"/>
      <c r="W882" s="2"/>
    </row>
    <row r="883">
      <c r="N883" s="2"/>
      <c r="T883" s="2"/>
      <c r="V883" s="2"/>
      <c r="W883" s="2"/>
    </row>
    <row r="884">
      <c r="N884" s="2"/>
      <c r="T884" s="2"/>
      <c r="V884" s="2"/>
      <c r="W884" s="2"/>
    </row>
    <row r="885">
      <c r="N885" s="2"/>
      <c r="T885" s="2"/>
      <c r="V885" s="2"/>
      <c r="W885" s="2"/>
    </row>
    <row r="886">
      <c r="N886" s="2"/>
      <c r="T886" s="2"/>
      <c r="V886" s="2"/>
      <c r="W886" s="2"/>
    </row>
    <row r="887">
      <c r="N887" s="2"/>
      <c r="T887" s="2"/>
      <c r="V887" s="2"/>
      <c r="W887" s="2"/>
    </row>
    <row r="888">
      <c r="N888" s="2"/>
      <c r="T888" s="2"/>
      <c r="V888" s="2"/>
      <c r="W888" s="2"/>
    </row>
    <row r="889">
      <c r="N889" s="2"/>
      <c r="T889" s="2"/>
      <c r="V889" s="2"/>
      <c r="W889" s="2"/>
    </row>
    <row r="890">
      <c r="N890" s="2"/>
      <c r="T890" s="2"/>
      <c r="V890" s="2"/>
      <c r="W890" s="2"/>
    </row>
    <row r="891">
      <c r="N891" s="2"/>
      <c r="T891" s="2"/>
      <c r="V891" s="2"/>
      <c r="W891" s="2"/>
    </row>
    <row r="892">
      <c r="N892" s="2"/>
      <c r="T892" s="2"/>
      <c r="V892" s="2"/>
      <c r="W892" s="2"/>
    </row>
    <row r="893">
      <c r="N893" s="2"/>
      <c r="T893" s="2"/>
      <c r="V893" s="2"/>
      <c r="W893" s="2"/>
    </row>
    <row r="894">
      <c r="N894" s="2"/>
      <c r="T894" s="2"/>
      <c r="V894" s="2"/>
      <c r="W894" s="2"/>
    </row>
    <row r="895">
      <c r="N895" s="2"/>
      <c r="T895" s="2"/>
      <c r="V895" s="2"/>
      <c r="W895" s="2"/>
    </row>
    <row r="896">
      <c r="N896" s="2"/>
      <c r="T896" s="2"/>
      <c r="V896" s="2"/>
      <c r="W896" s="2"/>
    </row>
    <row r="897">
      <c r="N897" s="2"/>
      <c r="T897" s="2"/>
      <c r="V897" s="2"/>
      <c r="W897" s="2"/>
    </row>
    <row r="898">
      <c r="N898" s="2"/>
      <c r="T898" s="2"/>
      <c r="V898" s="2"/>
      <c r="W898" s="2"/>
    </row>
    <row r="899">
      <c r="N899" s="2"/>
      <c r="T899" s="2"/>
      <c r="V899" s="2"/>
      <c r="W899" s="2"/>
    </row>
    <row r="900">
      <c r="N900" s="2"/>
      <c r="T900" s="2"/>
      <c r="V900" s="2"/>
      <c r="W900" s="2"/>
    </row>
    <row r="901">
      <c r="N901" s="2"/>
      <c r="T901" s="2"/>
      <c r="V901" s="2"/>
      <c r="W901" s="2"/>
    </row>
    <row r="902">
      <c r="N902" s="2"/>
      <c r="T902" s="2"/>
      <c r="V902" s="2"/>
      <c r="W902" s="2"/>
    </row>
    <row r="903">
      <c r="N903" s="2"/>
      <c r="T903" s="2"/>
      <c r="V903" s="2"/>
      <c r="W903" s="2"/>
    </row>
    <row r="904">
      <c r="N904" s="2"/>
      <c r="T904" s="2"/>
      <c r="V904" s="2"/>
      <c r="W904" s="2"/>
    </row>
    <row r="905">
      <c r="N905" s="2"/>
      <c r="T905" s="2"/>
      <c r="V905" s="2"/>
      <c r="W905" s="2"/>
    </row>
    <row r="906">
      <c r="N906" s="2"/>
      <c r="T906" s="2"/>
      <c r="V906" s="2"/>
      <c r="W906" s="2"/>
    </row>
    <row r="907">
      <c r="N907" s="2"/>
      <c r="T907" s="2"/>
      <c r="V907" s="2"/>
      <c r="W907" s="2"/>
    </row>
    <row r="908">
      <c r="N908" s="2"/>
      <c r="T908" s="2"/>
      <c r="V908" s="2"/>
      <c r="W908" s="2"/>
    </row>
    <row r="909">
      <c r="N909" s="2"/>
      <c r="T909" s="2"/>
      <c r="V909" s="2"/>
      <c r="W909" s="2"/>
    </row>
    <row r="910">
      <c r="N910" s="2"/>
      <c r="T910" s="2"/>
      <c r="V910" s="2"/>
      <c r="W910" s="2"/>
    </row>
    <row r="911">
      <c r="N911" s="2"/>
      <c r="T911" s="2"/>
      <c r="V911" s="2"/>
      <c r="W911" s="2"/>
    </row>
    <row r="912">
      <c r="N912" s="2"/>
      <c r="T912" s="2"/>
      <c r="V912" s="2"/>
      <c r="W912" s="2"/>
    </row>
    <row r="913">
      <c r="N913" s="2"/>
      <c r="T913" s="2"/>
      <c r="V913" s="2"/>
      <c r="W913" s="2"/>
    </row>
    <row r="914">
      <c r="N914" s="2"/>
      <c r="T914" s="2"/>
      <c r="V914" s="2"/>
      <c r="W914" s="2"/>
    </row>
    <row r="915">
      <c r="N915" s="2"/>
      <c r="T915" s="2"/>
      <c r="V915" s="2"/>
      <c r="W915" s="2"/>
    </row>
    <row r="916">
      <c r="N916" s="2"/>
      <c r="T916" s="2"/>
      <c r="V916" s="2"/>
      <c r="W916" s="2"/>
    </row>
    <row r="917">
      <c r="N917" s="2"/>
      <c r="T917" s="2"/>
      <c r="V917" s="2"/>
      <c r="W917" s="2"/>
    </row>
    <row r="918">
      <c r="N918" s="2"/>
      <c r="T918" s="2"/>
      <c r="V918" s="2"/>
      <c r="W918" s="2"/>
    </row>
    <row r="919">
      <c r="N919" s="2"/>
      <c r="T919" s="2"/>
      <c r="V919" s="2"/>
      <c r="W919" s="2"/>
    </row>
    <row r="920">
      <c r="N920" s="2"/>
      <c r="T920" s="2"/>
      <c r="V920" s="2"/>
      <c r="W920" s="2"/>
    </row>
    <row r="921">
      <c r="N921" s="2"/>
      <c r="T921" s="2"/>
      <c r="V921" s="2"/>
      <c r="W921" s="2"/>
    </row>
    <row r="922">
      <c r="N922" s="2"/>
      <c r="T922" s="2"/>
      <c r="V922" s="2"/>
      <c r="W922" s="2"/>
    </row>
    <row r="923">
      <c r="N923" s="2"/>
      <c r="T923" s="2"/>
      <c r="V923" s="2"/>
      <c r="W923" s="2"/>
    </row>
    <row r="924">
      <c r="N924" s="2"/>
      <c r="T924" s="2"/>
      <c r="V924" s="2"/>
      <c r="W924" s="2"/>
    </row>
    <row r="925">
      <c r="N925" s="2"/>
      <c r="T925" s="2"/>
      <c r="V925" s="2"/>
      <c r="W925" s="2"/>
    </row>
    <row r="926">
      <c r="N926" s="2"/>
      <c r="T926" s="2"/>
      <c r="V926" s="2"/>
      <c r="W926" s="2"/>
    </row>
    <row r="927">
      <c r="N927" s="2"/>
      <c r="T927" s="2"/>
      <c r="V927" s="2"/>
      <c r="W927" s="2"/>
    </row>
    <row r="928">
      <c r="N928" s="2"/>
      <c r="T928" s="2"/>
      <c r="V928" s="2"/>
      <c r="W928" s="2"/>
    </row>
    <row r="929">
      <c r="N929" s="2"/>
      <c r="T929" s="2"/>
      <c r="V929" s="2"/>
      <c r="W929" s="2"/>
    </row>
    <row r="930">
      <c r="N930" s="2"/>
      <c r="T930" s="2"/>
      <c r="V930" s="2"/>
      <c r="W930" s="2"/>
    </row>
    <row r="931">
      <c r="N931" s="2"/>
      <c r="T931" s="2"/>
      <c r="V931" s="2"/>
      <c r="W931" s="2"/>
    </row>
    <row r="932">
      <c r="N932" s="2"/>
      <c r="T932" s="2"/>
      <c r="V932" s="2"/>
      <c r="W932" s="2"/>
    </row>
    <row r="933">
      <c r="N933" s="2"/>
      <c r="T933" s="2"/>
      <c r="V933" s="2"/>
      <c r="W933" s="2"/>
    </row>
    <row r="934">
      <c r="N934" s="2"/>
      <c r="T934" s="2"/>
      <c r="V934" s="2"/>
      <c r="W934" s="2"/>
    </row>
    <row r="935">
      <c r="N935" s="2"/>
      <c r="T935" s="2"/>
      <c r="V935" s="2"/>
      <c r="W935" s="2"/>
    </row>
    <row r="936">
      <c r="N936" s="2"/>
      <c r="T936" s="2"/>
      <c r="V936" s="2"/>
      <c r="W936" s="2"/>
    </row>
    <row r="937">
      <c r="N937" s="2"/>
      <c r="T937" s="2"/>
      <c r="V937" s="2"/>
      <c r="W937" s="2"/>
    </row>
    <row r="938">
      <c r="N938" s="2"/>
      <c r="T938" s="2"/>
      <c r="V938" s="2"/>
      <c r="W938" s="2"/>
    </row>
    <row r="939">
      <c r="N939" s="2"/>
      <c r="T939" s="2"/>
      <c r="V939" s="2"/>
      <c r="W939" s="2"/>
    </row>
    <row r="940">
      <c r="N940" s="2"/>
      <c r="T940" s="2"/>
      <c r="V940" s="2"/>
      <c r="W940" s="2"/>
    </row>
    <row r="941">
      <c r="N941" s="2"/>
      <c r="T941" s="2"/>
      <c r="V941" s="2"/>
      <c r="W941" s="2"/>
    </row>
    <row r="942">
      <c r="N942" s="2"/>
      <c r="T942" s="2"/>
      <c r="V942" s="2"/>
      <c r="W942" s="2"/>
    </row>
    <row r="943">
      <c r="N943" s="2"/>
      <c r="T943" s="2"/>
      <c r="V943" s="2"/>
      <c r="W943" s="2"/>
    </row>
    <row r="944">
      <c r="N944" s="2"/>
      <c r="T944" s="2"/>
      <c r="V944" s="2"/>
      <c r="W944" s="2"/>
    </row>
    <row r="945">
      <c r="N945" s="2"/>
      <c r="T945" s="2"/>
      <c r="V945" s="2"/>
      <c r="W945" s="2"/>
    </row>
    <row r="946">
      <c r="N946" s="2"/>
      <c r="T946" s="2"/>
      <c r="V946" s="2"/>
      <c r="W946" s="2"/>
    </row>
    <row r="947">
      <c r="N947" s="2"/>
      <c r="T947" s="2"/>
      <c r="V947" s="2"/>
      <c r="W947" s="2"/>
    </row>
    <row r="948">
      <c r="N948" s="2"/>
      <c r="T948" s="2"/>
      <c r="V948" s="2"/>
      <c r="W948" s="2"/>
    </row>
    <row r="949">
      <c r="N949" s="2"/>
      <c r="T949" s="2"/>
      <c r="V949" s="2"/>
      <c r="W949" s="2"/>
    </row>
    <row r="950">
      <c r="N950" s="2"/>
      <c r="T950" s="2"/>
      <c r="V950" s="2"/>
      <c r="W950" s="2"/>
    </row>
    <row r="951">
      <c r="N951" s="2"/>
      <c r="T951" s="2"/>
      <c r="V951" s="2"/>
      <c r="W951" s="2"/>
    </row>
    <row r="952">
      <c r="N952" s="2"/>
      <c r="T952" s="2"/>
      <c r="V952" s="2"/>
      <c r="W952" s="2"/>
    </row>
    <row r="953">
      <c r="N953" s="2"/>
      <c r="T953" s="2"/>
      <c r="V953" s="2"/>
      <c r="W953" s="2"/>
    </row>
    <row r="954">
      <c r="N954" s="2"/>
      <c r="T954" s="2"/>
      <c r="V954" s="2"/>
      <c r="W954" s="2"/>
    </row>
    <row r="955">
      <c r="N955" s="2"/>
      <c r="T955" s="2"/>
      <c r="V955" s="2"/>
      <c r="W955" s="2"/>
    </row>
    <row r="956">
      <c r="N956" s="2"/>
      <c r="T956" s="2"/>
      <c r="V956" s="2"/>
      <c r="W956" s="2"/>
    </row>
    <row r="957">
      <c r="N957" s="2"/>
      <c r="T957" s="2"/>
      <c r="V957" s="2"/>
      <c r="W957" s="2"/>
    </row>
    <row r="958">
      <c r="N958" s="2"/>
      <c r="T958" s="2"/>
      <c r="V958" s="2"/>
      <c r="W958" s="2"/>
    </row>
    <row r="959">
      <c r="N959" s="2"/>
      <c r="T959" s="2"/>
      <c r="V959" s="2"/>
      <c r="W959" s="2"/>
    </row>
    <row r="960">
      <c r="N960" s="2"/>
      <c r="T960" s="2"/>
      <c r="V960" s="2"/>
      <c r="W960" s="2"/>
    </row>
    <row r="961">
      <c r="N961" s="2"/>
      <c r="T961" s="2"/>
      <c r="V961" s="2"/>
      <c r="W961" s="2"/>
    </row>
    <row r="962">
      <c r="N962" s="2"/>
      <c r="T962" s="2"/>
      <c r="V962" s="2"/>
      <c r="W962" s="2"/>
    </row>
    <row r="963">
      <c r="N963" s="2"/>
      <c r="T963" s="2"/>
      <c r="V963" s="2"/>
      <c r="W963" s="2"/>
    </row>
    <row r="964">
      <c r="N964" s="2"/>
      <c r="T964" s="2"/>
      <c r="V964" s="2"/>
      <c r="W964" s="2"/>
    </row>
    <row r="965">
      <c r="N965" s="2"/>
      <c r="T965" s="2"/>
      <c r="V965" s="2"/>
      <c r="W965" s="2"/>
    </row>
    <row r="966">
      <c r="N966" s="2"/>
      <c r="T966" s="2"/>
      <c r="V966" s="2"/>
      <c r="W966" s="2"/>
    </row>
    <row r="967">
      <c r="N967" s="2"/>
      <c r="T967" s="2"/>
      <c r="V967" s="2"/>
      <c r="W967" s="2"/>
    </row>
    <row r="968">
      <c r="N968" s="2"/>
      <c r="T968" s="2"/>
      <c r="V968" s="2"/>
      <c r="W968" s="2"/>
    </row>
    <row r="969">
      <c r="N969" s="2"/>
      <c r="T969" s="2"/>
      <c r="V969" s="2"/>
      <c r="W969" s="2"/>
    </row>
    <row r="970">
      <c r="N970" s="2"/>
      <c r="T970" s="2"/>
      <c r="V970" s="2"/>
      <c r="W970" s="2"/>
    </row>
    <row r="971">
      <c r="N971" s="2"/>
      <c r="T971" s="2"/>
      <c r="V971" s="2"/>
      <c r="W971" s="2"/>
    </row>
    <row r="972">
      <c r="N972" s="2"/>
      <c r="T972" s="2"/>
      <c r="V972" s="2"/>
      <c r="W972" s="2"/>
    </row>
    <row r="973">
      <c r="N973" s="2"/>
      <c r="T973" s="2"/>
      <c r="V973" s="2"/>
      <c r="W973" s="2"/>
    </row>
    <row r="974">
      <c r="N974" s="2"/>
      <c r="T974" s="2"/>
      <c r="V974" s="2"/>
      <c r="W974" s="2"/>
    </row>
    <row r="975">
      <c r="N975" s="2"/>
      <c r="T975" s="2"/>
      <c r="V975" s="2"/>
      <c r="W975" s="2"/>
    </row>
    <row r="976">
      <c r="N976" s="2"/>
      <c r="T976" s="2"/>
      <c r="V976" s="2"/>
      <c r="W976" s="2"/>
    </row>
    <row r="977">
      <c r="N977" s="2"/>
      <c r="T977" s="2"/>
      <c r="V977" s="2"/>
      <c r="W977" s="2"/>
    </row>
    <row r="978">
      <c r="N978" s="2"/>
      <c r="T978" s="2"/>
      <c r="V978" s="2"/>
      <c r="W978" s="2"/>
    </row>
    <row r="979">
      <c r="N979" s="2"/>
      <c r="T979" s="2"/>
      <c r="V979" s="2"/>
      <c r="W979" s="2"/>
    </row>
    <row r="980">
      <c r="N980" s="2"/>
      <c r="T980" s="2"/>
      <c r="V980" s="2"/>
      <c r="W980" s="2"/>
    </row>
    <row r="981">
      <c r="N981" s="2"/>
      <c r="T981" s="2"/>
      <c r="V981" s="2"/>
      <c r="W981" s="2"/>
    </row>
    <row r="982">
      <c r="N982" s="2"/>
      <c r="T982" s="2"/>
      <c r="V982" s="2"/>
      <c r="W982" s="2"/>
    </row>
    <row r="983">
      <c r="N983" s="2"/>
      <c r="T983" s="2"/>
      <c r="V983" s="2"/>
      <c r="W983" s="2"/>
    </row>
    <row r="984">
      <c r="N984" s="2"/>
      <c r="T984" s="2"/>
      <c r="V984" s="2"/>
      <c r="W984" s="2"/>
    </row>
    <row r="985">
      <c r="N985" s="2"/>
      <c r="T985" s="2"/>
      <c r="V985" s="2"/>
      <c r="W985" s="2"/>
    </row>
    <row r="986">
      <c r="N986" s="2"/>
      <c r="T986" s="2"/>
      <c r="V986" s="2"/>
      <c r="W986" s="2"/>
    </row>
    <row r="987">
      <c r="N987" s="2"/>
      <c r="T987" s="2"/>
      <c r="V987" s="2"/>
      <c r="W987" s="2"/>
    </row>
    <row r="988">
      <c r="N988" s="2"/>
      <c r="T988" s="2"/>
      <c r="V988" s="2"/>
      <c r="W988" s="2"/>
    </row>
    <row r="989">
      <c r="N989" s="2"/>
      <c r="T989" s="2"/>
      <c r="V989" s="2"/>
      <c r="W989" s="2"/>
    </row>
    <row r="990">
      <c r="N990" s="2"/>
      <c r="T990" s="2"/>
      <c r="V990" s="2"/>
      <c r="W990" s="2"/>
    </row>
    <row r="991">
      <c r="N991" s="2"/>
      <c r="T991" s="2"/>
      <c r="V991" s="2"/>
      <c r="W991" s="2"/>
    </row>
    <row r="992">
      <c r="N992" s="2"/>
      <c r="T992" s="2"/>
      <c r="V992" s="2"/>
      <c r="W992" s="2"/>
    </row>
    <row r="993">
      <c r="N993" s="2"/>
      <c r="T993" s="2"/>
      <c r="V993" s="2"/>
      <c r="W993" s="2"/>
    </row>
    <row r="994">
      <c r="N994" s="2"/>
      <c r="T994" s="2"/>
      <c r="V994" s="2"/>
      <c r="W994" s="2"/>
    </row>
    <row r="995">
      <c r="N995" s="2"/>
      <c r="T995" s="2"/>
      <c r="V995" s="2"/>
      <c r="W995" s="2"/>
    </row>
    <row r="996">
      <c r="N996" s="2"/>
      <c r="T996" s="2"/>
      <c r="V996" s="2"/>
      <c r="W996" s="2"/>
    </row>
    <row r="997">
      <c r="N997" s="2"/>
      <c r="T997" s="2"/>
      <c r="V997" s="2"/>
      <c r="W997" s="2"/>
    </row>
    <row r="998">
      <c r="N998" s="2"/>
      <c r="T998" s="2"/>
      <c r="V998" s="2"/>
      <c r="W998" s="2"/>
    </row>
    <row r="999">
      <c r="N999" s="2"/>
      <c r="T999" s="2"/>
      <c r="V999" s="2"/>
      <c r="W999" s="2"/>
    </row>
    <row r="1000">
      <c r="N1000" s="2"/>
      <c r="T1000" s="2"/>
      <c r="V1000" s="2"/>
      <c r="W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38"/>
    <col customWidth="1" min="12" max="12" width="23.75"/>
  </cols>
  <sheetData>
    <row r="1">
      <c r="I1" s="3" t="s">
        <v>34</v>
      </c>
      <c r="J1" s="2"/>
      <c r="M1" s="2"/>
    </row>
    <row r="2">
      <c r="I2" s="3" t="s">
        <v>35</v>
      </c>
      <c r="J2" s="2"/>
      <c r="M2" s="2"/>
    </row>
    <row r="3">
      <c r="J3" s="2"/>
      <c r="M3" s="2"/>
    </row>
    <row r="4">
      <c r="I4" s="1" t="s">
        <v>36</v>
      </c>
      <c r="J4" s="2">
        <f>J5+J6</f>
        <v>242000000</v>
      </c>
      <c r="M4" s="2"/>
    </row>
    <row r="5">
      <c r="I5" s="1" t="s">
        <v>13</v>
      </c>
      <c r="J5" s="4">
        <f>200000*1000</f>
        <v>200000000</v>
      </c>
      <c r="M5" s="2"/>
    </row>
    <row r="6">
      <c r="I6" s="1" t="s">
        <v>18</v>
      </c>
      <c r="J6" s="2">
        <f>J5*21%</f>
        <v>42000000</v>
      </c>
      <c r="M6" s="2"/>
    </row>
    <row r="7">
      <c r="I7" s="1" t="s">
        <v>19</v>
      </c>
      <c r="J7" s="2">
        <f>J5*0.03</f>
        <v>6000000</v>
      </c>
      <c r="M7" s="2"/>
    </row>
    <row r="8">
      <c r="I8" s="1" t="s">
        <v>1</v>
      </c>
      <c r="J8" s="4">
        <v>0.0</v>
      </c>
      <c r="M8" s="2"/>
    </row>
    <row r="9">
      <c r="J9" s="2"/>
      <c r="M9" s="2"/>
    </row>
    <row r="10">
      <c r="I10" s="5" t="s">
        <v>10</v>
      </c>
      <c r="J10" s="7" t="s">
        <v>37</v>
      </c>
      <c r="K10" s="3"/>
      <c r="L10" s="5" t="s">
        <v>38</v>
      </c>
      <c r="M10" s="6"/>
      <c r="O10" s="5" t="s">
        <v>12</v>
      </c>
      <c r="P10" s="14"/>
    </row>
    <row r="11">
      <c r="I11" s="1" t="s">
        <v>13</v>
      </c>
      <c r="J11" s="2">
        <f>J5</f>
        <v>200000000</v>
      </c>
      <c r="L11" s="1" t="s">
        <v>15</v>
      </c>
      <c r="M11" s="2">
        <f>J4</f>
        <v>242000000</v>
      </c>
      <c r="O11" s="1" t="s">
        <v>16</v>
      </c>
      <c r="P11" s="1" t="s">
        <v>17</v>
      </c>
    </row>
    <row r="12">
      <c r="I12" s="1" t="s">
        <v>19</v>
      </c>
      <c r="J12" s="2">
        <f>-J7</f>
        <v>-6000000</v>
      </c>
      <c r="L12" s="1" t="s">
        <v>19</v>
      </c>
      <c r="M12" s="2">
        <f t="shared" ref="M12:M13" si="1">J12</f>
        <v>-6000000</v>
      </c>
      <c r="O12" s="2">
        <f>M11</f>
        <v>242000000</v>
      </c>
      <c r="P12" s="2">
        <f t="shared" ref="P12:P13" si="2">M12</f>
        <v>-6000000</v>
      </c>
    </row>
    <row r="13">
      <c r="I13" s="1" t="s">
        <v>39</v>
      </c>
      <c r="J13" s="4">
        <v>-1.3E8</v>
      </c>
      <c r="L13" s="1" t="s">
        <v>39</v>
      </c>
      <c r="M13" s="2">
        <f t="shared" si="1"/>
        <v>-130000000</v>
      </c>
      <c r="P13" s="2">
        <f t="shared" si="2"/>
        <v>-130000000</v>
      </c>
    </row>
    <row r="14">
      <c r="I14" s="1" t="s">
        <v>40</v>
      </c>
      <c r="J14" s="2">
        <f>M14*67%</f>
        <v>-1688400</v>
      </c>
      <c r="L14" s="1" t="s">
        <v>12</v>
      </c>
      <c r="M14" s="2">
        <f>O16+P16</f>
        <v>-2520000</v>
      </c>
      <c r="P14" s="2">
        <f>-J6</f>
        <v>-42000000</v>
      </c>
      <c r="Q14" s="1" t="s">
        <v>41</v>
      </c>
    </row>
    <row r="15">
      <c r="I15" s="8" t="s">
        <v>42</v>
      </c>
      <c r="J15" s="9">
        <f>SUM(J11:J14)</f>
        <v>62311600</v>
      </c>
      <c r="L15" s="1" t="s">
        <v>43</v>
      </c>
      <c r="M15" s="2">
        <f>-J6</f>
        <v>-42000000</v>
      </c>
      <c r="O15" s="9">
        <f t="shared" ref="O15:P15" si="3">SUM(O12:O14)</f>
        <v>242000000</v>
      </c>
      <c r="P15" s="9">
        <f t="shared" si="3"/>
        <v>-178000000</v>
      </c>
    </row>
    <row r="16">
      <c r="J16" s="2"/>
      <c r="L16" s="8" t="s">
        <v>29</v>
      </c>
      <c r="M16" s="9">
        <f>SUM(M11:M15)</f>
        <v>61480000</v>
      </c>
      <c r="O16" s="9">
        <f>-O15*0.006</f>
        <v>-1452000</v>
      </c>
      <c r="P16" s="9">
        <f>P15*0.006</f>
        <v>-1068000</v>
      </c>
    </row>
    <row r="17">
      <c r="I17" s="15" t="s">
        <v>30</v>
      </c>
      <c r="J17" s="16">
        <f>-30%*J15</f>
        <v>-18693480</v>
      </c>
    </row>
    <row r="18">
      <c r="I18" s="17" t="s">
        <v>32</v>
      </c>
      <c r="J18" s="18">
        <f>J15+J17</f>
        <v>43618120</v>
      </c>
      <c r="L18" s="1" t="s">
        <v>30</v>
      </c>
      <c r="M18" s="4">
        <f>J17</f>
        <v>-18693480</v>
      </c>
    </row>
    <row r="19">
      <c r="J19" s="2"/>
      <c r="L19" s="1" t="s">
        <v>44</v>
      </c>
      <c r="M19" s="2">
        <f>-M14*33%</f>
        <v>831600</v>
      </c>
    </row>
    <row r="20">
      <c r="J20" s="2"/>
      <c r="L20" s="8" t="s">
        <v>31</v>
      </c>
      <c r="M20" s="9">
        <f>SUM(M16:M19)</f>
        <v>43618120</v>
      </c>
    </row>
    <row r="21">
      <c r="J21" s="2"/>
      <c r="M21" s="2"/>
    </row>
    <row r="22">
      <c r="J22" s="2"/>
      <c r="M22" s="2"/>
    </row>
    <row r="23">
      <c r="I23" s="1" t="s">
        <v>45</v>
      </c>
      <c r="J23" s="2">
        <f>110000*1000</f>
        <v>110000000</v>
      </c>
      <c r="M23" s="2"/>
    </row>
    <row r="24">
      <c r="I24" s="1" t="s">
        <v>46</v>
      </c>
      <c r="J24" s="2">
        <f>J23/(1-0.315)</f>
        <v>160583941.6</v>
      </c>
      <c r="K24" s="2">
        <f>J23+J25</f>
        <v>141185000</v>
      </c>
      <c r="M24" s="2"/>
    </row>
    <row r="25">
      <c r="I25" s="1" t="s">
        <v>5</v>
      </c>
      <c r="J25" s="2">
        <f>J23*0.315*0.9</f>
        <v>31185000</v>
      </c>
      <c r="K25" s="2"/>
      <c r="M25" s="2"/>
    </row>
    <row r="26">
      <c r="J26" s="2"/>
      <c r="M26" s="2"/>
    </row>
    <row r="27">
      <c r="J27" s="2"/>
      <c r="M27" s="2"/>
    </row>
    <row r="28">
      <c r="I28" s="19" t="s">
        <v>10</v>
      </c>
      <c r="J28" s="20" t="s">
        <v>47</v>
      </c>
      <c r="L28" s="19" t="s">
        <v>48</v>
      </c>
      <c r="M28" s="21"/>
      <c r="O28" s="19" t="s">
        <v>12</v>
      </c>
      <c r="P28" s="22"/>
    </row>
    <row r="29">
      <c r="I29" s="1" t="s">
        <v>13</v>
      </c>
      <c r="J29" s="2">
        <f>J5</f>
        <v>200000000</v>
      </c>
      <c r="L29" s="1" t="s">
        <v>15</v>
      </c>
      <c r="M29" s="2">
        <f>J5+J6</f>
        <v>242000000</v>
      </c>
      <c r="O29" s="1" t="s">
        <v>16</v>
      </c>
      <c r="P29" s="1" t="s">
        <v>17</v>
      </c>
    </row>
    <row r="30">
      <c r="F30" s="23" t="s">
        <v>49</v>
      </c>
      <c r="I30" s="1" t="s">
        <v>19</v>
      </c>
      <c r="J30" s="2">
        <f>-J7</f>
        <v>-6000000</v>
      </c>
      <c r="L30" s="1" t="s">
        <v>19</v>
      </c>
      <c r="M30" s="2">
        <f>-J7</f>
        <v>-6000000</v>
      </c>
      <c r="O30" s="2">
        <f>M29</f>
        <v>242000000</v>
      </c>
      <c r="P30" s="2">
        <f t="shared" ref="P30:P31" si="4">M30</f>
        <v>-6000000</v>
      </c>
    </row>
    <row r="31">
      <c r="F31" s="1" t="s">
        <v>50</v>
      </c>
      <c r="I31" s="1" t="s">
        <v>51</v>
      </c>
      <c r="J31" s="2">
        <f>-(J23+J25)</f>
        <v>-141185000</v>
      </c>
      <c r="L31" s="1" t="s">
        <v>52</v>
      </c>
      <c r="M31" s="2">
        <f>J31-J23*21%</f>
        <v>-164285000</v>
      </c>
      <c r="P31" s="2">
        <f t="shared" si="4"/>
        <v>-164285000</v>
      </c>
    </row>
    <row r="32">
      <c r="F32" s="1" t="s">
        <v>53</v>
      </c>
      <c r="I32" s="1" t="s">
        <v>40</v>
      </c>
      <c r="J32" s="2">
        <f>67%*M32</f>
        <v>-1826225.7</v>
      </c>
      <c r="L32" s="1" t="s">
        <v>12</v>
      </c>
      <c r="M32" s="2">
        <f>O34+P34</f>
        <v>-2725710</v>
      </c>
      <c r="P32" s="2">
        <f>M33</f>
        <v>-42000000</v>
      </c>
    </row>
    <row r="33">
      <c r="F33" s="1" t="s">
        <v>54</v>
      </c>
      <c r="I33" s="8" t="s">
        <v>42</v>
      </c>
      <c r="J33" s="9">
        <f>SUM(J29:J32)</f>
        <v>50988774.3</v>
      </c>
      <c r="L33" s="1" t="s">
        <v>43</v>
      </c>
      <c r="M33" s="2">
        <f>-J6+J8</f>
        <v>-42000000</v>
      </c>
      <c r="O33" s="9">
        <f t="shared" ref="O33:P33" si="5">SUM(O30:O32)</f>
        <v>242000000</v>
      </c>
      <c r="P33" s="9">
        <f t="shared" si="5"/>
        <v>-212285000</v>
      </c>
    </row>
    <row r="34">
      <c r="J34" s="2"/>
      <c r="L34" s="8" t="s">
        <v>29</v>
      </c>
      <c r="M34" s="9">
        <f>SUM(M29:M33)</f>
        <v>26989290</v>
      </c>
      <c r="O34" s="9">
        <f>-O33*0.006</f>
        <v>-1452000</v>
      </c>
      <c r="P34" s="9">
        <f>P33*0.006</f>
        <v>-1273710</v>
      </c>
    </row>
    <row r="35">
      <c r="F35" s="1" t="s">
        <v>55</v>
      </c>
      <c r="I35" s="1" t="s">
        <v>30</v>
      </c>
      <c r="J35" s="2">
        <f>-30%*J33</f>
        <v>-15296632.29</v>
      </c>
      <c r="M35" s="2"/>
    </row>
    <row r="36">
      <c r="F36" s="1" t="s">
        <v>56</v>
      </c>
      <c r="I36" s="24" t="s">
        <v>32</v>
      </c>
      <c r="J36" s="25">
        <f>J33+J35</f>
        <v>35692142.01</v>
      </c>
      <c r="L36" s="1" t="s">
        <v>30</v>
      </c>
      <c r="M36" s="2">
        <f>J35</f>
        <v>-15296632.29</v>
      </c>
    </row>
    <row r="37">
      <c r="J37" s="2"/>
      <c r="L37" s="1" t="s">
        <v>44</v>
      </c>
      <c r="M37" s="2">
        <f>-33%*M32</f>
        <v>899484.3</v>
      </c>
    </row>
    <row r="38">
      <c r="J38" s="2"/>
      <c r="L38" s="8" t="s">
        <v>31</v>
      </c>
      <c r="M38" s="9">
        <f>M34+M36+M37</f>
        <v>12592142.01</v>
      </c>
    </row>
    <row r="39">
      <c r="F39" s="1" t="s">
        <v>57</v>
      </c>
      <c r="J39" s="2"/>
      <c r="M39" s="2"/>
    </row>
    <row r="40">
      <c r="J40" s="2"/>
      <c r="M40" s="2"/>
    </row>
    <row r="41">
      <c r="J41" s="2"/>
      <c r="M41" s="2"/>
    </row>
    <row r="42">
      <c r="J42" s="2"/>
      <c r="M42" s="2"/>
    </row>
    <row r="43">
      <c r="J43" s="2"/>
      <c r="M43" s="2"/>
    </row>
    <row r="44">
      <c r="J44" s="2"/>
      <c r="M44" s="2"/>
    </row>
    <row r="45">
      <c r="J45" s="2"/>
      <c r="M45" s="2"/>
    </row>
    <row r="46">
      <c r="J46" s="2"/>
      <c r="M46" s="2"/>
    </row>
    <row r="47">
      <c r="J47" s="2"/>
      <c r="M47" s="2"/>
    </row>
    <row r="48">
      <c r="J48" s="2"/>
      <c r="M48" s="2"/>
    </row>
    <row r="49">
      <c r="J49" s="2"/>
      <c r="M49" s="2"/>
    </row>
    <row r="50">
      <c r="J50" s="2"/>
      <c r="M50" s="2"/>
    </row>
    <row r="51">
      <c r="J51" s="2"/>
      <c r="M51" s="2"/>
    </row>
    <row r="52">
      <c r="J52" s="2"/>
      <c r="M52" s="2"/>
    </row>
    <row r="53">
      <c r="J53" s="2"/>
      <c r="M53" s="2"/>
    </row>
    <row r="54">
      <c r="J54" s="2"/>
      <c r="M54" s="2"/>
    </row>
    <row r="55">
      <c r="J55" s="2"/>
      <c r="M55" s="2"/>
    </row>
    <row r="56">
      <c r="J56" s="2"/>
      <c r="M56" s="2"/>
    </row>
    <row r="57">
      <c r="J57" s="2"/>
      <c r="M57" s="2"/>
    </row>
    <row r="58">
      <c r="J58" s="2"/>
      <c r="M58" s="2"/>
    </row>
    <row r="59">
      <c r="J59" s="2"/>
      <c r="M59" s="2"/>
    </row>
    <row r="60">
      <c r="J60" s="2"/>
      <c r="M60" s="2"/>
    </row>
    <row r="61">
      <c r="J61" s="2"/>
      <c r="M61" s="2"/>
    </row>
    <row r="62">
      <c r="J62" s="2"/>
      <c r="M62" s="2"/>
    </row>
    <row r="63">
      <c r="J63" s="2"/>
      <c r="M63" s="2"/>
    </row>
    <row r="64">
      <c r="J64" s="2"/>
      <c r="M64" s="2"/>
    </row>
    <row r="65">
      <c r="J65" s="2"/>
      <c r="M65" s="2"/>
    </row>
    <row r="66">
      <c r="J66" s="2"/>
      <c r="M66" s="2"/>
    </row>
    <row r="67">
      <c r="J67" s="2"/>
      <c r="M67" s="2"/>
    </row>
    <row r="68">
      <c r="J68" s="2"/>
      <c r="M68" s="2"/>
    </row>
    <row r="69">
      <c r="J69" s="2"/>
      <c r="M69" s="2"/>
    </row>
    <row r="70">
      <c r="J70" s="2"/>
      <c r="M70" s="2"/>
    </row>
    <row r="71">
      <c r="J71" s="2"/>
      <c r="M71" s="2"/>
    </row>
    <row r="72">
      <c r="J72" s="2"/>
      <c r="M72" s="2"/>
    </row>
    <row r="73">
      <c r="J73" s="2"/>
      <c r="M73" s="2"/>
    </row>
    <row r="74">
      <c r="J74" s="2"/>
      <c r="M74" s="2"/>
    </row>
    <row r="75">
      <c r="J75" s="2"/>
      <c r="M75" s="2"/>
    </row>
    <row r="76">
      <c r="J76" s="2"/>
      <c r="M76" s="2"/>
    </row>
    <row r="77">
      <c r="J77" s="2"/>
      <c r="M77" s="2"/>
    </row>
    <row r="78">
      <c r="J78" s="2"/>
      <c r="M78" s="2"/>
    </row>
    <row r="79">
      <c r="J79" s="2"/>
      <c r="M79" s="2"/>
    </row>
    <row r="80">
      <c r="J80" s="2"/>
      <c r="M80" s="2"/>
    </row>
    <row r="81">
      <c r="J81" s="2"/>
      <c r="M81" s="2"/>
    </row>
    <row r="82">
      <c r="J82" s="2"/>
      <c r="M82" s="2"/>
    </row>
    <row r="83">
      <c r="J83" s="2"/>
      <c r="M83" s="2"/>
    </row>
    <row r="84">
      <c r="J84" s="2"/>
      <c r="M84" s="2"/>
    </row>
    <row r="85">
      <c r="J85" s="2"/>
      <c r="M85" s="2"/>
    </row>
    <row r="86">
      <c r="J86" s="2"/>
      <c r="M86" s="2"/>
    </row>
    <row r="87">
      <c r="J87" s="2"/>
      <c r="M87" s="2"/>
    </row>
    <row r="88">
      <c r="J88" s="2"/>
      <c r="M88" s="2"/>
    </row>
    <row r="89">
      <c r="J89" s="2"/>
      <c r="M89" s="2"/>
    </row>
    <row r="90">
      <c r="J90" s="2"/>
      <c r="M90" s="2"/>
    </row>
    <row r="91">
      <c r="J91" s="2"/>
      <c r="M91" s="2"/>
    </row>
    <row r="92">
      <c r="J92" s="2"/>
      <c r="M92" s="2"/>
    </row>
    <row r="93">
      <c r="J93" s="2"/>
      <c r="M93" s="2"/>
    </row>
    <row r="94">
      <c r="J94" s="2"/>
      <c r="M94" s="2"/>
    </row>
    <row r="95">
      <c r="J95" s="2"/>
      <c r="M95" s="2"/>
    </row>
    <row r="96">
      <c r="J96" s="2"/>
      <c r="M96" s="2"/>
    </row>
    <row r="97">
      <c r="J97" s="2"/>
      <c r="M97" s="2"/>
    </row>
    <row r="98">
      <c r="J98" s="2"/>
      <c r="M98" s="2"/>
    </row>
    <row r="99">
      <c r="J99" s="2"/>
      <c r="M99" s="2"/>
    </row>
    <row r="100">
      <c r="J100" s="2"/>
      <c r="M100" s="2"/>
    </row>
    <row r="101">
      <c r="J101" s="2"/>
      <c r="M101" s="2"/>
    </row>
    <row r="102">
      <c r="J102" s="2"/>
      <c r="M102" s="2"/>
    </row>
    <row r="103">
      <c r="J103" s="2"/>
      <c r="M103" s="2"/>
    </row>
    <row r="104">
      <c r="J104" s="2"/>
      <c r="M104" s="2"/>
    </row>
    <row r="105">
      <c r="J105" s="2"/>
      <c r="M105" s="2"/>
    </row>
    <row r="106">
      <c r="J106" s="2"/>
      <c r="M106" s="2"/>
    </row>
    <row r="107">
      <c r="J107" s="2"/>
      <c r="M107" s="2"/>
    </row>
    <row r="108">
      <c r="J108" s="2"/>
      <c r="M108" s="2"/>
    </row>
    <row r="109">
      <c r="J109" s="2"/>
      <c r="M109" s="2"/>
    </row>
    <row r="110">
      <c r="J110" s="2"/>
      <c r="M110" s="2"/>
    </row>
    <row r="111">
      <c r="J111" s="2"/>
      <c r="M111" s="2"/>
    </row>
    <row r="112">
      <c r="J112" s="2"/>
      <c r="M112" s="2"/>
    </row>
    <row r="113">
      <c r="J113" s="2"/>
      <c r="M113" s="2"/>
    </row>
    <row r="114">
      <c r="J114" s="2"/>
      <c r="M114" s="2"/>
    </row>
    <row r="115">
      <c r="J115" s="2"/>
      <c r="M115" s="2"/>
    </row>
    <row r="116">
      <c r="J116" s="2"/>
      <c r="M116" s="2"/>
    </row>
    <row r="117">
      <c r="J117" s="2"/>
      <c r="M117" s="2"/>
    </row>
    <row r="118">
      <c r="J118" s="2"/>
      <c r="M118" s="2"/>
    </row>
    <row r="119">
      <c r="J119" s="2"/>
      <c r="M119" s="2"/>
    </row>
    <row r="120">
      <c r="J120" s="2"/>
      <c r="M120" s="2"/>
    </row>
    <row r="121">
      <c r="J121" s="2"/>
      <c r="M121" s="2"/>
    </row>
    <row r="122">
      <c r="J122" s="2"/>
      <c r="M122" s="2"/>
    </row>
    <row r="123">
      <c r="J123" s="2"/>
      <c r="M123" s="2"/>
    </row>
    <row r="124">
      <c r="J124" s="2"/>
      <c r="M124" s="2"/>
    </row>
    <row r="125">
      <c r="J125" s="2"/>
      <c r="M125" s="2"/>
    </row>
    <row r="126">
      <c r="J126" s="2"/>
      <c r="M126" s="2"/>
    </row>
    <row r="127">
      <c r="J127" s="2"/>
      <c r="M127" s="2"/>
    </row>
    <row r="128">
      <c r="J128" s="2"/>
      <c r="M128" s="2"/>
    </row>
    <row r="129">
      <c r="J129" s="2"/>
      <c r="M129" s="2"/>
    </row>
    <row r="130">
      <c r="J130" s="2"/>
      <c r="M130" s="2"/>
    </row>
    <row r="131">
      <c r="J131" s="2"/>
      <c r="M131" s="2"/>
    </row>
    <row r="132">
      <c r="J132" s="2"/>
      <c r="M132" s="2"/>
    </row>
    <row r="133">
      <c r="J133" s="2"/>
      <c r="M133" s="2"/>
    </row>
    <row r="134">
      <c r="J134" s="2"/>
      <c r="M134" s="2"/>
    </row>
    <row r="135">
      <c r="J135" s="2"/>
      <c r="M135" s="2"/>
    </row>
    <row r="136">
      <c r="J136" s="2"/>
      <c r="M136" s="2"/>
    </row>
    <row r="137">
      <c r="J137" s="2"/>
      <c r="M137" s="2"/>
    </row>
    <row r="138">
      <c r="J138" s="2"/>
      <c r="M138" s="2"/>
    </row>
    <row r="139">
      <c r="J139" s="2"/>
      <c r="M139" s="2"/>
    </row>
    <row r="140">
      <c r="J140" s="2"/>
      <c r="M140" s="2"/>
    </row>
    <row r="141">
      <c r="J141" s="2"/>
      <c r="M141" s="2"/>
    </row>
    <row r="142">
      <c r="J142" s="2"/>
      <c r="M142" s="2"/>
    </row>
    <row r="143">
      <c r="J143" s="2"/>
      <c r="M143" s="2"/>
    </row>
    <row r="144">
      <c r="J144" s="2"/>
      <c r="M144" s="2"/>
    </row>
    <row r="145">
      <c r="J145" s="2"/>
      <c r="M145" s="2"/>
    </row>
    <row r="146">
      <c r="J146" s="2"/>
      <c r="M146" s="2"/>
    </row>
    <row r="147">
      <c r="J147" s="2"/>
      <c r="M147" s="2"/>
    </row>
    <row r="148">
      <c r="J148" s="2"/>
      <c r="M148" s="2"/>
    </row>
    <row r="149">
      <c r="J149" s="2"/>
      <c r="M149" s="2"/>
    </row>
    <row r="150">
      <c r="J150" s="2"/>
      <c r="M150" s="2"/>
    </row>
    <row r="151">
      <c r="J151" s="2"/>
      <c r="M151" s="2"/>
    </row>
    <row r="152">
      <c r="J152" s="2"/>
      <c r="M152" s="2"/>
    </row>
    <row r="153">
      <c r="J153" s="2"/>
      <c r="M153" s="2"/>
    </row>
    <row r="154">
      <c r="J154" s="2"/>
      <c r="M154" s="2"/>
    </row>
    <row r="155">
      <c r="J155" s="2"/>
      <c r="M155" s="2"/>
    </row>
    <row r="156">
      <c r="J156" s="2"/>
      <c r="M156" s="2"/>
    </row>
    <row r="157">
      <c r="J157" s="2"/>
      <c r="M157" s="2"/>
    </row>
    <row r="158">
      <c r="J158" s="2"/>
      <c r="M158" s="2"/>
    </row>
    <row r="159">
      <c r="J159" s="2"/>
      <c r="M159" s="2"/>
    </row>
    <row r="160">
      <c r="J160" s="2"/>
      <c r="M160" s="2"/>
    </row>
    <row r="161">
      <c r="J161" s="2"/>
      <c r="M161" s="2"/>
    </row>
    <row r="162">
      <c r="J162" s="2"/>
      <c r="M162" s="2"/>
    </row>
    <row r="163">
      <c r="J163" s="2"/>
      <c r="M163" s="2"/>
    </row>
    <row r="164">
      <c r="J164" s="2"/>
      <c r="M164" s="2"/>
    </row>
    <row r="165">
      <c r="J165" s="2"/>
      <c r="M165" s="2"/>
    </row>
    <row r="166">
      <c r="J166" s="2"/>
      <c r="M166" s="2"/>
    </row>
    <row r="167">
      <c r="J167" s="2"/>
      <c r="M167" s="2"/>
    </row>
    <row r="168">
      <c r="J168" s="2"/>
      <c r="M168" s="2"/>
    </row>
    <row r="169">
      <c r="J169" s="2"/>
      <c r="M169" s="2"/>
    </row>
    <row r="170">
      <c r="J170" s="2"/>
      <c r="M170" s="2"/>
    </row>
    <row r="171">
      <c r="J171" s="2"/>
      <c r="M171" s="2"/>
    </row>
    <row r="172">
      <c r="J172" s="2"/>
      <c r="M172" s="2"/>
    </row>
    <row r="173">
      <c r="J173" s="2"/>
      <c r="M173" s="2"/>
    </row>
    <row r="174">
      <c r="J174" s="2"/>
      <c r="M174" s="2"/>
    </row>
    <row r="175">
      <c r="J175" s="2"/>
      <c r="M175" s="2"/>
    </row>
    <row r="176">
      <c r="J176" s="2"/>
      <c r="M176" s="2"/>
    </row>
    <row r="177">
      <c r="J177" s="2"/>
      <c r="M177" s="2"/>
    </row>
    <row r="178">
      <c r="J178" s="2"/>
      <c r="M178" s="2"/>
    </row>
    <row r="179">
      <c r="J179" s="2"/>
      <c r="M179" s="2"/>
    </row>
    <row r="180">
      <c r="J180" s="2"/>
      <c r="M180" s="2"/>
    </row>
    <row r="181">
      <c r="J181" s="2"/>
      <c r="M181" s="2"/>
    </row>
    <row r="182">
      <c r="J182" s="2"/>
      <c r="M182" s="2"/>
    </row>
    <row r="183">
      <c r="J183" s="2"/>
      <c r="M183" s="2"/>
    </row>
    <row r="184">
      <c r="J184" s="2"/>
      <c r="M184" s="2"/>
    </row>
    <row r="185">
      <c r="J185" s="2"/>
      <c r="M185" s="2"/>
    </row>
    <row r="186">
      <c r="J186" s="2"/>
      <c r="M186" s="2"/>
    </row>
    <row r="187">
      <c r="J187" s="2"/>
      <c r="M187" s="2"/>
    </row>
    <row r="188">
      <c r="J188" s="2"/>
      <c r="M188" s="2"/>
    </row>
    <row r="189">
      <c r="J189" s="2"/>
      <c r="M189" s="2"/>
    </row>
    <row r="190">
      <c r="J190" s="2"/>
      <c r="M190" s="2"/>
    </row>
    <row r="191">
      <c r="J191" s="2"/>
      <c r="M191" s="2"/>
    </row>
    <row r="192">
      <c r="J192" s="2"/>
      <c r="M192" s="2"/>
    </row>
    <row r="193">
      <c r="J193" s="2"/>
      <c r="M193" s="2"/>
    </row>
    <row r="194">
      <c r="J194" s="2"/>
      <c r="M194" s="2"/>
    </row>
    <row r="195">
      <c r="J195" s="2"/>
      <c r="M195" s="2"/>
    </row>
    <row r="196">
      <c r="J196" s="2"/>
      <c r="M196" s="2"/>
    </row>
    <row r="197">
      <c r="J197" s="2"/>
      <c r="M197" s="2"/>
    </row>
    <row r="198">
      <c r="J198" s="2"/>
      <c r="M198" s="2"/>
    </row>
    <row r="199">
      <c r="J199" s="2"/>
      <c r="M199" s="2"/>
    </row>
    <row r="200">
      <c r="J200" s="2"/>
      <c r="M200" s="2"/>
    </row>
    <row r="201">
      <c r="J201" s="2"/>
      <c r="M201" s="2"/>
    </row>
    <row r="202">
      <c r="J202" s="2"/>
      <c r="M202" s="2"/>
    </row>
    <row r="203">
      <c r="J203" s="2"/>
      <c r="M203" s="2"/>
    </row>
    <row r="204">
      <c r="J204" s="2"/>
      <c r="M204" s="2"/>
    </row>
    <row r="205">
      <c r="J205" s="2"/>
      <c r="M205" s="2"/>
    </row>
    <row r="206">
      <c r="J206" s="2"/>
      <c r="M206" s="2"/>
    </row>
    <row r="207">
      <c r="J207" s="2"/>
      <c r="M207" s="2"/>
    </row>
    <row r="208">
      <c r="J208" s="2"/>
      <c r="M208" s="2"/>
    </row>
    <row r="209">
      <c r="J209" s="2"/>
      <c r="M209" s="2"/>
    </row>
    <row r="210">
      <c r="J210" s="2"/>
      <c r="M210" s="2"/>
    </row>
    <row r="211">
      <c r="J211" s="2"/>
      <c r="M211" s="2"/>
    </row>
    <row r="212">
      <c r="J212" s="2"/>
      <c r="M212" s="2"/>
    </row>
    <row r="213">
      <c r="J213" s="2"/>
      <c r="M213" s="2"/>
    </row>
    <row r="214">
      <c r="J214" s="2"/>
      <c r="M214" s="2"/>
    </row>
    <row r="215">
      <c r="J215" s="2"/>
      <c r="M215" s="2"/>
    </row>
    <row r="216">
      <c r="J216" s="2"/>
      <c r="M216" s="2"/>
    </row>
    <row r="217">
      <c r="J217" s="2"/>
      <c r="M217" s="2"/>
    </row>
    <row r="218">
      <c r="J218" s="2"/>
      <c r="M218" s="2"/>
    </row>
    <row r="219">
      <c r="J219" s="2"/>
      <c r="M219" s="2"/>
    </row>
    <row r="220">
      <c r="J220" s="2"/>
      <c r="M220" s="2"/>
    </row>
    <row r="221">
      <c r="J221" s="2"/>
      <c r="M221" s="2"/>
    </row>
    <row r="222">
      <c r="J222" s="2"/>
      <c r="M222" s="2"/>
    </row>
    <row r="223">
      <c r="J223" s="2"/>
      <c r="M223" s="2"/>
    </row>
    <row r="224">
      <c r="J224" s="2"/>
      <c r="M224" s="2"/>
    </row>
    <row r="225">
      <c r="J225" s="2"/>
      <c r="M225" s="2"/>
    </row>
    <row r="226">
      <c r="J226" s="2"/>
      <c r="M226" s="2"/>
    </row>
    <row r="227">
      <c r="J227" s="2"/>
      <c r="M227" s="2"/>
    </row>
    <row r="228">
      <c r="J228" s="2"/>
      <c r="M228" s="2"/>
    </row>
    <row r="229">
      <c r="J229" s="2"/>
      <c r="M229" s="2"/>
    </row>
    <row r="230">
      <c r="J230" s="2"/>
      <c r="M230" s="2"/>
    </row>
    <row r="231">
      <c r="J231" s="2"/>
      <c r="M231" s="2"/>
    </row>
    <row r="232">
      <c r="J232" s="2"/>
      <c r="M232" s="2"/>
    </row>
    <row r="233">
      <c r="J233" s="2"/>
      <c r="M233" s="2"/>
    </row>
    <row r="234">
      <c r="J234" s="2"/>
      <c r="M234" s="2"/>
    </row>
    <row r="235">
      <c r="J235" s="2"/>
      <c r="M235" s="2"/>
    </row>
    <row r="236">
      <c r="J236" s="2"/>
      <c r="M236" s="2"/>
    </row>
    <row r="237">
      <c r="J237" s="2"/>
      <c r="M237" s="2"/>
    </row>
    <row r="238">
      <c r="J238" s="2"/>
      <c r="M238" s="2"/>
    </row>
    <row r="239">
      <c r="J239" s="2"/>
      <c r="M239" s="2"/>
    </row>
    <row r="240">
      <c r="J240" s="2"/>
      <c r="M240" s="2"/>
    </row>
    <row r="241">
      <c r="J241" s="2"/>
      <c r="M241" s="2"/>
    </row>
    <row r="242">
      <c r="J242" s="2"/>
      <c r="M242" s="2"/>
    </row>
    <row r="243">
      <c r="J243" s="2"/>
      <c r="M243" s="2"/>
    </row>
    <row r="244">
      <c r="J244" s="2"/>
      <c r="M244" s="2"/>
    </row>
    <row r="245">
      <c r="J245" s="2"/>
      <c r="M245" s="2"/>
    </row>
    <row r="246">
      <c r="J246" s="2"/>
      <c r="M246" s="2"/>
    </row>
    <row r="247">
      <c r="J247" s="2"/>
      <c r="M247" s="2"/>
    </row>
    <row r="248">
      <c r="J248" s="2"/>
      <c r="M248" s="2"/>
    </row>
    <row r="249">
      <c r="J249" s="2"/>
      <c r="M249" s="2"/>
    </row>
    <row r="250">
      <c r="J250" s="2"/>
      <c r="M250" s="2"/>
    </row>
    <row r="251">
      <c r="J251" s="2"/>
      <c r="M251" s="2"/>
    </row>
    <row r="252">
      <c r="J252" s="2"/>
      <c r="M252" s="2"/>
    </row>
    <row r="253">
      <c r="J253" s="2"/>
      <c r="M253" s="2"/>
    </row>
    <row r="254">
      <c r="J254" s="2"/>
      <c r="M254" s="2"/>
    </row>
    <row r="255">
      <c r="J255" s="2"/>
      <c r="M255" s="2"/>
    </row>
    <row r="256">
      <c r="J256" s="2"/>
      <c r="M256" s="2"/>
    </row>
    <row r="257">
      <c r="J257" s="2"/>
      <c r="M257" s="2"/>
    </row>
    <row r="258">
      <c r="J258" s="2"/>
      <c r="M258" s="2"/>
    </row>
    <row r="259">
      <c r="J259" s="2"/>
      <c r="M259" s="2"/>
    </row>
    <row r="260">
      <c r="J260" s="2"/>
      <c r="M260" s="2"/>
    </row>
    <row r="261">
      <c r="J261" s="2"/>
      <c r="M261" s="2"/>
    </row>
    <row r="262">
      <c r="J262" s="2"/>
      <c r="M262" s="2"/>
    </row>
    <row r="263">
      <c r="J263" s="2"/>
      <c r="M263" s="2"/>
    </row>
    <row r="264">
      <c r="J264" s="2"/>
      <c r="M264" s="2"/>
    </row>
    <row r="265">
      <c r="J265" s="2"/>
      <c r="M265" s="2"/>
    </row>
    <row r="266">
      <c r="J266" s="2"/>
      <c r="M266" s="2"/>
    </row>
    <row r="267">
      <c r="J267" s="2"/>
      <c r="M267" s="2"/>
    </row>
    <row r="268">
      <c r="J268" s="2"/>
      <c r="M268" s="2"/>
    </row>
    <row r="269">
      <c r="J269" s="2"/>
      <c r="M269" s="2"/>
    </row>
    <row r="270">
      <c r="J270" s="2"/>
      <c r="M270" s="2"/>
    </row>
    <row r="271">
      <c r="J271" s="2"/>
      <c r="M271" s="2"/>
    </row>
    <row r="272">
      <c r="J272" s="2"/>
      <c r="M272" s="2"/>
    </row>
    <row r="273">
      <c r="J273" s="2"/>
      <c r="M273" s="2"/>
    </row>
    <row r="274">
      <c r="J274" s="2"/>
      <c r="M274" s="2"/>
    </row>
    <row r="275">
      <c r="J275" s="2"/>
      <c r="M275" s="2"/>
    </row>
    <row r="276">
      <c r="J276" s="2"/>
      <c r="M276" s="2"/>
    </row>
    <row r="277">
      <c r="J277" s="2"/>
      <c r="M277" s="2"/>
    </row>
    <row r="278">
      <c r="J278" s="2"/>
      <c r="M278" s="2"/>
    </row>
    <row r="279">
      <c r="J279" s="2"/>
      <c r="M279" s="2"/>
    </row>
    <row r="280">
      <c r="J280" s="2"/>
      <c r="M280" s="2"/>
    </row>
    <row r="281">
      <c r="J281" s="2"/>
      <c r="M281" s="2"/>
    </row>
    <row r="282">
      <c r="J282" s="2"/>
      <c r="M282" s="2"/>
    </row>
    <row r="283">
      <c r="J283" s="2"/>
      <c r="M283" s="2"/>
    </row>
    <row r="284">
      <c r="J284" s="2"/>
      <c r="M284" s="2"/>
    </row>
    <row r="285">
      <c r="J285" s="2"/>
      <c r="M285" s="2"/>
    </row>
    <row r="286">
      <c r="J286" s="2"/>
      <c r="M286" s="2"/>
    </row>
    <row r="287">
      <c r="J287" s="2"/>
      <c r="M287" s="2"/>
    </row>
    <row r="288">
      <c r="J288" s="2"/>
      <c r="M288" s="2"/>
    </row>
    <row r="289">
      <c r="J289" s="2"/>
      <c r="M289" s="2"/>
    </row>
    <row r="290">
      <c r="J290" s="2"/>
      <c r="M290" s="2"/>
    </row>
    <row r="291">
      <c r="J291" s="2"/>
      <c r="M291" s="2"/>
    </row>
    <row r="292">
      <c r="J292" s="2"/>
      <c r="M292" s="2"/>
    </row>
    <row r="293">
      <c r="J293" s="2"/>
      <c r="M293" s="2"/>
    </row>
    <row r="294">
      <c r="J294" s="2"/>
      <c r="M294" s="2"/>
    </row>
    <row r="295">
      <c r="J295" s="2"/>
      <c r="M295" s="2"/>
    </row>
    <row r="296">
      <c r="J296" s="2"/>
      <c r="M296" s="2"/>
    </row>
    <row r="297">
      <c r="J297" s="2"/>
      <c r="M297" s="2"/>
    </row>
    <row r="298">
      <c r="J298" s="2"/>
      <c r="M298" s="2"/>
    </row>
    <row r="299">
      <c r="J299" s="2"/>
      <c r="M299" s="2"/>
    </row>
    <row r="300">
      <c r="J300" s="2"/>
      <c r="M300" s="2"/>
    </row>
    <row r="301">
      <c r="J301" s="2"/>
      <c r="M301" s="2"/>
    </row>
    <row r="302">
      <c r="J302" s="2"/>
      <c r="M302" s="2"/>
    </row>
    <row r="303">
      <c r="J303" s="2"/>
      <c r="M303" s="2"/>
    </row>
    <row r="304">
      <c r="J304" s="2"/>
      <c r="M304" s="2"/>
    </row>
    <row r="305">
      <c r="J305" s="2"/>
      <c r="M305" s="2"/>
    </row>
    <row r="306">
      <c r="J306" s="2"/>
      <c r="M306" s="2"/>
    </row>
    <row r="307">
      <c r="J307" s="2"/>
      <c r="M307" s="2"/>
    </row>
    <row r="308">
      <c r="J308" s="2"/>
      <c r="M308" s="2"/>
    </row>
    <row r="309">
      <c r="J309" s="2"/>
      <c r="M309" s="2"/>
    </row>
    <row r="310">
      <c r="J310" s="2"/>
      <c r="M310" s="2"/>
    </row>
    <row r="311">
      <c r="J311" s="2"/>
      <c r="M311" s="2"/>
    </row>
    <row r="312">
      <c r="J312" s="2"/>
      <c r="M312" s="2"/>
    </row>
    <row r="313">
      <c r="J313" s="2"/>
      <c r="M313" s="2"/>
    </row>
    <row r="314">
      <c r="J314" s="2"/>
      <c r="M314" s="2"/>
    </row>
    <row r="315">
      <c r="J315" s="2"/>
      <c r="M315" s="2"/>
    </row>
    <row r="316">
      <c r="J316" s="2"/>
      <c r="M316" s="2"/>
    </row>
    <row r="317">
      <c r="J317" s="2"/>
      <c r="M317" s="2"/>
    </row>
    <row r="318">
      <c r="J318" s="2"/>
      <c r="M318" s="2"/>
    </row>
    <row r="319">
      <c r="J319" s="2"/>
      <c r="M319" s="2"/>
    </row>
    <row r="320">
      <c r="J320" s="2"/>
      <c r="M320" s="2"/>
    </row>
    <row r="321">
      <c r="J321" s="2"/>
      <c r="M321" s="2"/>
    </row>
    <row r="322">
      <c r="J322" s="2"/>
      <c r="M322" s="2"/>
    </row>
    <row r="323">
      <c r="J323" s="2"/>
      <c r="M323" s="2"/>
    </row>
    <row r="324">
      <c r="J324" s="2"/>
      <c r="M324" s="2"/>
    </row>
    <row r="325">
      <c r="J325" s="2"/>
      <c r="M325" s="2"/>
    </row>
    <row r="326">
      <c r="J326" s="2"/>
      <c r="M326" s="2"/>
    </row>
    <row r="327">
      <c r="J327" s="2"/>
      <c r="M327" s="2"/>
    </row>
    <row r="328">
      <c r="J328" s="2"/>
      <c r="M328" s="2"/>
    </row>
    <row r="329">
      <c r="J329" s="2"/>
      <c r="M329" s="2"/>
    </row>
    <row r="330">
      <c r="J330" s="2"/>
      <c r="M330" s="2"/>
    </row>
    <row r="331">
      <c r="J331" s="2"/>
      <c r="M331" s="2"/>
    </row>
    <row r="332">
      <c r="J332" s="2"/>
      <c r="M332" s="2"/>
    </row>
    <row r="333">
      <c r="J333" s="2"/>
      <c r="M333" s="2"/>
    </row>
    <row r="334">
      <c r="J334" s="2"/>
      <c r="M334" s="2"/>
    </row>
    <row r="335">
      <c r="J335" s="2"/>
      <c r="M335" s="2"/>
    </row>
    <row r="336">
      <c r="J336" s="2"/>
      <c r="M336" s="2"/>
    </row>
    <row r="337">
      <c r="J337" s="2"/>
      <c r="M337" s="2"/>
    </row>
    <row r="338">
      <c r="J338" s="2"/>
      <c r="M338" s="2"/>
    </row>
    <row r="339">
      <c r="J339" s="2"/>
      <c r="M339" s="2"/>
    </row>
    <row r="340">
      <c r="J340" s="2"/>
      <c r="M340" s="2"/>
    </row>
    <row r="341">
      <c r="J341" s="2"/>
      <c r="M341" s="2"/>
    </row>
    <row r="342">
      <c r="J342" s="2"/>
      <c r="M342" s="2"/>
    </row>
    <row r="343">
      <c r="J343" s="2"/>
      <c r="M343" s="2"/>
    </row>
    <row r="344">
      <c r="J344" s="2"/>
      <c r="M344" s="2"/>
    </row>
    <row r="345">
      <c r="J345" s="2"/>
      <c r="M345" s="2"/>
    </row>
    <row r="346">
      <c r="J346" s="2"/>
      <c r="M346" s="2"/>
    </row>
    <row r="347">
      <c r="J347" s="2"/>
      <c r="M347" s="2"/>
    </row>
    <row r="348">
      <c r="J348" s="2"/>
      <c r="M348" s="2"/>
    </row>
    <row r="349">
      <c r="J349" s="2"/>
      <c r="M349" s="2"/>
    </row>
    <row r="350">
      <c r="J350" s="2"/>
      <c r="M350" s="2"/>
    </row>
    <row r="351">
      <c r="J351" s="2"/>
      <c r="M351" s="2"/>
    </row>
    <row r="352">
      <c r="J352" s="2"/>
      <c r="M352" s="2"/>
    </row>
    <row r="353">
      <c r="J353" s="2"/>
      <c r="M353" s="2"/>
    </row>
    <row r="354">
      <c r="J354" s="2"/>
      <c r="M354" s="2"/>
    </row>
    <row r="355">
      <c r="J355" s="2"/>
      <c r="M355" s="2"/>
    </row>
    <row r="356">
      <c r="J356" s="2"/>
      <c r="M356" s="2"/>
    </row>
    <row r="357">
      <c r="J357" s="2"/>
      <c r="M357" s="2"/>
    </row>
    <row r="358">
      <c r="J358" s="2"/>
      <c r="M358" s="2"/>
    </row>
    <row r="359">
      <c r="J359" s="2"/>
      <c r="M359" s="2"/>
    </row>
    <row r="360">
      <c r="J360" s="2"/>
      <c r="M360" s="2"/>
    </row>
    <row r="361">
      <c r="J361" s="2"/>
      <c r="M361" s="2"/>
    </row>
    <row r="362">
      <c r="J362" s="2"/>
      <c r="M362" s="2"/>
    </row>
    <row r="363">
      <c r="J363" s="2"/>
      <c r="M363" s="2"/>
    </row>
    <row r="364">
      <c r="J364" s="2"/>
      <c r="M364" s="2"/>
    </row>
    <row r="365">
      <c r="J365" s="2"/>
      <c r="M365" s="2"/>
    </row>
    <row r="366">
      <c r="J366" s="2"/>
      <c r="M366" s="2"/>
    </row>
    <row r="367">
      <c r="J367" s="2"/>
      <c r="M367" s="2"/>
    </row>
    <row r="368">
      <c r="J368" s="2"/>
      <c r="M368" s="2"/>
    </row>
    <row r="369">
      <c r="J369" s="2"/>
      <c r="M369" s="2"/>
    </row>
    <row r="370">
      <c r="J370" s="2"/>
      <c r="M370" s="2"/>
    </row>
    <row r="371">
      <c r="J371" s="2"/>
      <c r="M371" s="2"/>
    </row>
    <row r="372">
      <c r="J372" s="2"/>
      <c r="M372" s="2"/>
    </row>
    <row r="373">
      <c r="J373" s="2"/>
      <c r="M373" s="2"/>
    </row>
    <row r="374">
      <c r="J374" s="2"/>
      <c r="M374" s="2"/>
    </row>
    <row r="375">
      <c r="J375" s="2"/>
      <c r="M375" s="2"/>
    </row>
    <row r="376">
      <c r="J376" s="2"/>
      <c r="M376" s="2"/>
    </row>
    <row r="377">
      <c r="J377" s="2"/>
      <c r="M377" s="2"/>
    </row>
    <row r="378">
      <c r="J378" s="2"/>
      <c r="M378" s="2"/>
    </row>
    <row r="379">
      <c r="J379" s="2"/>
      <c r="M379" s="2"/>
    </row>
    <row r="380">
      <c r="J380" s="2"/>
      <c r="M380" s="2"/>
    </row>
    <row r="381">
      <c r="J381" s="2"/>
      <c r="M381" s="2"/>
    </row>
    <row r="382">
      <c r="J382" s="2"/>
      <c r="M382" s="2"/>
    </row>
    <row r="383">
      <c r="J383" s="2"/>
      <c r="M383" s="2"/>
    </row>
    <row r="384">
      <c r="J384" s="2"/>
      <c r="M384" s="2"/>
    </row>
    <row r="385">
      <c r="J385" s="2"/>
      <c r="M385" s="2"/>
    </row>
    <row r="386">
      <c r="J386" s="2"/>
      <c r="M386" s="2"/>
    </row>
    <row r="387">
      <c r="J387" s="2"/>
      <c r="M387" s="2"/>
    </row>
    <row r="388">
      <c r="J388" s="2"/>
      <c r="M388" s="2"/>
    </row>
    <row r="389">
      <c r="J389" s="2"/>
      <c r="M389" s="2"/>
    </row>
    <row r="390">
      <c r="J390" s="2"/>
      <c r="M390" s="2"/>
    </row>
    <row r="391">
      <c r="J391" s="2"/>
      <c r="M391" s="2"/>
    </row>
    <row r="392">
      <c r="J392" s="2"/>
      <c r="M392" s="2"/>
    </row>
    <row r="393">
      <c r="J393" s="2"/>
      <c r="M393" s="2"/>
    </row>
    <row r="394">
      <c r="J394" s="2"/>
      <c r="M394" s="2"/>
    </row>
    <row r="395">
      <c r="J395" s="2"/>
      <c r="M395" s="2"/>
    </row>
    <row r="396">
      <c r="J396" s="2"/>
      <c r="M396" s="2"/>
    </row>
    <row r="397">
      <c r="J397" s="2"/>
      <c r="M397" s="2"/>
    </row>
    <row r="398">
      <c r="J398" s="2"/>
      <c r="M398" s="2"/>
    </row>
    <row r="399">
      <c r="J399" s="2"/>
      <c r="M399" s="2"/>
    </row>
    <row r="400">
      <c r="J400" s="2"/>
      <c r="M400" s="2"/>
    </row>
    <row r="401">
      <c r="J401" s="2"/>
      <c r="M401" s="2"/>
    </row>
    <row r="402">
      <c r="J402" s="2"/>
      <c r="M402" s="2"/>
    </row>
    <row r="403">
      <c r="J403" s="2"/>
      <c r="M403" s="2"/>
    </row>
    <row r="404">
      <c r="J404" s="2"/>
      <c r="M404" s="2"/>
    </row>
    <row r="405">
      <c r="J405" s="2"/>
      <c r="M405" s="2"/>
    </row>
    <row r="406">
      <c r="J406" s="2"/>
      <c r="M406" s="2"/>
    </row>
    <row r="407">
      <c r="J407" s="2"/>
      <c r="M407" s="2"/>
    </row>
    <row r="408">
      <c r="J408" s="2"/>
      <c r="M408" s="2"/>
    </row>
    <row r="409">
      <c r="J409" s="2"/>
      <c r="M409" s="2"/>
    </row>
    <row r="410">
      <c r="J410" s="2"/>
      <c r="M410" s="2"/>
    </row>
    <row r="411">
      <c r="J411" s="2"/>
      <c r="M411" s="2"/>
    </row>
    <row r="412">
      <c r="J412" s="2"/>
      <c r="M412" s="2"/>
    </row>
    <row r="413">
      <c r="J413" s="2"/>
      <c r="M413" s="2"/>
    </row>
    <row r="414">
      <c r="J414" s="2"/>
      <c r="M414" s="2"/>
    </row>
    <row r="415">
      <c r="J415" s="2"/>
      <c r="M415" s="2"/>
    </row>
    <row r="416">
      <c r="J416" s="2"/>
      <c r="M416" s="2"/>
    </row>
    <row r="417">
      <c r="J417" s="2"/>
      <c r="M417" s="2"/>
    </row>
    <row r="418">
      <c r="J418" s="2"/>
      <c r="M418" s="2"/>
    </row>
    <row r="419">
      <c r="J419" s="2"/>
      <c r="M419" s="2"/>
    </row>
    <row r="420">
      <c r="J420" s="2"/>
      <c r="M420" s="2"/>
    </row>
    <row r="421">
      <c r="J421" s="2"/>
      <c r="M421" s="2"/>
    </row>
    <row r="422">
      <c r="J422" s="2"/>
      <c r="M422" s="2"/>
    </row>
    <row r="423">
      <c r="J423" s="2"/>
      <c r="M423" s="2"/>
    </row>
    <row r="424">
      <c r="J424" s="2"/>
      <c r="M424" s="2"/>
    </row>
    <row r="425">
      <c r="J425" s="2"/>
      <c r="M425" s="2"/>
    </row>
    <row r="426">
      <c r="J426" s="2"/>
      <c r="M426" s="2"/>
    </row>
    <row r="427">
      <c r="J427" s="2"/>
      <c r="M427" s="2"/>
    </row>
    <row r="428">
      <c r="J428" s="2"/>
      <c r="M428" s="2"/>
    </row>
    <row r="429">
      <c r="J429" s="2"/>
      <c r="M429" s="2"/>
    </row>
    <row r="430">
      <c r="J430" s="2"/>
      <c r="M430" s="2"/>
    </row>
    <row r="431">
      <c r="J431" s="2"/>
      <c r="M431" s="2"/>
    </row>
    <row r="432">
      <c r="J432" s="2"/>
      <c r="M432" s="2"/>
    </row>
    <row r="433">
      <c r="J433" s="2"/>
      <c r="M433" s="2"/>
    </row>
    <row r="434">
      <c r="J434" s="2"/>
      <c r="M434" s="2"/>
    </row>
    <row r="435">
      <c r="J435" s="2"/>
      <c r="M435" s="2"/>
    </row>
    <row r="436">
      <c r="J436" s="2"/>
      <c r="M436" s="2"/>
    </row>
    <row r="437">
      <c r="J437" s="2"/>
      <c r="M437" s="2"/>
    </row>
    <row r="438">
      <c r="J438" s="2"/>
      <c r="M438" s="2"/>
    </row>
    <row r="439">
      <c r="J439" s="2"/>
      <c r="M439" s="2"/>
    </row>
    <row r="440">
      <c r="J440" s="2"/>
      <c r="M440" s="2"/>
    </row>
    <row r="441">
      <c r="J441" s="2"/>
      <c r="M441" s="2"/>
    </row>
    <row r="442">
      <c r="J442" s="2"/>
      <c r="M442" s="2"/>
    </row>
    <row r="443">
      <c r="J443" s="2"/>
      <c r="M443" s="2"/>
    </row>
    <row r="444">
      <c r="J444" s="2"/>
      <c r="M444" s="2"/>
    </row>
    <row r="445">
      <c r="J445" s="2"/>
      <c r="M445" s="2"/>
    </row>
    <row r="446">
      <c r="J446" s="2"/>
      <c r="M446" s="2"/>
    </row>
    <row r="447">
      <c r="J447" s="2"/>
      <c r="M447" s="2"/>
    </row>
    <row r="448">
      <c r="J448" s="2"/>
      <c r="M448" s="2"/>
    </row>
    <row r="449">
      <c r="J449" s="2"/>
      <c r="M449" s="2"/>
    </row>
    <row r="450">
      <c r="J450" s="2"/>
      <c r="M450" s="2"/>
    </row>
    <row r="451">
      <c r="J451" s="2"/>
      <c r="M451" s="2"/>
    </row>
    <row r="452">
      <c r="J452" s="2"/>
      <c r="M452" s="2"/>
    </row>
    <row r="453">
      <c r="J453" s="2"/>
      <c r="M453" s="2"/>
    </row>
    <row r="454">
      <c r="J454" s="2"/>
      <c r="M454" s="2"/>
    </row>
    <row r="455">
      <c r="J455" s="2"/>
      <c r="M455" s="2"/>
    </row>
    <row r="456">
      <c r="J456" s="2"/>
      <c r="M456" s="2"/>
    </row>
    <row r="457">
      <c r="J457" s="2"/>
      <c r="M457" s="2"/>
    </row>
    <row r="458">
      <c r="J458" s="2"/>
      <c r="M458" s="2"/>
    </row>
    <row r="459">
      <c r="J459" s="2"/>
      <c r="M459" s="2"/>
    </row>
    <row r="460">
      <c r="J460" s="2"/>
      <c r="M460" s="2"/>
    </row>
    <row r="461">
      <c r="J461" s="2"/>
      <c r="M461" s="2"/>
    </row>
    <row r="462">
      <c r="J462" s="2"/>
      <c r="M462" s="2"/>
    </row>
    <row r="463">
      <c r="J463" s="2"/>
      <c r="M463" s="2"/>
    </row>
    <row r="464">
      <c r="J464" s="2"/>
      <c r="M464" s="2"/>
    </row>
    <row r="465">
      <c r="J465" s="2"/>
      <c r="M465" s="2"/>
    </row>
    <row r="466">
      <c r="J466" s="2"/>
      <c r="M466" s="2"/>
    </row>
    <row r="467">
      <c r="J467" s="2"/>
      <c r="M467" s="2"/>
    </row>
    <row r="468">
      <c r="J468" s="2"/>
      <c r="M468" s="2"/>
    </row>
    <row r="469">
      <c r="J469" s="2"/>
      <c r="M469" s="2"/>
    </row>
    <row r="470">
      <c r="J470" s="2"/>
      <c r="M470" s="2"/>
    </row>
    <row r="471">
      <c r="J471" s="2"/>
      <c r="M471" s="2"/>
    </row>
    <row r="472">
      <c r="J472" s="2"/>
      <c r="M472" s="2"/>
    </row>
    <row r="473">
      <c r="J473" s="2"/>
      <c r="M473" s="2"/>
    </row>
    <row r="474">
      <c r="J474" s="2"/>
      <c r="M474" s="2"/>
    </row>
    <row r="475">
      <c r="J475" s="2"/>
      <c r="M475" s="2"/>
    </row>
    <row r="476">
      <c r="J476" s="2"/>
      <c r="M476" s="2"/>
    </row>
    <row r="477">
      <c r="J477" s="2"/>
      <c r="M477" s="2"/>
    </row>
    <row r="478">
      <c r="J478" s="2"/>
      <c r="M478" s="2"/>
    </row>
    <row r="479">
      <c r="J479" s="2"/>
      <c r="M479" s="2"/>
    </row>
    <row r="480">
      <c r="J480" s="2"/>
      <c r="M480" s="2"/>
    </row>
    <row r="481">
      <c r="J481" s="2"/>
      <c r="M481" s="2"/>
    </row>
    <row r="482">
      <c r="J482" s="2"/>
      <c r="M482" s="2"/>
    </row>
    <row r="483">
      <c r="J483" s="2"/>
      <c r="M483" s="2"/>
    </row>
    <row r="484">
      <c r="J484" s="2"/>
      <c r="M484" s="2"/>
    </row>
    <row r="485">
      <c r="J485" s="2"/>
      <c r="M485" s="2"/>
    </row>
    <row r="486">
      <c r="J486" s="2"/>
      <c r="M486" s="2"/>
    </row>
    <row r="487">
      <c r="J487" s="2"/>
      <c r="M487" s="2"/>
    </row>
    <row r="488">
      <c r="J488" s="2"/>
      <c r="M488" s="2"/>
    </row>
    <row r="489">
      <c r="J489" s="2"/>
      <c r="M489" s="2"/>
    </row>
    <row r="490">
      <c r="J490" s="2"/>
      <c r="M490" s="2"/>
    </row>
    <row r="491">
      <c r="J491" s="2"/>
      <c r="M491" s="2"/>
    </row>
    <row r="492">
      <c r="J492" s="2"/>
      <c r="M492" s="2"/>
    </row>
    <row r="493">
      <c r="J493" s="2"/>
      <c r="M493" s="2"/>
    </row>
    <row r="494">
      <c r="J494" s="2"/>
      <c r="M494" s="2"/>
    </row>
    <row r="495">
      <c r="J495" s="2"/>
      <c r="M495" s="2"/>
    </row>
    <row r="496">
      <c r="J496" s="2"/>
      <c r="M496" s="2"/>
    </row>
    <row r="497">
      <c r="J497" s="2"/>
      <c r="M497" s="2"/>
    </row>
    <row r="498">
      <c r="J498" s="2"/>
      <c r="M498" s="2"/>
    </row>
    <row r="499">
      <c r="J499" s="2"/>
      <c r="M499" s="2"/>
    </row>
    <row r="500">
      <c r="J500" s="2"/>
      <c r="M500" s="2"/>
    </row>
    <row r="501">
      <c r="J501" s="2"/>
      <c r="M501" s="2"/>
    </row>
    <row r="502">
      <c r="J502" s="2"/>
      <c r="M502" s="2"/>
    </row>
    <row r="503">
      <c r="J503" s="2"/>
      <c r="M503" s="2"/>
    </row>
    <row r="504">
      <c r="J504" s="2"/>
      <c r="M504" s="2"/>
    </row>
    <row r="505">
      <c r="J505" s="2"/>
      <c r="M505" s="2"/>
    </row>
    <row r="506">
      <c r="J506" s="2"/>
      <c r="M506" s="2"/>
    </row>
    <row r="507">
      <c r="J507" s="2"/>
      <c r="M507" s="2"/>
    </row>
    <row r="508">
      <c r="J508" s="2"/>
      <c r="M508" s="2"/>
    </row>
    <row r="509">
      <c r="J509" s="2"/>
      <c r="M509" s="2"/>
    </row>
    <row r="510">
      <c r="J510" s="2"/>
      <c r="M510" s="2"/>
    </row>
    <row r="511">
      <c r="J511" s="2"/>
      <c r="M511" s="2"/>
    </row>
    <row r="512">
      <c r="J512" s="2"/>
      <c r="M512" s="2"/>
    </row>
    <row r="513">
      <c r="J513" s="2"/>
      <c r="M513" s="2"/>
    </row>
    <row r="514">
      <c r="J514" s="2"/>
      <c r="M514" s="2"/>
    </row>
    <row r="515">
      <c r="J515" s="2"/>
      <c r="M515" s="2"/>
    </row>
    <row r="516">
      <c r="J516" s="2"/>
      <c r="M516" s="2"/>
    </row>
    <row r="517">
      <c r="J517" s="2"/>
      <c r="M517" s="2"/>
    </row>
    <row r="518">
      <c r="J518" s="2"/>
      <c r="M518" s="2"/>
    </row>
    <row r="519">
      <c r="J519" s="2"/>
      <c r="M519" s="2"/>
    </row>
    <row r="520">
      <c r="J520" s="2"/>
      <c r="M520" s="2"/>
    </row>
    <row r="521">
      <c r="J521" s="2"/>
      <c r="M521" s="2"/>
    </row>
    <row r="522">
      <c r="J522" s="2"/>
      <c r="M522" s="2"/>
    </row>
    <row r="523">
      <c r="J523" s="2"/>
      <c r="M523" s="2"/>
    </row>
    <row r="524">
      <c r="J524" s="2"/>
      <c r="M524" s="2"/>
    </row>
    <row r="525">
      <c r="J525" s="2"/>
      <c r="M525" s="2"/>
    </row>
    <row r="526">
      <c r="J526" s="2"/>
      <c r="M526" s="2"/>
    </row>
    <row r="527">
      <c r="J527" s="2"/>
      <c r="M527" s="2"/>
    </row>
    <row r="528">
      <c r="J528" s="2"/>
      <c r="M528" s="2"/>
    </row>
    <row r="529">
      <c r="J529" s="2"/>
      <c r="M529" s="2"/>
    </row>
    <row r="530">
      <c r="J530" s="2"/>
      <c r="M530" s="2"/>
    </row>
    <row r="531">
      <c r="J531" s="2"/>
      <c r="M531" s="2"/>
    </row>
    <row r="532">
      <c r="J532" s="2"/>
      <c r="M532" s="2"/>
    </row>
    <row r="533">
      <c r="J533" s="2"/>
      <c r="M533" s="2"/>
    </row>
    <row r="534">
      <c r="J534" s="2"/>
      <c r="M534" s="2"/>
    </row>
    <row r="535">
      <c r="J535" s="2"/>
      <c r="M535" s="2"/>
    </row>
    <row r="536">
      <c r="J536" s="2"/>
      <c r="M536" s="2"/>
    </row>
    <row r="537">
      <c r="J537" s="2"/>
      <c r="M537" s="2"/>
    </row>
    <row r="538">
      <c r="J538" s="2"/>
      <c r="M538" s="2"/>
    </row>
    <row r="539">
      <c r="J539" s="2"/>
      <c r="M539" s="2"/>
    </row>
    <row r="540">
      <c r="J540" s="2"/>
      <c r="M540" s="2"/>
    </row>
    <row r="541">
      <c r="J541" s="2"/>
      <c r="M541" s="2"/>
    </row>
    <row r="542">
      <c r="J542" s="2"/>
      <c r="M542" s="2"/>
    </row>
    <row r="543">
      <c r="J543" s="2"/>
      <c r="M543" s="2"/>
    </row>
    <row r="544">
      <c r="J544" s="2"/>
      <c r="M544" s="2"/>
    </row>
    <row r="545">
      <c r="J545" s="2"/>
      <c r="M545" s="2"/>
    </row>
    <row r="546">
      <c r="J546" s="2"/>
      <c r="M546" s="2"/>
    </row>
    <row r="547">
      <c r="J547" s="2"/>
      <c r="M547" s="2"/>
    </row>
    <row r="548">
      <c r="J548" s="2"/>
      <c r="M548" s="2"/>
    </row>
    <row r="549">
      <c r="J549" s="2"/>
      <c r="M549" s="2"/>
    </row>
    <row r="550">
      <c r="J550" s="2"/>
      <c r="M550" s="2"/>
    </row>
    <row r="551">
      <c r="J551" s="2"/>
      <c r="M551" s="2"/>
    </row>
    <row r="552">
      <c r="J552" s="2"/>
      <c r="M552" s="2"/>
    </row>
    <row r="553">
      <c r="J553" s="2"/>
      <c r="M553" s="2"/>
    </row>
    <row r="554">
      <c r="J554" s="2"/>
      <c r="M554" s="2"/>
    </row>
    <row r="555">
      <c r="J555" s="2"/>
      <c r="M555" s="2"/>
    </row>
    <row r="556">
      <c r="J556" s="2"/>
      <c r="M556" s="2"/>
    </row>
    <row r="557">
      <c r="J557" s="2"/>
      <c r="M557" s="2"/>
    </row>
    <row r="558">
      <c r="J558" s="2"/>
      <c r="M558" s="2"/>
    </row>
    <row r="559">
      <c r="J559" s="2"/>
      <c r="M559" s="2"/>
    </row>
    <row r="560">
      <c r="J560" s="2"/>
      <c r="M560" s="2"/>
    </row>
    <row r="561">
      <c r="J561" s="2"/>
      <c r="M561" s="2"/>
    </row>
    <row r="562">
      <c r="J562" s="2"/>
      <c r="M562" s="2"/>
    </row>
    <row r="563">
      <c r="J563" s="2"/>
      <c r="M563" s="2"/>
    </row>
    <row r="564">
      <c r="J564" s="2"/>
      <c r="M564" s="2"/>
    </row>
    <row r="565">
      <c r="J565" s="2"/>
      <c r="M565" s="2"/>
    </row>
    <row r="566">
      <c r="J566" s="2"/>
      <c r="M566" s="2"/>
    </row>
    <row r="567">
      <c r="J567" s="2"/>
      <c r="M567" s="2"/>
    </row>
    <row r="568">
      <c r="J568" s="2"/>
      <c r="M568" s="2"/>
    </row>
    <row r="569">
      <c r="J569" s="2"/>
      <c r="M569" s="2"/>
    </row>
    <row r="570">
      <c r="J570" s="2"/>
      <c r="M570" s="2"/>
    </row>
    <row r="571">
      <c r="J571" s="2"/>
      <c r="M571" s="2"/>
    </row>
    <row r="572">
      <c r="J572" s="2"/>
      <c r="M572" s="2"/>
    </row>
    <row r="573">
      <c r="J573" s="2"/>
      <c r="M573" s="2"/>
    </row>
    <row r="574">
      <c r="J574" s="2"/>
      <c r="M574" s="2"/>
    </row>
    <row r="575">
      <c r="J575" s="2"/>
      <c r="M575" s="2"/>
    </row>
    <row r="576">
      <c r="J576" s="2"/>
      <c r="M576" s="2"/>
    </row>
    <row r="577">
      <c r="J577" s="2"/>
      <c r="M577" s="2"/>
    </row>
    <row r="578">
      <c r="J578" s="2"/>
      <c r="M578" s="2"/>
    </row>
    <row r="579">
      <c r="J579" s="2"/>
      <c r="M579" s="2"/>
    </row>
    <row r="580">
      <c r="J580" s="2"/>
      <c r="M580" s="2"/>
    </row>
    <row r="581">
      <c r="J581" s="2"/>
      <c r="M581" s="2"/>
    </row>
    <row r="582">
      <c r="J582" s="2"/>
      <c r="M582" s="2"/>
    </row>
    <row r="583">
      <c r="J583" s="2"/>
      <c r="M583" s="2"/>
    </row>
    <row r="584">
      <c r="J584" s="2"/>
      <c r="M584" s="2"/>
    </row>
    <row r="585">
      <c r="J585" s="2"/>
      <c r="M585" s="2"/>
    </row>
    <row r="586">
      <c r="J586" s="2"/>
      <c r="M586" s="2"/>
    </row>
    <row r="587">
      <c r="J587" s="2"/>
      <c r="M587" s="2"/>
    </row>
    <row r="588">
      <c r="J588" s="2"/>
      <c r="M588" s="2"/>
    </row>
    <row r="589">
      <c r="J589" s="2"/>
      <c r="M589" s="2"/>
    </row>
    <row r="590">
      <c r="J590" s="2"/>
      <c r="M590" s="2"/>
    </row>
    <row r="591">
      <c r="J591" s="2"/>
      <c r="M591" s="2"/>
    </row>
    <row r="592">
      <c r="J592" s="2"/>
      <c r="M592" s="2"/>
    </row>
    <row r="593">
      <c r="J593" s="2"/>
      <c r="M593" s="2"/>
    </row>
    <row r="594">
      <c r="J594" s="2"/>
      <c r="M594" s="2"/>
    </row>
    <row r="595">
      <c r="J595" s="2"/>
      <c r="M595" s="2"/>
    </row>
    <row r="596">
      <c r="J596" s="2"/>
      <c r="M596" s="2"/>
    </row>
    <row r="597">
      <c r="J597" s="2"/>
      <c r="M597" s="2"/>
    </row>
    <row r="598">
      <c r="J598" s="2"/>
      <c r="M598" s="2"/>
    </row>
    <row r="599">
      <c r="J599" s="2"/>
      <c r="M599" s="2"/>
    </row>
    <row r="600">
      <c r="J600" s="2"/>
      <c r="M600" s="2"/>
    </row>
    <row r="601">
      <c r="J601" s="2"/>
      <c r="M601" s="2"/>
    </row>
    <row r="602">
      <c r="J602" s="2"/>
      <c r="M602" s="2"/>
    </row>
    <row r="603">
      <c r="J603" s="2"/>
      <c r="M603" s="2"/>
    </row>
    <row r="604">
      <c r="J604" s="2"/>
      <c r="M604" s="2"/>
    </row>
    <row r="605">
      <c r="J605" s="2"/>
      <c r="M605" s="2"/>
    </row>
    <row r="606">
      <c r="J606" s="2"/>
      <c r="M606" s="2"/>
    </row>
    <row r="607">
      <c r="J607" s="2"/>
      <c r="M607" s="2"/>
    </row>
    <row r="608">
      <c r="J608" s="2"/>
      <c r="M608" s="2"/>
    </row>
    <row r="609">
      <c r="J609" s="2"/>
      <c r="M609" s="2"/>
    </row>
    <row r="610">
      <c r="J610" s="2"/>
      <c r="M610" s="2"/>
    </row>
    <row r="611">
      <c r="J611" s="2"/>
      <c r="M611" s="2"/>
    </row>
    <row r="612">
      <c r="J612" s="2"/>
      <c r="M612" s="2"/>
    </row>
    <row r="613">
      <c r="J613" s="2"/>
      <c r="M613" s="2"/>
    </row>
    <row r="614">
      <c r="J614" s="2"/>
      <c r="M614" s="2"/>
    </row>
    <row r="615">
      <c r="J615" s="2"/>
      <c r="M615" s="2"/>
    </row>
    <row r="616">
      <c r="J616" s="2"/>
      <c r="M616" s="2"/>
    </row>
    <row r="617">
      <c r="J617" s="2"/>
      <c r="M617" s="2"/>
    </row>
    <row r="618">
      <c r="J618" s="2"/>
      <c r="M618" s="2"/>
    </row>
    <row r="619">
      <c r="J619" s="2"/>
      <c r="M619" s="2"/>
    </row>
    <row r="620">
      <c r="J620" s="2"/>
      <c r="M620" s="2"/>
    </row>
    <row r="621">
      <c r="J621" s="2"/>
      <c r="M621" s="2"/>
    </row>
    <row r="622">
      <c r="J622" s="2"/>
      <c r="M622" s="2"/>
    </row>
    <row r="623">
      <c r="J623" s="2"/>
      <c r="M623" s="2"/>
    </row>
    <row r="624">
      <c r="J624" s="2"/>
      <c r="M624" s="2"/>
    </row>
    <row r="625">
      <c r="J625" s="2"/>
      <c r="M625" s="2"/>
    </row>
    <row r="626">
      <c r="J626" s="2"/>
      <c r="M626" s="2"/>
    </row>
    <row r="627">
      <c r="J627" s="2"/>
      <c r="M627" s="2"/>
    </row>
    <row r="628">
      <c r="J628" s="2"/>
      <c r="M628" s="2"/>
    </row>
    <row r="629">
      <c r="J629" s="2"/>
      <c r="M629" s="2"/>
    </row>
    <row r="630">
      <c r="J630" s="2"/>
      <c r="M630" s="2"/>
    </row>
    <row r="631">
      <c r="J631" s="2"/>
      <c r="M631" s="2"/>
    </row>
    <row r="632">
      <c r="J632" s="2"/>
      <c r="M632" s="2"/>
    </row>
    <row r="633">
      <c r="J633" s="2"/>
      <c r="M633" s="2"/>
    </row>
    <row r="634">
      <c r="J634" s="2"/>
      <c r="M634" s="2"/>
    </row>
    <row r="635">
      <c r="J635" s="2"/>
      <c r="M635" s="2"/>
    </row>
    <row r="636">
      <c r="J636" s="2"/>
      <c r="M636" s="2"/>
    </row>
    <row r="637">
      <c r="J637" s="2"/>
      <c r="M637" s="2"/>
    </row>
    <row r="638">
      <c r="J638" s="2"/>
      <c r="M638" s="2"/>
    </row>
    <row r="639">
      <c r="J639" s="2"/>
      <c r="M639" s="2"/>
    </row>
    <row r="640">
      <c r="J640" s="2"/>
      <c r="M640" s="2"/>
    </row>
    <row r="641">
      <c r="J641" s="2"/>
      <c r="M641" s="2"/>
    </row>
    <row r="642">
      <c r="J642" s="2"/>
      <c r="M642" s="2"/>
    </row>
    <row r="643">
      <c r="J643" s="2"/>
      <c r="M643" s="2"/>
    </row>
    <row r="644">
      <c r="J644" s="2"/>
      <c r="M644" s="2"/>
    </row>
    <row r="645">
      <c r="J645" s="2"/>
      <c r="M645" s="2"/>
    </row>
    <row r="646">
      <c r="J646" s="2"/>
      <c r="M646" s="2"/>
    </row>
    <row r="647">
      <c r="J647" s="2"/>
      <c r="M647" s="2"/>
    </row>
    <row r="648">
      <c r="J648" s="2"/>
      <c r="M648" s="2"/>
    </row>
    <row r="649">
      <c r="J649" s="2"/>
      <c r="M649" s="2"/>
    </row>
    <row r="650">
      <c r="J650" s="2"/>
      <c r="M650" s="2"/>
    </row>
    <row r="651">
      <c r="J651" s="2"/>
      <c r="M651" s="2"/>
    </row>
    <row r="652">
      <c r="J652" s="2"/>
      <c r="M652" s="2"/>
    </row>
    <row r="653">
      <c r="J653" s="2"/>
      <c r="M653" s="2"/>
    </row>
    <row r="654">
      <c r="J654" s="2"/>
      <c r="M654" s="2"/>
    </row>
    <row r="655">
      <c r="J655" s="2"/>
      <c r="M655" s="2"/>
    </row>
    <row r="656">
      <c r="J656" s="2"/>
      <c r="M656" s="2"/>
    </row>
    <row r="657">
      <c r="J657" s="2"/>
      <c r="M657" s="2"/>
    </row>
    <row r="658">
      <c r="J658" s="2"/>
      <c r="M658" s="2"/>
    </row>
    <row r="659">
      <c r="J659" s="2"/>
      <c r="M659" s="2"/>
    </row>
    <row r="660">
      <c r="J660" s="2"/>
      <c r="M660" s="2"/>
    </row>
    <row r="661">
      <c r="J661" s="2"/>
      <c r="M661" s="2"/>
    </row>
    <row r="662">
      <c r="J662" s="2"/>
      <c r="M662" s="2"/>
    </row>
    <row r="663">
      <c r="J663" s="2"/>
      <c r="M663" s="2"/>
    </row>
    <row r="664">
      <c r="J664" s="2"/>
      <c r="M664" s="2"/>
    </row>
    <row r="665">
      <c r="J665" s="2"/>
      <c r="M665" s="2"/>
    </row>
    <row r="666">
      <c r="J666" s="2"/>
      <c r="M666" s="2"/>
    </row>
    <row r="667">
      <c r="J667" s="2"/>
      <c r="M667" s="2"/>
    </row>
    <row r="668">
      <c r="J668" s="2"/>
      <c r="M668" s="2"/>
    </row>
    <row r="669">
      <c r="J669" s="2"/>
      <c r="M669" s="2"/>
    </row>
    <row r="670">
      <c r="J670" s="2"/>
      <c r="M670" s="2"/>
    </row>
    <row r="671">
      <c r="J671" s="2"/>
      <c r="M671" s="2"/>
    </row>
    <row r="672">
      <c r="J672" s="2"/>
      <c r="M672" s="2"/>
    </row>
    <row r="673">
      <c r="J673" s="2"/>
      <c r="M673" s="2"/>
    </row>
    <row r="674">
      <c r="J674" s="2"/>
      <c r="M674" s="2"/>
    </row>
    <row r="675">
      <c r="J675" s="2"/>
      <c r="M675" s="2"/>
    </row>
    <row r="676">
      <c r="J676" s="2"/>
      <c r="M676" s="2"/>
    </row>
    <row r="677">
      <c r="J677" s="2"/>
      <c r="M677" s="2"/>
    </row>
    <row r="678">
      <c r="J678" s="2"/>
      <c r="M678" s="2"/>
    </row>
    <row r="679">
      <c r="J679" s="2"/>
      <c r="M679" s="2"/>
    </row>
    <row r="680">
      <c r="J680" s="2"/>
      <c r="M680" s="2"/>
    </row>
    <row r="681">
      <c r="J681" s="2"/>
      <c r="M681" s="2"/>
    </row>
    <row r="682">
      <c r="J682" s="2"/>
      <c r="M682" s="2"/>
    </row>
    <row r="683">
      <c r="J683" s="2"/>
      <c r="M683" s="2"/>
    </row>
    <row r="684">
      <c r="J684" s="2"/>
      <c r="M684" s="2"/>
    </row>
    <row r="685">
      <c r="J685" s="2"/>
      <c r="M685" s="2"/>
    </row>
    <row r="686">
      <c r="J686" s="2"/>
      <c r="M686" s="2"/>
    </row>
    <row r="687">
      <c r="J687" s="2"/>
      <c r="M687" s="2"/>
    </row>
    <row r="688">
      <c r="J688" s="2"/>
      <c r="M688" s="2"/>
    </row>
    <row r="689">
      <c r="J689" s="2"/>
      <c r="M689" s="2"/>
    </row>
    <row r="690">
      <c r="J690" s="2"/>
      <c r="M690" s="2"/>
    </row>
    <row r="691">
      <c r="J691" s="2"/>
      <c r="M691" s="2"/>
    </row>
    <row r="692">
      <c r="J692" s="2"/>
      <c r="M692" s="2"/>
    </row>
    <row r="693">
      <c r="J693" s="2"/>
      <c r="M693" s="2"/>
    </row>
    <row r="694">
      <c r="J694" s="2"/>
      <c r="M694" s="2"/>
    </row>
    <row r="695">
      <c r="J695" s="2"/>
      <c r="M695" s="2"/>
    </row>
    <row r="696">
      <c r="J696" s="2"/>
      <c r="M696" s="2"/>
    </row>
    <row r="697">
      <c r="J697" s="2"/>
      <c r="M697" s="2"/>
    </row>
    <row r="698">
      <c r="J698" s="2"/>
      <c r="M698" s="2"/>
    </row>
    <row r="699">
      <c r="J699" s="2"/>
      <c r="M699" s="2"/>
    </row>
    <row r="700">
      <c r="J700" s="2"/>
      <c r="M700" s="2"/>
    </row>
    <row r="701">
      <c r="J701" s="2"/>
      <c r="M701" s="2"/>
    </row>
    <row r="702">
      <c r="J702" s="2"/>
      <c r="M702" s="2"/>
    </row>
    <row r="703">
      <c r="J703" s="2"/>
      <c r="M703" s="2"/>
    </row>
    <row r="704">
      <c r="J704" s="2"/>
      <c r="M704" s="2"/>
    </row>
    <row r="705">
      <c r="J705" s="2"/>
      <c r="M705" s="2"/>
    </row>
    <row r="706">
      <c r="J706" s="2"/>
      <c r="M706" s="2"/>
    </row>
    <row r="707">
      <c r="J707" s="2"/>
      <c r="M707" s="2"/>
    </row>
    <row r="708">
      <c r="J708" s="2"/>
      <c r="M708" s="2"/>
    </row>
    <row r="709">
      <c r="J709" s="2"/>
      <c r="M709" s="2"/>
    </row>
    <row r="710">
      <c r="J710" s="2"/>
      <c r="M710" s="2"/>
    </row>
    <row r="711">
      <c r="J711" s="2"/>
      <c r="M711" s="2"/>
    </row>
    <row r="712">
      <c r="J712" s="2"/>
      <c r="M712" s="2"/>
    </row>
    <row r="713">
      <c r="J713" s="2"/>
      <c r="M713" s="2"/>
    </row>
    <row r="714">
      <c r="J714" s="2"/>
      <c r="M714" s="2"/>
    </row>
    <row r="715">
      <c r="J715" s="2"/>
      <c r="M715" s="2"/>
    </row>
    <row r="716">
      <c r="J716" s="2"/>
      <c r="M716" s="2"/>
    </row>
    <row r="717">
      <c r="J717" s="2"/>
      <c r="M717" s="2"/>
    </row>
    <row r="718">
      <c r="J718" s="2"/>
      <c r="M718" s="2"/>
    </row>
    <row r="719">
      <c r="J719" s="2"/>
      <c r="M719" s="2"/>
    </row>
    <row r="720">
      <c r="J720" s="2"/>
      <c r="M720" s="2"/>
    </row>
    <row r="721">
      <c r="J721" s="2"/>
      <c r="M721" s="2"/>
    </row>
    <row r="722">
      <c r="J722" s="2"/>
      <c r="M722" s="2"/>
    </row>
    <row r="723">
      <c r="J723" s="2"/>
      <c r="M723" s="2"/>
    </row>
    <row r="724">
      <c r="J724" s="2"/>
      <c r="M724" s="2"/>
    </row>
    <row r="725">
      <c r="J725" s="2"/>
      <c r="M725" s="2"/>
    </row>
    <row r="726">
      <c r="J726" s="2"/>
      <c r="M726" s="2"/>
    </row>
    <row r="727">
      <c r="J727" s="2"/>
      <c r="M727" s="2"/>
    </row>
    <row r="728">
      <c r="J728" s="2"/>
      <c r="M728" s="2"/>
    </row>
    <row r="729">
      <c r="J729" s="2"/>
      <c r="M729" s="2"/>
    </row>
    <row r="730">
      <c r="J730" s="2"/>
      <c r="M730" s="2"/>
    </row>
    <row r="731">
      <c r="J731" s="2"/>
      <c r="M731" s="2"/>
    </row>
    <row r="732">
      <c r="J732" s="2"/>
      <c r="M732" s="2"/>
    </row>
    <row r="733">
      <c r="J733" s="2"/>
      <c r="M733" s="2"/>
    </row>
    <row r="734">
      <c r="J734" s="2"/>
      <c r="M734" s="2"/>
    </row>
    <row r="735">
      <c r="J735" s="2"/>
      <c r="M735" s="2"/>
    </row>
    <row r="736">
      <c r="J736" s="2"/>
      <c r="M736" s="2"/>
    </row>
    <row r="737">
      <c r="J737" s="2"/>
      <c r="M737" s="2"/>
    </row>
    <row r="738">
      <c r="J738" s="2"/>
      <c r="M738" s="2"/>
    </row>
    <row r="739">
      <c r="J739" s="2"/>
      <c r="M739" s="2"/>
    </row>
    <row r="740">
      <c r="J740" s="2"/>
      <c r="M740" s="2"/>
    </row>
    <row r="741">
      <c r="J741" s="2"/>
      <c r="M741" s="2"/>
    </row>
    <row r="742">
      <c r="J742" s="2"/>
      <c r="M742" s="2"/>
    </row>
    <row r="743">
      <c r="J743" s="2"/>
      <c r="M743" s="2"/>
    </row>
    <row r="744">
      <c r="J744" s="2"/>
      <c r="M744" s="2"/>
    </row>
    <row r="745">
      <c r="J745" s="2"/>
      <c r="M745" s="2"/>
    </row>
    <row r="746">
      <c r="J746" s="2"/>
      <c r="M746" s="2"/>
    </row>
    <row r="747">
      <c r="J747" s="2"/>
      <c r="M747" s="2"/>
    </row>
    <row r="748">
      <c r="J748" s="2"/>
      <c r="M748" s="2"/>
    </row>
    <row r="749">
      <c r="J749" s="2"/>
      <c r="M749" s="2"/>
    </row>
    <row r="750">
      <c r="J750" s="2"/>
      <c r="M750" s="2"/>
    </row>
    <row r="751">
      <c r="J751" s="2"/>
      <c r="M751" s="2"/>
    </row>
    <row r="752">
      <c r="J752" s="2"/>
      <c r="M752" s="2"/>
    </row>
    <row r="753">
      <c r="J753" s="2"/>
      <c r="M753" s="2"/>
    </row>
    <row r="754">
      <c r="J754" s="2"/>
      <c r="M754" s="2"/>
    </row>
    <row r="755">
      <c r="J755" s="2"/>
      <c r="M755" s="2"/>
    </row>
    <row r="756">
      <c r="J756" s="2"/>
      <c r="M756" s="2"/>
    </row>
    <row r="757">
      <c r="J757" s="2"/>
      <c r="M757" s="2"/>
    </row>
    <row r="758">
      <c r="J758" s="2"/>
      <c r="M758" s="2"/>
    </row>
    <row r="759">
      <c r="J759" s="2"/>
      <c r="M759" s="2"/>
    </row>
    <row r="760">
      <c r="J760" s="2"/>
      <c r="M760" s="2"/>
    </row>
    <row r="761">
      <c r="J761" s="2"/>
      <c r="M761" s="2"/>
    </row>
    <row r="762">
      <c r="J762" s="2"/>
      <c r="M762" s="2"/>
    </row>
    <row r="763">
      <c r="J763" s="2"/>
      <c r="M763" s="2"/>
    </row>
    <row r="764">
      <c r="J764" s="2"/>
      <c r="M764" s="2"/>
    </row>
    <row r="765">
      <c r="J765" s="2"/>
      <c r="M765" s="2"/>
    </row>
    <row r="766">
      <c r="J766" s="2"/>
      <c r="M766" s="2"/>
    </row>
    <row r="767">
      <c r="J767" s="2"/>
      <c r="M767" s="2"/>
    </row>
    <row r="768">
      <c r="J768" s="2"/>
      <c r="M768" s="2"/>
    </row>
    <row r="769">
      <c r="J769" s="2"/>
      <c r="M769" s="2"/>
    </row>
    <row r="770">
      <c r="J770" s="2"/>
      <c r="M770" s="2"/>
    </row>
    <row r="771">
      <c r="J771" s="2"/>
      <c r="M771" s="2"/>
    </row>
    <row r="772">
      <c r="J772" s="2"/>
      <c r="M772" s="2"/>
    </row>
    <row r="773">
      <c r="J773" s="2"/>
      <c r="M773" s="2"/>
    </row>
    <row r="774">
      <c r="J774" s="2"/>
      <c r="M774" s="2"/>
    </row>
    <row r="775">
      <c r="J775" s="2"/>
      <c r="M775" s="2"/>
    </row>
    <row r="776">
      <c r="J776" s="2"/>
      <c r="M776" s="2"/>
    </row>
    <row r="777">
      <c r="J777" s="2"/>
      <c r="M777" s="2"/>
    </row>
    <row r="778">
      <c r="J778" s="2"/>
      <c r="M778" s="2"/>
    </row>
    <row r="779">
      <c r="J779" s="2"/>
      <c r="M779" s="2"/>
    </row>
    <row r="780">
      <c r="J780" s="2"/>
      <c r="M780" s="2"/>
    </row>
    <row r="781">
      <c r="J781" s="2"/>
      <c r="M781" s="2"/>
    </row>
    <row r="782">
      <c r="J782" s="2"/>
      <c r="M782" s="2"/>
    </row>
    <row r="783">
      <c r="J783" s="2"/>
      <c r="M783" s="2"/>
    </row>
    <row r="784">
      <c r="J784" s="2"/>
      <c r="M784" s="2"/>
    </row>
    <row r="785">
      <c r="J785" s="2"/>
      <c r="M785" s="2"/>
    </row>
    <row r="786">
      <c r="J786" s="2"/>
      <c r="M786" s="2"/>
    </row>
    <row r="787">
      <c r="J787" s="2"/>
      <c r="M787" s="2"/>
    </row>
    <row r="788">
      <c r="J788" s="2"/>
      <c r="M788" s="2"/>
    </row>
    <row r="789">
      <c r="J789" s="2"/>
      <c r="M789" s="2"/>
    </row>
    <row r="790">
      <c r="J790" s="2"/>
      <c r="M790" s="2"/>
    </row>
    <row r="791">
      <c r="J791" s="2"/>
      <c r="M791" s="2"/>
    </row>
    <row r="792">
      <c r="J792" s="2"/>
      <c r="M792" s="2"/>
    </row>
    <row r="793">
      <c r="J793" s="2"/>
      <c r="M793" s="2"/>
    </row>
    <row r="794">
      <c r="J794" s="2"/>
      <c r="M794" s="2"/>
    </row>
    <row r="795">
      <c r="J795" s="2"/>
      <c r="M795" s="2"/>
    </row>
    <row r="796">
      <c r="J796" s="2"/>
      <c r="M796" s="2"/>
    </row>
    <row r="797">
      <c r="J797" s="2"/>
      <c r="M797" s="2"/>
    </row>
    <row r="798">
      <c r="J798" s="2"/>
      <c r="M798" s="2"/>
    </row>
    <row r="799">
      <c r="J799" s="2"/>
      <c r="M799" s="2"/>
    </row>
    <row r="800">
      <c r="J800" s="2"/>
      <c r="M800" s="2"/>
    </row>
    <row r="801">
      <c r="J801" s="2"/>
      <c r="M801" s="2"/>
    </row>
    <row r="802">
      <c r="J802" s="2"/>
      <c r="M802" s="2"/>
    </row>
    <row r="803">
      <c r="J803" s="2"/>
      <c r="M803" s="2"/>
    </row>
    <row r="804">
      <c r="J804" s="2"/>
      <c r="M804" s="2"/>
    </row>
    <row r="805">
      <c r="J805" s="2"/>
      <c r="M805" s="2"/>
    </row>
    <row r="806">
      <c r="J806" s="2"/>
      <c r="M806" s="2"/>
    </row>
    <row r="807">
      <c r="J807" s="2"/>
      <c r="M807" s="2"/>
    </row>
    <row r="808">
      <c r="J808" s="2"/>
      <c r="M808" s="2"/>
    </row>
    <row r="809">
      <c r="J809" s="2"/>
      <c r="M809" s="2"/>
    </row>
    <row r="810">
      <c r="J810" s="2"/>
      <c r="M810" s="2"/>
    </row>
    <row r="811">
      <c r="J811" s="2"/>
      <c r="M811" s="2"/>
    </row>
    <row r="812">
      <c r="J812" s="2"/>
      <c r="M812" s="2"/>
    </row>
    <row r="813">
      <c r="J813" s="2"/>
      <c r="M813" s="2"/>
    </row>
    <row r="814">
      <c r="J814" s="2"/>
      <c r="M814" s="2"/>
    </row>
    <row r="815">
      <c r="J815" s="2"/>
      <c r="M815" s="2"/>
    </row>
    <row r="816">
      <c r="J816" s="2"/>
      <c r="M816" s="2"/>
    </row>
    <row r="817">
      <c r="J817" s="2"/>
      <c r="M817" s="2"/>
    </row>
    <row r="818">
      <c r="J818" s="2"/>
      <c r="M818" s="2"/>
    </row>
    <row r="819">
      <c r="J819" s="2"/>
      <c r="M819" s="2"/>
    </row>
    <row r="820">
      <c r="J820" s="2"/>
      <c r="M820" s="2"/>
    </row>
    <row r="821">
      <c r="J821" s="2"/>
      <c r="M821" s="2"/>
    </row>
    <row r="822">
      <c r="J822" s="2"/>
      <c r="M822" s="2"/>
    </row>
    <row r="823">
      <c r="J823" s="2"/>
      <c r="M823" s="2"/>
    </row>
    <row r="824">
      <c r="J824" s="2"/>
      <c r="M824" s="2"/>
    </row>
    <row r="825">
      <c r="J825" s="2"/>
      <c r="M825" s="2"/>
    </row>
    <row r="826">
      <c r="J826" s="2"/>
      <c r="M826" s="2"/>
    </row>
    <row r="827">
      <c r="J827" s="2"/>
      <c r="M827" s="2"/>
    </row>
    <row r="828">
      <c r="J828" s="2"/>
      <c r="M828" s="2"/>
    </row>
    <row r="829">
      <c r="J829" s="2"/>
      <c r="M829" s="2"/>
    </row>
    <row r="830">
      <c r="J830" s="2"/>
      <c r="M830" s="2"/>
    </row>
    <row r="831">
      <c r="J831" s="2"/>
      <c r="M831" s="2"/>
    </row>
    <row r="832">
      <c r="J832" s="2"/>
      <c r="M832" s="2"/>
    </row>
    <row r="833">
      <c r="J833" s="2"/>
      <c r="M833" s="2"/>
    </row>
    <row r="834">
      <c r="J834" s="2"/>
      <c r="M834" s="2"/>
    </row>
    <row r="835">
      <c r="J835" s="2"/>
      <c r="M835" s="2"/>
    </row>
    <row r="836">
      <c r="J836" s="2"/>
      <c r="M836" s="2"/>
    </row>
    <row r="837">
      <c r="J837" s="2"/>
      <c r="M837" s="2"/>
    </row>
    <row r="838">
      <c r="J838" s="2"/>
      <c r="M838" s="2"/>
    </row>
    <row r="839">
      <c r="J839" s="2"/>
      <c r="M839" s="2"/>
    </row>
    <row r="840">
      <c r="J840" s="2"/>
      <c r="M840" s="2"/>
    </row>
    <row r="841">
      <c r="J841" s="2"/>
      <c r="M841" s="2"/>
    </row>
    <row r="842">
      <c r="J842" s="2"/>
      <c r="M842" s="2"/>
    </row>
    <row r="843">
      <c r="J843" s="2"/>
      <c r="M843" s="2"/>
    </row>
    <row r="844">
      <c r="J844" s="2"/>
      <c r="M844" s="2"/>
    </row>
    <row r="845">
      <c r="J845" s="2"/>
      <c r="M845" s="2"/>
    </row>
    <row r="846">
      <c r="J846" s="2"/>
      <c r="M846" s="2"/>
    </row>
    <row r="847">
      <c r="J847" s="2"/>
      <c r="M847" s="2"/>
    </row>
    <row r="848">
      <c r="J848" s="2"/>
      <c r="M848" s="2"/>
    </row>
    <row r="849">
      <c r="J849" s="2"/>
      <c r="M849" s="2"/>
    </row>
    <row r="850">
      <c r="J850" s="2"/>
      <c r="M850" s="2"/>
    </row>
    <row r="851">
      <c r="J851" s="2"/>
      <c r="M851" s="2"/>
    </row>
    <row r="852">
      <c r="J852" s="2"/>
      <c r="M852" s="2"/>
    </row>
    <row r="853">
      <c r="J853" s="2"/>
      <c r="M853" s="2"/>
    </row>
    <row r="854">
      <c r="J854" s="2"/>
      <c r="M854" s="2"/>
    </row>
    <row r="855">
      <c r="J855" s="2"/>
      <c r="M855" s="2"/>
    </row>
    <row r="856">
      <c r="J856" s="2"/>
      <c r="M856" s="2"/>
    </row>
    <row r="857">
      <c r="J857" s="2"/>
      <c r="M857" s="2"/>
    </row>
    <row r="858">
      <c r="J858" s="2"/>
      <c r="M858" s="2"/>
    </row>
    <row r="859">
      <c r="J859" s="2"/>
      <c r="M859" s="2"/>
    </row>
    <row r="860">
      <c r="J860" s="2"/>
      <c r="M860" s="2"/>
    </row>
    <row r="861">
      <c r="J861" s="2"/>
      <c r="M861" s="2"/>
    </row>
    <row r="862">
      <c r="J862" s="2"/>
      <c r="M862" s="2"/>
    </row>
    <row r="863">
      <c r="J863" s="2"/>
      <c r="M863" s="2"/>
    </row>
    <row r="864">
      <c r="J864" s="2"/>
      <c r="M864" s="2"/>
    </row>
    <row r="865">
      <c r="J865" s="2"/>
      <c r="M865" s="2"/>
    </row>
    <row r="866">
      <c r="J866" s="2"/>
      <c r="M866" s="2"/>
    </row>
    <row r="867">
      <c r="J867" s="2"/>
      <c r="M867" s="2"/>
    </row>
    <row r="868">
      <c r="J868" s="2"/>
      <c r="M868" s="2"/>
    </row>
    <row r="869">
      <c r="J869" s="2"/>
      <c r="M869" s="2"/>
    </row>
    <row r="870">
      <c r="J870" s="2"/>
      <c r="M870" s="2"/>
    </row>
    <row r="871">
      <c r="J871" s="2"/>
      <c r="M871" s="2"/>
    </row>
    <row r="872">
      <c r="J872" s="2"/>
      <c r="M872" s="2"/>
    </row>
    <row r="873">
      <c r="J873" s="2"/>
      <c r="M873" s="2"/>
    </row>
    <row r="874">
      <c r="J874" s="2"/>
      <c r="M874" s="2"/>
    </row>
    <row r="875">
      <c r="J875" s="2"/>
      <c r="M875" s="2"/>
    </row>
    <row r="876">
      <c r="J876" s="2"/>
      <c r="M876" s="2"/>
    </row>
    <row r="877">
      <c r="J877" s="2"/>
      <c r="M877" s="2"/>
    </row>
    <row r="878">
      <c r="J878" s="2"/>
      <c r="M878" s="2"/>
    </row>
    <row r="879">
      <c r="J879" s="2"/>
      <c r="M879" s="2"/>
    </row>
    <row r="880">
      <c r="J880" s="2"/>
      <c r="M880" s="2"/>
    </row>
    <row r="881">
      <c r="J881" s="2"/>
      <c r="M881" s="2"/>
    </row>
    <row r="882">
      <c r="J882" s="2"/>
      <c r="M882" s="2"/>
    </row>
    <row r="883">
      <c r="J883" s="2"/>
      <c r="M883" s="2"/>
    </row>
    <row r="884">
      <c r="J884" s="2"/>
      <c r="M884" s="2"/>
    </row>
    <row r="885">
      <c r="J885" s="2"/>
      <c r="M885" s="2"/>
    </row>
    <row r="886">
      <c r="J886" s="2"/>
      <c r="M886" s="2"/>
    </row>
    <row r="887">
      <c r="J887" s="2"/>
      <c r="M887" s="2"/>
    </row>
    <row r="888">
      <c r="J888" s="2"/>
      <c r="M888" s="2"/>
    </row>
    <row r="889">
      <c r="J889" s="2"/>
      <c r="M889" s="2"/>
    </row>
    <row r="890">
      <c r="J890" s="2"/>
      <c r="M890" s="2"/>
    </row>
    <row r="891">
      <c r="J891" s="2"/>
      <c r="M891" s="2"/>
    </row>
    <row r="892">
      <c r="J892" s="2"/>
      <c r="M892" s="2"/>
    </row>
    <row r="893">
      <c r="J893" s="2"/>
      <c r="M893" s="2"/>
    </row>
    <row r="894">
      <c r="J894" s="2"/>
      <c r="M894" s="2"/>
    </row>
    <row r="895">
      <c r="J895" s="2"/>
      <c r="M895" s="2"/>
    </row>
    <row r="896">
      <c r="J896" s="2"/>
      <c r="M896" s="2"/>
    </row>
    <row r="897">
      <c r="J897" s="2"/>
      <c r="M897" s="2"/>
    </row>
    <row r="898">
      <c r="J898" s="2"/>
      <c r="M898" s="2"/>
    </row>
    <row r="899">
      <c r="J899" s="2"/>
      <c r="M899" s="2"/>
    </row>
    <row r="900">
      <c r="J900" s="2"/>
      <c r="M900" s="2"/>
    </row>
    <row r="901">
      <c r="J901" s="2"/>
      <c r="M901" s="2"/>
    </row>
    <row r="902">
      <c r="J902" s="2"/>
      <c r="M902" s="2"/>
    </row>
    <row r="903">
      <c r="J903" s="2"/>
      <c r="M903" s="2"/>
    </row>
    <row r="904">
      <c r="J904" s="2"/>
      <c r="M904" s="2"/>
    </row>
    <row r="905">
      <c r="J905" s="2"/>
      <c r="M905" s="2"/>
    </row>
    <row r="906">
      <c r="J906" s="2"/>
      <c r="M906" s="2"/>
    </row>
    <row r="907">
      <c r="J907" s="2"/>
      <c r="M907" s="2"/>
    </row>
    <row r="908">
      <c r="J908" s="2"/>
      <c r="M908" s="2"/>
    </row>
    <row r="909">
      <c r="J909" s="2"/>
      <c r="M909" s="2"/>
    </row>
    <row r="910">
      <c r="J910" s="2"/>
      <c r="M910" s="2"/>
    </row>
    <row r="911">
      <c r="J911" s="2"/>
      <c r="M911" s="2"/>
    </row>
    <row r="912">
      <c r="J912" s="2"/>
      <c r="M912" s="2"/>
    </row>
    <row r="913">
      <c r="J913" s="2"/>
      <c r="M913" s="2"/>
    </row>
    <row r="914">
      <c r="J914" s="2"/>
      <c r="M914" s="2"/>
    </row>
    <row r="915">
      <c r="J915" s="2"/>
      <c r="M915" s="2"/>
    </row>
    <row r="916">
      <c r="J916" s="2"/>
      <c r="M916" s="2"/>
    </row>
    <row r="917">
      <c r="J917" s="2"/>
      <c r="M917" s="2"/>
    </row>
    <row r="918">
      <c r="J918" s="2"/>
      <c r="M918" s="2"/>
    </row>
    <row r="919">
      <c r="J919" s="2"/>
      <c r="M919" s="2"/>
    </row>
    <row r="920">
      <c r="J920" s="2"/>
      <c r="M920" s="2"/>
    </row>
    <row r="921">
      <c r="J921" s="2"/>
      <c r="M921" s="2"/>
    </row>
    <row r="922">
      <c r="J922" s="2"/>
      <c r="M922" s="2"/>
    </row>
    <row r="923">
      <c r="J923" s="2"/>
      <c r="M923" s="2"/>
    </row>
    <row r="924">
      <c r="J924" s="2"/>
      <c r="M924" s="2"/>
    </row>
    <row r="925">
      <c r="J925" s="2"/>
      <c r="M925" s="2"/>
    </row>
    <row r="926">
      <c r="J926" s="2"/>
      <c r="M926" s="2"/>
    </row>
    <row r="927">
      <c r="J927" s="2"/>
      <c r="M927" s="2"/>
    </row>
    <row r="928">
      <c r="J928" s="2"/>
      <c r="M928" s="2"/>
    </row>
    <row r="929">
      <c r="J929" s="2"/>
      <c r="M929" s="2"/>
    </row>
    <row r="930">
      <c r="J930" s="2"/>
      <c r="M930" s="2"/>
    </row>
    <row r="931">
      <c r="J931" s="2"/>
      <c r="M931" s="2"/>
    </row>
    <row r="932">
      <c r="J932" s="2"/>
      <c r="M932" s="2"/>
    </row>
    <row r="933">
      <c r="J933" s="2"/>
      <c r="M933" s="2"/>
    </row>
    <row r="934">
      <c r="J934" s="2"/>
      <c r="M934" s="2"/>
    </row>
    <row r="935">
      <c r="J935" s="2"/>
      <c r="M935" s="2"/>
    </row>
    <row r="936">
      <c r="J936" s="2"/>
      <c r="M936" s="2"/>
    </row>
    <row r="937">
      <c r="J937" s="2"/>
      <c r="M937" s="2"/>
    </row>
    <row r="938">
      <c r="J938" s="2"/>
      <c r="M938" s="2"/>
    </row>
    <row r="939">
      <c r="J939" s="2"/>
      <c r="M939" s="2"/>
    </row>
    <row r="940">
      <c r="J940" s="2"/>
      <c r="M940" s="2"/>
    </row>
    <row r="941">
      <c r="J941" s="2"/>
      <c r="M941" s="2"/>
    </row>
    <row r="942">
      <c r="J942" s="2"/>
      <c r="M942" s="2"/>
    </row>
    <row r="943">
      <c r="J943" s="2"/>
      <c r="M943" s="2"/>
    </row>
    <row r="944">
      <c r="J944" s="2"/>
      <c r="M944" s="2"/>
    </row>
    <row r="945">
      <c r="J945" s="2"/>
      <c r="M945" s="2"/>
    </row>
    <row r="946">
      <c r="J946" s="2"/>
      <c r="M946" s="2"/>
    </row>
    <row r="947">
      <c r="J947" s="2"/>
      <c r="M947" s="2"/>
    </row>
    <row r="948">
      <c r="J948" s="2"/>
      <c r="M948" s="2"/>
    </row>
    <row r="949">
      <c r="J949" s="2"/>
      <c r="M949" s="2"/>
    </row>
    <row r="950">
      <c r="J950" s="2"/>
      <c r="M950" s="2"/>
    </row>
    <row r="951">
      <c r="J951" s="2"/>
      <c r="M951" s="2"/>
    </row>
    <row r="952">
      <c r="J952" s="2"/>
      <c r="M952" s="2"/>
    </row>
    <row r="953">
      <c r="J953" s="2"/>
      <c r="M953" s="2"/>
    </row>
    <row r="954">
      <c r="J954" s="2"/>
      <c r="M954" s="2"/>
    </row>
    <row r="955">
      <c r="J955" s="2"/>
      <c r="M955" s="2"/>
    </row>
    <row r="956">
      <c r="J956" s="2"/>
      <c r="M956" s="2"/>
    </row>
    <row r="957">
      <c r="J957" s="2"/>
      <c r="M957" s="2"/>
    </row>
    <row r="958">
      <c r="J958" s="2"/>
      <c r="M958" s="2"/>
    </row>
    <row r="959">
      <c r="J959" s="2"/>
      <c r="M959" s="2"/>
    </row>
    <row r="960">
      <c r="J960" s="2"/>
      <c r="M960" s="2"/>
    </row>
    <row r="961">
      <c r="J961" s="2"/>
      <c r="M961" s="2"/>
    </row>
    <row r="962">
      <c r="J962" s="2"/>
      <c r="M962" s="2"/>
    </row>
    <row r="963">
      <c r="J963" s="2"/>
      <c r="M963" s="2"/>
    </row>
    <row r="964">
      <c r="J964" s="2"/>
      <c r="M964" s="2"/>
    </row>
    <row r="965">
      <c r="J965" s="2"/>
      <c r="M965" s="2"/>
    </row>
    <row r="966">
      <c r="J966" s="2"/>
      <c r="M966" s="2"/>
    </row>
    <row r="967">
      <c r="J967" s="2"/>
      <c r="M967" s="2"/>
    </row>
    <row r="968">
      <c r="J968" s="2"/>
      <c r="M968" s="2"/>
    </row>
    <row r="969">
      <c r="J969" s="2"/>
      <c r="M969" s="2"/>
    </row>
    <row r="970">
      <c r="J970" s="2"/>
      <c r="M970" s="2"/>
    </row>
    <row r="971">
      <c r="J971" s="2"/>
      <c r="M971" s="2"/>
    </row>
    <row r="972">
      <c r="J972" s="2"/>
      <c r="M972" s="2"/>
    </row>
    <row r="973">
      <c r="J973" s="2"/>
      <c r="M973" s="2"/>
    </row>
    <row r="974">
      <c r="J974" s="2"/>
      <c r="M974" s="2"/>
    </row>
    <row r="975">
      <c r="J975" s="2"/>
      <c r="M975" s="2"/>
    </row>
    <row r="976">
      <c r="J976" s="2"/>
      <c r="M976" s="2"/>
    </row>
    <row r="977">
      <c r="J977" s="2"/>
      <c r="M977" s="2"/>
    </row>
    <row r="978">
      <c r="J978" s="2"/>
      <c r="M978" s="2"/>
    </row>
    <row r="979">
      <c r="J979" s="2"/>
      <c r="M979" s="2"/>
    </row>
    <row r="980">
      <c r="J980" s="2"/>
      <c r="M980" s="2"/>
    </row>
    <row r="981">
      <c r="J981" s="2"/>
      <c r="M981" s="2"/>
    </row>
    <row r="982">
      <c r="J982" s="2"/>
      <c r="M982" s="2"/>
    </row>
    <row r="983">
      <c r="J983" s="2"/>
      <c r="M983" s="2"/>
    </row>
    <row r="984">
      <c r="J984" s="2"/>
      <c r="M984" s="2"/>
    </row>
    <row r="985">
      <c r="J985" s="2"/>
      <c r="M985" s="2"/>
    </row>
    <row r="986">
      <c r="J986" s="2"/>
      <c r="M986" s="2"/>
    </row>
    <row r="987">
      <c r="J987" s="2"/>
      <c r="M987" s="2"/>
    </row>
    <row r="988">
      <c r="J988" s="2"/>
      <c r="M988" s="2"/>
    </row>
    <row r="989">
      <c r="J989" s="2"/>
      <c r="M989" s="2"/>
    </row>
    <row r="990">
      <c r="J990" s="2"/>
      <c r="M990" s="2"/>
    </row>
    <row r="991">
      <c r="J991" s="2"/>
      <c r="M991" s="2"/>
    </row>
    <row r="992">
      <c r="J992" s="2"/>
      <c r="M992" s="2"/>
    </row>
    <row r="993">
      <c r="J993" s="2"/>
      <c r="M993" s="2"/>
    </row>
    <row r="994">
      <c r="J994" s="2"/>
      <c r="M994" s="2"/>
    </row>
    <row r="995">
      <c r="J995" s="2"/>
      <c r="M995" s="2"/>
    </row>
    <row r="996">
      <c r="J996" s="2"/>
      <c r="M996" s="2"/>
    </row>
    <row r="997">
      <c r="J997" s="2"/>
      <c r="M997" s="2"/>
    </row>
    <row r="998">
      <c r="J998" s="2"/>
      <c r="M998" s="2"/>
    </row>
    <row r="999">
      <c r="J999" s="2"/>
      <c r="M999" s="2"/>
    </row>
    <row r="1000">
      <c r="J1000" s="2"/>
      <c r="M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23.13"/>
  </cols>
  <sheetData>
    <row r="1">
      <c r="A1" s="2"/>
      <c r="B1" s="2"/>
      <c r="C1" s="2"/>
      <c r="D1" s="2"/>
      <c r="E1" s="2"/>
      <c r="F1" s="2"/>
      <c r="G1" s="2"/>
      <c r="H1" s="2"/>
      <c r="K1" s="2"/>
      <c r="L1" s="2"/>
      <c r="M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6" t="s">
        <v>58</v>
      </c>
      <c r="K2" s="27" t="s">
        <v>59</v>
      </c>
      <c r="L2" s="28" t="s">
        <v>60</v>
      </c>
      <c r="M2" s="2"/>
      <c r="N2" s="4" t="s">
        <v>61</v>
      </c>
      <c r="O2" s="4">
        <v>1000.0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9" t="s">
        <v>36</v>
      </c>
      <c r="J3" s="29">
        <v>7260000.0</v>
      </c>
      <c r="K3" s="30">
        <f>K4</f>
        <v>15000000</v>
      </c>
      <c r="L3" s="31">
        <f>L4+L5</f>
        <v>18150000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32" t="s">
        <v>13</v>
      </c>
      <c r="J4" s="33">
        <f>J3/1.21</f>
        <v>6000000</v>
      </c>
      <c r="K4" s="34">
        <f>15000*O2</f>
        <v>15000000</v>
      </c>
      <c r="L4" s="35">
        <f>15000*O2</f>
        <v>15000000</v>
      </c>
      <c r="M4" s="2"/>
      <c r="N4" s="4" t="s">
        <v>26</v>
      </c>
      <c r="O4" s="4">
        <v>8000000.0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32" t="s">
        <v>18</v>
      </c>
      <c r="J5" s="33">
        <f>J3-J4</f>
        <v>1260000</v>
      </c>
      <c r="K5" s="36" t="s">
        <v>62</v>
      </c>
      <c r="L5" s="37">
        <f>L4*0.21</f>
        <v>3150000</v>
      </c>
      <c r="M5" s="2"/>
      <c r="N5" s="4" t="s">
        <v>63</v>
      </c>
      <c r="O5" s="2">
        <f>4000*O2</f>
        <v>4000000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32" t="s">
        <v>19</v>
      </c>
      <c r="J6" s="32">
        <f>J4*0.03</f>
        <v>180000</v>
      </c>
      <c r="K6" s="36" t="s">
        <v>62</v>
      </c>
      <c r="L6" s="37">
        <f>L4*0.03</f>
        <v>450000</v>
      </c>
      <c r="M6" s="2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38" t="s">
        <v>30</v>
      </c>
      <c r="J7" s="38" t="s">
        <v>64</v>
      </c>
      <c r="K7" s="39" t="s">
        <v>64</v>
      </c>
      <c r="L7" s="40" t="s">
        <v>64</v>
      </c>
      <c r="M7" s="2"/>
      <c r="N7" s="4" t="s">
        <v>65</v>
      </c>
      <c r="O7" s="2">
        <f>O5*0.315</f>
        <v>1260000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4" t="s">
        <v>66</v>
      </c>
      <c r="O8" s="2">
        <f>O5*21%</f>
        <v>840000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4" t="s">
        <v>67</v>
      </c>
      <c r="J10" s="2"/>
      <c r="K10" s="2"/>
      <c r="L10" s="2"/>
      <c r="M10" s="2"/>
      <c r="N10" s="4" t="s">
        <v>1</v>
      </c>
      <c r="O10" s="4">
        <v>0.0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4" t="s">
        <v>68</v>
      </c>
      <c r="J11" s="2"/>
      <c r="K11" s="2"/>
      <c r="L11" s="2"/>
      <c r="M11" s="2"/>
      <c r="N11" s="4" t="s">
        <v>69</v>
      </c>
      <c r="O11" s="2">
        <f>J5-O10</f>
        <v>1260000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0" t="s">
        <v>10</v>
      </c>
      <c r="J14" s="20" t="s">
        <v>70</v>
      </c>
      <c r="L14" s="2"/>
      <c r="M14" s="20" t="s">
        <v>71</v>
      </c>
      <c r="N14" s="21"/>
      <c r="O14" s="41"/>
      <c r="P14" s="19" t="s">
        <v>12</v>
      </c>
      <c r="Q14" s="2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4" t="s">
        <v>13</v>
      </c>
      <c r="J15" s="2">
        <f>J4+K4</f>
        <v>21000000</v>
      </c>
      <c r="L15" s="2"/>
      <c r="M15" s="4" t="s">
        <v>72</v>
      </c>
      <c r="N15" s="2">
        <f>J3+K3</f>
        <v>22260000</v>
      </c>
      <c r="O15" s="2"/>
      <c r="P15" s="1" t="s">
        <v>16</v>
      </c>
      <c r="Q15" s="1" t="s">
        <v>17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4" t="s">
        <v>19</v>
      </c>
      <c r="J16" s="2">
        <f>-J6</f>
        <v>-180000</v>
      </c>
      <c r="L16" s="2"/>
      <c r="M16" s="4" t="s">
        <v>19</v>
      </c>
      <c r="N16" s="2">
        <f>J16</f>
        <v>-180000</v>
      </c>
      <c r="O16" s="2"/>
      <c r="P16" s="2">
        <f>N15</f>
        <v>22260000</v>
      </c>
      <c r="Q16" s="2">
        <f t="shared" ref="Q16:Q17" si="1">N16</f>
        <v>-180000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1" t="s">
        <v>73</v>
      </c>
      <c r="J17" s="2">
        <f>-(O5+O7)</f>
        <v>-5260000</v>
      </c>
      <c r="L17" s="2"/>
      <c r="M17" s="4" t="s">
        <v>74</v>
      </c>
      <c r="N17" s="2">
        <f>-(O5+O7+O8)</f>
        <v>-6100000</v>
      </c>
      <c r="O17" s="2"/>
      <c r="Q17" s="2">
        <f t="shared" si="1"/>
        <v>-6100000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4" t="s">
        <v>26</v>
      </c>
      <c r="J18" s="2">
        <f>-O4</f>
        <v>-8000000</v>
      </c>
      <c r="L18" s="2"/>
      <c r="M18" s="4" t="s">
        <v>26</v>
      </c>
      <c r="N18" s="2">
        <f>J18</f>
        <v>-8000000</v>
      </c>
      <c r="O18" s="2"/>
      <c r="Q18" s="2">
        <f>N20</f>
        <v>-1260000</v>
      </c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4" t="s">
        <v>75</v>
      </c>
      <c r="J19" s="2">
        <f>67%*N19</f>
        <v>-151956</v>
      </c>
      <c r="L19" s="2"/>
      <c r="M19" s="4" t="s">
        <v>40</v>
      </c>
      <c r="N19" s="2">
        <f>P21+Q21</f>
        <v>-226800</v>
      </c>
      <c r="O19" s="2"/>
      <c r="Q19" s="2">
        <f>N18</f>
        <v>-8000000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42" t="s">
        <v>76</v>
      </c>
      <c r="J20" s="9">
        <f>SUM(J15:J19)</f>
        <v>7408044</v>
      </c>
      <c r="K20" s="2"/>
      <c r="L20" s="2"/>
      <c r="M20" s="4" t="s">
        <v>43</v>
      </c>
      <c r="N20" s="2">
        <f>-O11</f>
        <v>-1260000</v>
      </c>
      <c r="O20" s="2"/>
      <c r="P20" s="9">
        <f>SUM(P16:P18)</f>
        <v>22260000</v>
      </c>
      <c r="Q20" s="9">
        <f>SUM(Q16:Q19)</f>
        <v>-15540000</v>
      </c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42" t="s">
        <v>29</v>
      </c>
      <c r="N21" s="9">
        <f>SUM(N15:N20)</f>
        <v>6493200</v>
      </c>
      <c r="O21" s="2"/>
      <c r="P21" s="9">
        <f>-P20*0.006</f>
        <v>-133560</v>
      </c>
      <c r="Q21" s="9">
        <f>Q20*0.006</f>
        <v>-93240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4" t="s">
        <v>30</v>
      </c>
      <c r="J22" s="2">
        <f>-30%*J20</f>
        <v>-2222413.2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43" t="s">
        <v>32</v>
      </c>
      <c r="J23" s="25">
        <f>J20+J22</f>
        <v>5185630.8</v>
      </c>
      <c r="K23" s="2"/>
      <c r="L23" s="2"/>
      <c r="M23" s="4" t="s">
        <v>30</v>
      </c>
      <c r="N23" s="2">
        <f>J22</f>
        <v>-2222413.2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1" t="s">
        <v>44</v>
      </c>
      <c r="N24" s="2">
        <f>-33%*N19</f>
        <v>74844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8" t="s">
        <v>31</v>
      </c>
      <c r="N25" s="9">
        <f>N21+N23+N24</f>
        <v>4345630.8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44" t="s">
        <v>10</v>
      </c>
      <c r="J28" s="44" t="s">
        <v>77</v>
      </c>
      <c r="K28" s="2"/>
      <c r="L28" s="2"/>
      <c r="M28" s="44" t="s">
        <v>78</v>
      </c>
      <c r="N28" s="45"/>
      <c r="O28" s="2"/>
      <c r="P28" s="46" t="s">
        <v>12</v>
      </c>
      <c r="Q28" s="47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4" t="s">
        <v>13</v>
      </c>
      <c r="J29" s="2">
        <f>J4+L4</f>
        <v>21000000</v>
      </c>
      <c r="K29" s="2"/>
      <c r="L29" s="2"/>
      <c r="M29" s="4" t="s">
        <v>72</v>
      </c>
      <c r="N29" s="2">
        <f>J3+L3</f>
        <v>25410000</v>
      </c>
      <c r="O29" s="2"/>
      <c r="P29" s="1" t="s">
        <v>16</v>
      </c>
      <c r="Q29" s="1" t="s">
        <v>17</v>
      </c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4" t="s">
        <v>19</v>
      </c>
      <c r="J30" s="2">
        <f>-(J6+L6)</f>
        <v>-630000</v>
      </c>
      <c r="K30" s="2"/>
      <c r="L30" s="2"/>
      <c r="M30" s="4" t="s">
        <v>19</v>
      </c>
      <c r="N30" s="2">
        <f>J30</f>
        <v>-630000</v>
      </c>
      <c r="O30" s="2"/>
      <c r="P30" s="2">
        <f>N29</f>
        <v>25410000</v>
      </c>
      <c r="Q30" s="2">
        <f t="shared" ref="Q30:Q31" si="2">N30</f>
        <v>-630000</v>
      </c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1" t="s">
        <v>73</v>
      </c>
      <c r="J31" s="2">
        <f>-(O5+O7)</f>
        <v>-5260000</v>
      </c>
      <c r="K31" s="2"/>
      <c r="L31" s="2"/>
      <c r="M31" s="4" t="s">
        <v>74</v>
      </c>
      <c r="N31" s="2">
        <f>-(O7+O5+O8)</f>
        <v>-6100000</v>
      </c>
      <c r="O31" s="2"/>
      <c r="Q31" s="2">
        <f t="shared" si="2"/>
        <v>-6100000</v>
      </c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4" t="s">
        <v>26</v>
      </c>
      <c r="J32" s="2">
        <f>-O4</f>
        <v>-8000000</v>
      </c>
      <c r="K32" s="2"/>
      <c r="L32" s="2"/>
      <c r="M32" s="4" t="s">
        <v>26</v>
      </c>
      <c r="N32" s="2">
        <f>J32</f>
        <v>-8000000</v>
      </c>
      <c r="O32" s="2"/>
      <c r="Q32" s="2">
        <f>N34</f>
        <v>-4410000</v>
      </c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4" t="s">
        <v>75</v>
      </c>
      <c r="J33" s="2">
        <f>67%*N33</f>
        <v>-179091</v>
      </c>
      <c r="K33" s="2"/>
      <c r="L33" s="2"/>
      <c r="M33" s="4" t="s">
        <v>40</v>
      </c>
      <c r="N33" s="2">
        <f>P35+Q35</f>
        <v>-267300</v>
      </c>
      <c r="O33" s="2"/>
      <c r="Q33" s="2">
        <f>N32</f>
        <v>-8000000</v>
      </c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42" t="s">
        <v>76</v>
      </c>
      <c r="J34" s="9">
        <f>SUM(J29:J33)</f>
        <v>6930909</v>
      </c>
      <c r="K34" s="2"/>
      <c r="L34" s="2"/>
      <c r="M34" s="4" t="s">
        <v>43</v>
      </c>
      <c r="N34" s="2">
        <f>-(J5+L5)</f>
        <v>-4410000</v>
      </c>
      <c r="O34" s="2"/>
      <c r="P34" s="9">
        <f>SUM(P30:P32)</f>
        <v>25410000</v>
      </c>
      <c r="Q34" s="9">
        <f>SUM(Q30:Q33)</f>
        <v>-19140000</v>
      </c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42" t="s">
        <v>29</v>
      </c>
      <c r="N35" s="9">
        <f>SUM(N29:N34)</f>
        <v>6002700</v>
      </c>
      <c r="O35" s="2"/>
      <c r="P35" s="9">
        <f>-P34*0.006</f>
        <v>-152460</v>
      </c>
      <c r="Q35" s="9">
        <f>Q34*0.006</f>
        <v>-114840</v>
      </c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4" t="s">
        <v>30</v>
      </c>
      <c r="J36" s="2">
        <f>-J34*0.3</f>
        <v>-2079272.7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48" t="s">
        <v>32</v>
      </c>
      <c r="J37" s="49">
        <f>J34+J36</f>
        <v>4851636.3</v>
      </c>
      <c r="K37" s="2"/>
      <c r="L37" s="2"/>
      <c r="M37" s="4" t="s">
        <v>30</v>
      </c>
      <c r="N37" s="2">
        <f>J36</f>
        <v>-2079272.7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" t="s">
        <v>44</v>
      </c>
      <c r="N38" s="2">
        <f>-33%*N33</f>
        <v>88209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8" t="s">
        <v>31</v>
      </c>
      <c r="N39" s="9">
        <f>N35+N37+N38</f>
        <v>4011636.3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4" t="s">
        <v>79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4" t="s">
        <v>80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