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E9200796-7529-4B82-A9F3-BC6F5E7E276C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1 testing (2)" sheetId="1" r:id="rId1"/>
  </sheets>
  <calcPr calcId="191029"/>
</workbook>
</file>

<file path=xl/calcChain.xml><?xml version="1.0" encoding="utf-8"?>
<calcChain xmlns="http://schemas.openxmlformats.org/spreadsheetml/2006/main">
  <c r="CE77" i="1" l="1"/>
  <c r="CE79" i="1"/>
  <c r="CE82" i="1"/>
  <c r="CE75" i="1"/>
  <c r="BG76" i="1"/>
  <c r="BG77" i="1"/>
  <c r="BG78" i="1"/>
  <c r="BG79" i="1"/>
  <c r="BG80" i="1"/>
  <c r="BG81" i="1"/>
  <c r="BG82" i="1"/>
  <c r="BG75" i="1"/>
  <c r="BH76" i="1"/>
  <c r="BH77" i="1"/>
  <c r="BH78" i="1"/>
  <c r="BH79" i="1"/>
  <c r="BH80" i="1"/>
  <c r="BH81" i="1"/>
  <c r="BH82" i="1"/>
  <c r="BH75" i="1"/>
  <c r="CE84" i="1" l="1"/>
  <c r="CE83" i="1"/>
  <c r="P85" i="1" l="1"/>
  <c r="P86" i="1" l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<sst xmlns="http://schemas.openxmlformats.org/spreadsheetml/2006/main" count="164" uniqueCount="163">
  <si>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</si>
  <si>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</si>
  <si>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</si>
  <si>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</si>
  <si>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</si>
  <si>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</si>
  <si>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</si>
  <si>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</si>
  <si>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</si>
  <si>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</si>
  <si>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</si>
  <si>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</si>
  <si>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</si>
  <si>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</si>
  <si>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</si>
  <si>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</si>
  <si>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</si>
  <si>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</si>
  <si>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</si>
  <si>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</si>
  <si>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</si>
  <si>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</si>
  <si>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</si>
  <si>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</si>
  <si>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</si>
  <si>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</si>
  <si>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</si>
  <si>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</si>
  <si>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</si>
  <si>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</si>
  <si>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</si>
  <si>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</si>
  <si>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</si>
  <si>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</si>
  <si>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</si>
  <si>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</si>
  <si>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</si>
  <si>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</si>
  <si>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</si>
  <si>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</si>
  <si>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</si>
  <si>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</si>
  <si>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</si>
  <si>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</si>
  <si>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</si>
  <si>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</si>
  <si>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</si>
  <si>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</si>
  <si>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</si>
  <si>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</si>
  <si>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</si>
  <si>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</si>
  <si>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</si>
  <si>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</si>
  <si>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</si>
  <si>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</si>
  <si>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</si>
  <si>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</si>
  <si>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</si>
  <si>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</si>
  <si>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</si>
  <si>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</si>
  <si>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</si>
  <si>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</si>
  <si>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</si>
  <si>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</si>
  <si>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</si>
  <si>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</si>
  <si>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</si>
  <si>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</si>
  <si>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</si>
  <si>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</si>
  <si>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</si>
  <si>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</si>
  <si>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</si>
  <si>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</si>
  <si>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</si>
  <si>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</si>
  <si>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</si>
  <si>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</si>
  <si>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</si>
  <si>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</si>
  <si>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</si>
  <si>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</si>
  <si>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</si>
  <si>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</si>
  <si>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</si>
  <si>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</si>
  <si>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</si>
  <si>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</si>
  <si>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</si>
  <si>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</si>
  <si>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</si>
  <si>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</si>
  <si>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</si>
  <si>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</si>
  <si>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</si>
  <si>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</si>
  <si>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</si>
  <si>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</si>
  <si>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</si>
  <si>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</si>
  <si>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</si>
  <si>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</si>
  <si>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</si>
  <si>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</si>
  <si>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</si>
  <si>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</si>
  <si>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</si>
  <si>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</si>
  <si>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</si>
  <si>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</si>
  <si>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</si>
  <si>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</si>
  <si>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</si>
  <si>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</si>
  <si>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</si>
  <si>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</si>
  <si>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</si>
  <si>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</si>
  <si>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</si>
  <si>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</si>
  <si>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</si>
  <si>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</si>
  <si>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</si>
  <si>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</si>
  <si>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</si>
  <si>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</si>
  <si>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</si>
  <si>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</si>
  <si>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</si>
  <si>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</si>
  <si>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</si>
  <si>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</si>
  <si>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</si>
  <si>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</si>
  <si>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</si>
  <si>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</si>
  <si>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</si>
  <si>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</si>
  <si>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</si>
  <si>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</si>
  <si>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</si>
  <si>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</si>
  <si>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</si>
  <si>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</si>
  <si>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</si>
  <si>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</si>
  <si>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</si>
  <si>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</si>
  <si>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</si>
  <si>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</si>
  <si>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</si>
  <si>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</si>
  <si>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</si>
  <si>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</si>
  <si>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</si>
  <si>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</si>
  <si>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</si>
  <si>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</si>
  <si>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</si>
  <si>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JP-KTP-UM89</t>
  </si>
  <si>
    <t>JP-KTP-M89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</si>
</sst>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testing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testing (2)'!$AR$2:$AR$74</c:f>
              <c:numCache>
                <c:formatCode>General</c:formatCode>
                <c:ptCount val="73"/>
                <c:pt idx="0">
                  <c:v>28.81</c:v>
                </c:pt>
                <c:pt idx="1">
                  <c:v>45.7</c:v>
                </c:pt>
                <c:pt idx="2">
                  <c:v>40.5</c:v>
                </c:pt>
                <c:pt idx="4">
                  <c:v>31.35</c:v>
                </c:pt>
                <c:pt idx="6">
                  <c:v>79.900000000000006</c:v>
                </c:pt>
                <c:pt idx="8">
                  <c:v>29.03</c:v>
                </c:pt>
                <c:pt idx="10">
                  <c:v>21.81</c:v>
                </c:pt>
                <c:pt idx="11">
                  <c:v>21.85</c:v>
                </c:pt>
                <c:pt idx="12">
                  <c:v>104.34</c:v>
                </c:pt>
                <c:pt idx="13">
                  <c:v>23.44</c:v>
                </c:pt>
                <c:pt idx="14">
                  <c:v>86.2</c:v>
                </c:pt>
                <c:pt idx="16">
                  <c:v>20.309999999999999</c:v>
                </c:pt>
                <c:pt idx="17">
                  <c:v>73.63</c:v>
                </c:pt>
                <c:pt idx="19">
                  <c:v>41.88</c:v>
                </c:pt>
                <c:pt idx="20">
                  <c:v>28.78</c:v>
                </c:pt>
                <c:pt idx="21">
                  <c:v>71.2</c:v>
                </c:pt>
                <c:pt idx="23">
                  <c:v>41.53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1 testing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testing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42679734938384"/>
                  <c:y val="-1.80810465053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testing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1 testing (2)'!$BG$2:$BG$74</c:f>
              <c:numCache>
                <c:formatCode>General</c:formatCode>
                <c:ptCount val="73"/>
                <c:pt idx="0">
                  <c:v>19.95</c:v>
                </c:pt>
                <c:pt idx="1">
                  <c:v>35.270000000000003</c:v>
                </c:pt>
                <c:pt idx="2">
                  <c:v>30.71</c:v>
                </c:pt>
                <c:pt idx="6">
                  <c:v>57.73</c:v>
                </c:pt>
                <c:pt idx="7">
                  <c:v>28.02</c:v>
                </c:pt>
                <c:pt idx="8">
                  <c:v>29.27</c:v>
                </c:pt>
                <c:pt idx="12">
                  <c:v>100.7</c:v>
                </c:pt>
                <c:pt idx="13">
                  <c:v>18.25</c:v>
                </c:pt>
                <c:pt idx="17">
                  <c:v>73.33</c:v>
                </c:pt>
                <c:pt idx="19">
                  <c:v>36.76</c:v>
                </c:pt>
                <c:pt idx="20">
                  <c:v>42.95</c:v>
                </c:pt>
                <c:pt idx="21">
                  <c:v>55.45</c:v>
                </c:pt>
                <c:pt idx="23">
                  <c:v>33.29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3">
                  <c:v>20.239999999999998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1">
                  <c:v>21</c:v>
                </c:pt>
                <c:pt idx="63">
                  <c:v>18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9">
                  <c:v>68.25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(1085.5-2523)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testing (2)'!$P$2:$P$74</c:f>
              <c:numCache>
                <c:formatCode>General</c:formatCode>
                <c:ptCount val="73"/>
                <c:pt idx="0">
                  <c:v>1599.1</c:v>
                </c:pt>
                <c:pt idx="1">
                  <c:v>1781.2</c:v>
                </c:pt>
                <c:pt idx="4">
                  <c:v>1657.13</c:v>
                </c:pt>
                <c:pt idx="6">
                  <c:v>1872.5</c:v>
                </c:pt>
                <c:pt idx="7">
                  <c:v>1989.38</c:v>
                </c:pt>
                <c:pt idx="9">
                  <c:v>1847</c:v>
                </c:pt>
                <c:pt idx="12">
                  <c:v>1897.6</c:v>
                </c:pt>
                <c:pt idx="13">
                  <c:v>1222</c:v>
                </c:pt>
                <c:pt idx="14">
                  <c:v>2523.9299999999998</c:v>
                </c:pt>
                <c:pt idx="15">
                  <c:v>1847</c:v>
                </c:pt>
                <c:pt idx="17">
                  <c:v>1449.4</c:v>
                </c:pt>
                <c:pt idx="18">
                  <c:v>1445.4</c:v>
                </c:pt>
                <c:pt idx="19">
                  <c:v>1561.7</c:v>
                </c:pt>
                <c:pt idx="21">
                  <c:v>1872.76</c:v>
                </c:pt>
                <c:pt idx="22">
                  <c:v>1434.3</c:v>
                </c:pt>
                <c:pt idx="23">
                  <c:v>1561.7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1 testing (2)'!$CE$2:$CE$74</c:f>
              <c:numCache>
                <c:formatCode>General</c:formatCode>
                <c:ptCount val="73"/>
                <c:pt idx="9">
                  <c:v>8.8000000000000007</c:v>
                </c:pt>
                <c:pt idx="15">
                  <c:v>8.43</c:v>
                </c:pt>
                <c:pt idx="18">
                  <c:v>4.8499999999999996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60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(3.19-11.016)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90437917252046"/>
                  <c:y val="-9.518261590298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testing (2)'!$BE$2:$BE$74</c:f>
              <c:numCache>
                <c:formatCode>General</c:formatCode>
                <c:ptCount val="73"/>
                <c:pt idx="0">
                  <c:v>1.64</c:v>
                </c:pt>
                <c:pt idx="2">
                  <c:v>1.92</c:v>
                </c:pt>
                <c:pt idx="7">
                  <c:v>15.26</c:v>
                </c:pt>
                <c:pt idx="8">
                  <c:v>2.41</c:v>
                </c:pt>
                <c:pt idx="12">
                  <c:v>3.05</c:v>
                </c:pt>
                <c:pt idx="13">
                  <c:v>0.65</c:v>
                </c:pt>
                <c:pt idx="17">
                  <c:v>2.0099999999999998</c:v>
                </c:pt>
                <c:pt idx="19">
                  <c:v>1.66</c:v>
                </c:pt>
                <c:pt idx="20">
                  <c:v>3.27</c:v>
                </c:pt>
                <c:pt idx="21">
                  <c:v>2.73</c:v>
                </c:pt>
                <c:pt idx="23">
                  <c:v>1.45</c:v>
                </c:pt>
                <c:pt idx="24">
                  <c:v>0.85</c:v>
                </c:pt>
                <c:pt idx="27">
                  <c:v>1.6</c:v>
                </c:pt>
                <c:pt idx="29">
                  <c:v>21.45</c:v>
                </c:pt>
                <c:pt idx="30">
                  <c:v>2.06</c:v>
                </c:pt>
                <c:pt idx="33">
                  <c:v>4.01</c:v>
                </c:pt>
                <c:pt idx="36">
                  <c:v>2.65</c:v>
                </c:pt>
                <c:pt idx="37">
                  <c:v>2.95</c:v>
                </c:pt>
                <c:pt idx="39">
                  <c:v>3.13</c:v>
                </c:pt>
                <c:pt idx="40">
                  <c:v>11.4</c:v>
                </c:pt>
                <c:pt idx="41">
                  <c:v>2.0299999999999998</c:v>
                </c:pt>
                <c:pt idx="42">
                  <c:v>2.2799999999999998</c:v>
                </c:pt>
                <c:pt idx="43">
                  <c:v>1.52</c:v>
                </c:pt>
                <c:pt idx="47">
                  <c:v>2.16</c:v>
                </c:pt>
                <c:pt idx="49">
                  <c:v>8.15</c:v>
                </c:pt>
                <c:pt idx="52">
                  <c:v>2.9</c:v>
                </c:pt>
                <c:pt idx="56">
                  <c:v>1.31</c:v>
                </c:pt>
                <c:pt idx="57">
                  <c:v>2.56</c:v>
                </c:pt>
                <c:pt idx="61">
                  <c:v>1.44</c:v>
                </c:pt>
                <c:pt idx="65">
                  <c:v>2.1</c:v>
                </c:pt>
                <c:pt idx="66">
                  <c:v>1.55</c:v>
                </c:pt>
                <c:pt idx="67">
                  <c:v>1.9</c:v>
                </c:pt>
                <c:pt idx="71">
                  <c:v>0.65</c:v>
                </c:pt>
                <c:pt idx="72">
                  <c:v>1.7</c:v>
                </c:pt>
              </c:numCache>
            </c:numRef>
          </c:xVal>
          <c:yVal>
            <c:numRef>
              <c:f>'10-fold 1 testing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testing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testing (2)'!$AQ$2:$AQ$74</c:f>
              <c:numCache>
                <c:formatCode>General</c:formatCode>
                <c:ptCount val="73"/>
                <c:pt idx="0">
                  <c:v>10.3</c:v>
                </c:pt>
                <c:pt idx="1">
                  <c:v>13.5</c:v>
                </c:pt>
                <c:pt idx="2">
                  <c:v>11.9</c:v>
                </c:pt>
                <c:pt idx="3">
                  <c:v>13.1</c:v>
                </c:pt>
                <c:pt idx="4">
                  <c:v>9.5</c:v>
                </c:pt>
                <c:pt idx="6">
                  <c:v>18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1 testing (2)'!$BM$2:$BM$74</c:f>
              <c:numCache>
                <c:formatCode>General</c:formatCode>
                <c:ptCount val="73"/>
                <c:pt idx="0">
                  <c:v>3.5</c:v>
                </c:pt>
                <c:pt idx="2">
                  <c:v>15.92</c:v>
                </c:pt>
                <c:pt idx="5">
                  <c:v>23.58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2-4F94-812A-783F682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90715</xdr:colOff>
      <xdr:row>84</xdr:row>
      <xdr:rowOff>11340</xdr:rowOff>
    </xdr:from>
    <xdr:to>
      <xdr:col>88</xdr:col>
      <xdr:colOff>395515</xdr:colOff>
      <xdr:row>98</xdr:row>
      <xdr:rowOff>87540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83</xdr:row>
      <xdr:rowOff>0</xdr:rowOff>
    </xdr:from>
    <xdr:to>
      <xdr:col>74</xdr:col>
      <xdr:colOff>565604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A11C8-37E6-4519-92A7-0A08952B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6"/>
  <sheetViews>
    <sheetView tabSelected="1" topLeftCell="BW67" zoomScale="84" zoomScaleNormal="84" workbookViewId="0">
      <selection activeCell="CE82" sqref="A1:CE82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90</v>
      </c>
      <c r="B2" s="1">
        <v>2007</v>
      </c>
      <c r="C2" s="1">
        <v>2007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20.3</v>
      </c>
      <c r="K2" s="1">
        <v>183.6</v>
      </c>
      <c r="L2" s="1">
        <v>3389</v>
      </c>
      <c r="M2" s="1">
        <v>0</v>
      </c>
      <c r="N2" s="1">
        <v>667</v>
      </c>
      <c r="O2" s="1">
        <v>85.2</v>
      </c>
      <c r="P2" s="1">
        <v>1599.1</v>
      </c>
      <c r="Q2" s="1">
        <v>1.26</v>
      </c>
      <c r="S2" s="1">
        <v>3.78</v>
      </c>
      <c r="T2" s="1">
        <v>4.5999999999999996</v>
      </c>
      <c r="U2" s="1">
        <v>0.48</v>
      </c>
      <c r="AO2" s="1">
        <v>7933</v>
      </c>
      <c r="AP2" s="1">
        <v>6.8</v>
      </c>
      <c r="AQ2" s="1">
        <v>10.3</v>
      </c>
      <c r="AR2" s="1">
        <v>28.81</v>
      </c>
      <c r="AV2" s="1">
        <v>45.44</v>
      </c>
      <c r="AW2" s="1">
        <v>48.15</v>
      </c>
      <c r="AX2" s="1">
        <v>46.28</v>
      </c>
      <c r="AY2" s="1">
        <v>44.87</v>
      </c>
      <c r="BA2" s="1">
        <v>43.54</v>
      </c>
      <c r="BC2" s="1">
        <v>3.52</v>
      </c>
      <c r="BD2" s="1">
        <v>2.27</v>
      </c>
      <c r="BE2" s="1">
        <v>1.64</v>
      </c>
      <c r="BF2" s="1">
        <v>4.67</v>
      </c>
      <c r="BG2" s="1">
        <v>19.95</v>
      </c>
      <c r="BH2" s="1">
        <v>26.25</v>
      </c>
      <c r="BI2" s="1">
        <v>0.13</v>
      </c>
      <c r="BJ2" s="1">
        <v>0.9</v>
      </c>
      <c r="BK2" s="1">
        <v>0.5</v>
      </c>
      <c r="BL2" s="1">
        <v>2.1</v>
      </c>
      <c r="BM2" s="1">
        <v>3.5</v>
      </c>
      <c r="BN2" s="1">
        <v>29.75</v>
      </c>
      <c r="BP2" s="1">
        <v>172.8</v>
      </c>
      <c r="BR2" s="1">
        <v>202.55</v>
      </c>
      <c r="BW2" s="1">
        <v>4</v>
      </c>
    </row>
    <row r="3" spans="1:83" s="1" customFormat="1" x14ac:dyDescent="0.25">
      <c r="A3" s="1" t="s">
        <v>91</v>
      </c>
      <c r="B3" s="1">
        <v>2009</v>
      </c>
      <c r="C3" s="1">
        <v>2009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18.11</v>
      </c>
      <c r="K3" s="1">
        <v>157.30000000000001</v>
      </c>
      <c r="L3" s="1">
        <v>1818.5</v>
      </c>
      <c r="M3" s="1">
        <v>5</v>
      </c>
      <c r="N3" s="1">
        <v>130</v>
      </c>
      <c r="O3" s="1">
        <v>75.83</v>
      </c>
      <c r="P3" s="1">
        <v>1781.2</v>
      </c>
      <c r="Q3" s="1">
        <v>1.98</v>
      </c>
      <c r="AO3" s="1">
        <v>5230</v>
      </c>
      <c r="AP3" s="1">
        <v>10.4</v>
      </c>
      <c r="AQ3" s="1">
        <v>13.5</v>
      </c>
      <c r="AR3" s="1">
        <v>45.7</v>
      </c>
      <c r="BF3" s="1">
        <v>6.15</v>
      </c>
      <c r="BG3" s="1">
        <v>35.270000000000003</v>
      </c>
      <c r="BH3" s="1">
        <v>41.41</v>
      </c>
      <c r="BT3" s="1">
        <v>1.25</v>
      </c>
      <c r="BU3" s="1">
        <v>4.83</v>
      </c>
      <c r="BW3" s="1">
        <v>6.07</v>
      </c>
    </row>
    <row r="4" spans="1:83" s="1" customFormat="1" x14ac:dyDescent="0.25">
      <c r="A4" s="1" t="s">
        <v>92</v>
      </c>
      <c r="B4" s="1">
        <v>1996</v>
      </c>
      <c r="C4" s="1">
        <v>1996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1">
        <v>10</v>
      </c>
      <c r="K4" s="1">
        <v>60</v>
      </c>
      <c r="N4" s="1">
        <v>150</v>
      </c>
      <c r="T4" s="1">
        <v>4.8</v>
      </c>
      <c r="U4" s="1">
        <v>0.34</v>
      </c>
      <c r="X4" s="1">
        <v>281.10000000000002</v>
      </c>
      <c r="AA4" s="1">
        <v>0.35</v>
      </c>
      <c r="AB4" s="1">
        <v>1.48</v>
      </c>
      <c r="AC4" s="1">
        <v>0.2</v>
      </c>
      <c r="AO4" s="1">
        <v>7500</v>
      </c>
      <c r="AP4" s="1">
        <v>8.1999999999999993</v>
      </c>
      <c r="AQ4" s="1">
        <v>11.9</v>
      </c>
      <c r="AR4" s="1">
        <v>40.5</v>
      </c>
      <c r="BE4" s="1">
        <v>1.92</v>
      </c>
      <c r="BF4" s="1">
        <v>3.25</v>
      </c>
      <c r="BG4" s="1">
        <v>30.71</v>
      </c>
      <c r="BH4" s="1">
        <v>35.880000000000003</v>
      </c>
      <c r="BI4" s="1">
        <v>0.44</v>
      </c>
      <c r="BJ4" s="1">
        <v>4.96</v>
      </c>
      <c r="BK4" s="1">
        <v>10.96</v>
      </c>
      <c r="BM4" s="1">
        <v>15.92</v>
      </c>
      <c r="BN4" s="1">
        <v>51.8</v>
      </c>
      <c r="BS4" s="1">
        <v>0.68</v>
      </c>
      <c r="BT4" s="1">
        <v>0.35</v>
      </c>
      <c r="BU4" s="1">
        <v>3.06</v>
      </c>
      <c r="BW4" s="1">
        <v>4.09</v>
      </c>
      <c r="BX4" s="1">
        <v>0.51</v>
      </c>
      <c r="BY4" s="1">
        <v>1.1299999999999999</v>
      </c>
      <c r="CA4" s="1">
        <v>1.65</v>
      </c>
      <c r="CB4" s="1">
        <v>5.73</v>
      </c>
    </row>
    <row r="5" spans="1:83" s="1" customFormat="1" x14ac:dyDescent="0.25">
      <c r="A5" s="1" t="s">
        <v>93</v>
      </c>
      <c r="B5" s="1">
        <v>2000</v>
      </c>
      <c r="C5" s="1">
        <v>2011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16.899999999999999</v>
      </c>
      <c r="K5" s="1">
        <v>142.80000000000001</v>
      </c>
      <c r="L5" s="1">
        <v>1429.5</v>
      </c>
      <c r="N5" s="1">
        <v>112</v>
      </c>
      <c r="U5" s="1">
        <v>2.0299999999999998</v>
      </c>
      <c r="V5" s="1">
        <v>0.37</v>
      </c>
      <c r="W5" s="1">
        <v>15</v>
      </c>
      <c r="AP5" s="1">
        <v>8.3000000000000007</v>
      </c>
      <c r="AQ5" s="1">
        <v>13.1</v>
      </c>
      <c r="BC5" s="1">
        <v>2.59</v>
      </c>
      <c r="BD5" s="1">
        <v>2.59</v>
      </c>
      <c r="BH5" s="1">
        <v>20.03</v>
      </c>
      <c r="BJ5" s="1">
        <v>3.34</v>
      </c>
      <c r="BV5" s="1">
        <v>1.92</v>
      </c>
    </row>
    <row r="6" spans="1:83" s="1" customFormat="1" x14ac:dyDescent="0.25">
      <c r="A6" s="1" t="s">
        <v>94</v>
      </c>
      <c r="B6" s="1">
        <v>2007</v>
      </c>
      <c r="C6" s="1">
        <v>2009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S6" s="1">
        <v>3.78</v>
      </c>
      <c r="T6" s="1">
        <v>4.5999999999999996</v>
      </c>
      <c r="U6" s="1">
        <v>0.48</v>
      </c>
      <c r="AO6" s="1">
        <v>11467</v>
      </c>
      <c r="AP6" s="1">
        <v>5.9</v>
      </c>
      <c r="AQ6" s="1">
        <v>9.5</v>
      </c>
      <c r="AR6" s="1">
        <v>31.35</v>
      </c>
      <c r="AV6" s="1">
        <v>45.44</v>
      </c>
      <c r="AW6" s="1">
        <v>48.15</v>
      </c>
      <c r="AX6" s="1">
        <v>46.28</v>
      </c>
      <c r="BH6" s="1">
        <v>29.5</v>
      </c>
      <c r="BW6" s="1">
        <v>2.9</v>
      </c>
    </row>
    <row r="7" spans="1:83" s="1" customFormat="1" x14ac:dyDescent="0.25">
      <c r="A7" s="1" t="s">
        <v>95</v>
      </c>
      <c r="B7" s="1">
        <v>1977</v>
      </c>
      <c r="C7" s="1">
        <v>2008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15.2</v>
      </c>
      <c r="K7" s="1">
        <v>122.4</v>
      </c>
      <c r="L7" s="1">
        <v>1410</v>
      </c>
      <c r="N7" s="1">
        <v>49</v>
      </c>
      <c r="BH7" s="1">
        <v>48.27</v>
      </c>
      <c r="BI7" s="1">
        <v>0.49</v>
      </c>
      <c r="BM7" s="1">
        <v>23.58</v>
      </c>
      <c r="BN7" s="1">
        <v>71.849999999999994</v>
      </c>
      <c r="BR7" s="1">
        <v>69.63</v>
      </c>
    </row>
    <row r="8" spans="1:83" s="1" customFormat="1" x14ac:dyDescent="0.25">
      <c r="A8" s="1" t="s">
        <v>96</v>
      </c>
      <c r="B8" s="1">
        <v>2009</v>
      </c>
      <c r="C8" s="1">
        <v>2009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16.260000000000002</v>
      </c>
      <c r="K8" s="1">
        <v>135.1</v>
      </c>
      <c r="L8" s="1">
        <v>1831.5</v>
      </c>
      <c r="M8" s="1">
        <v>5</v>
      </c>
      <c r="N8" s="1">
        <v>200</v>
      </c>
      <c r="O8" s="1">
        <v>75.83</v>
      </c>
      <c r="P8" s="1">
        <v>1872.5</v>
      </c>
      <c r="Q8" s="1">
        <v>1.43</v>
      </c>
      <c r="AO8" s="1">
        <v>5565</v>
      </c>
      <c r="AP8" s="1">
        <v>13.4</v>
      </c>
      <c r="AQ8" s="1">
        <v>18</v>
      </c>
      <c r="AR8" s="1">
        <v>79.900000000000006</v>
      </c>
      <c r="BF8" s="1">
        <v>8.93</v>
      </c>
      <c r="BG8" s="1">
        <v>57.73</v>
      </c>
      <c r="BH8" s="1">
        <v>66.66</v>
      </c>
      <c r="BT8" s="1">
        <v>0.99</v>
      </c>
      <c r="BU8" s="1">
        <v>4.87</v>
      </c>
      <c r="BW8" s="1">
        <v>5.86</v>
      </c>
    </row>
    <row r="9" spans="1:83" s="1" customFormat="1" x14ac:dyDescent="0.25">
      <c r="A9" s="1" t="s">
        <v>162</v>
      </c>
      <c r="B9" s="1">
        <v>1983</v>
      </c>
      <c r="C9" s="1">
        <v>1987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15.38</v>
      </c>
      <c r="K9" s="1">
        <v>127.08</v>
      </c>
      <c r="L9" s="1">
        <v>1487.6</v>
      </c>
      <c r="M9" s="1">
        <v>27.2</v>
      </c>
      <c r="N9" s="1">
        <v>65</v>
      </c>
      <c r="O9" s="1">
        <v>65.75</v>
      </c>
      <c r="P9" s="1">
        <v>1989.38</v>
      </c>
      <c r="Q9" s="1">
        <v>1.69</v>
      </c>
      <c r="AO9" s="1">
        <v>7200</v>
      </c>
      <c r="BE9" s="1">
        <v>15.26</v>
      </c>
      <c r="BF9" s="1">
        <v>9.19</v>
      </c>
      <c r="BG9" s="1">
        <v>28.02</v>
      </c>
      <c r="BH9" s="1">
        <v>52.47</v>
      </c>
      <c r="BS9" s="1">
        <v>2.84</v>
      </c>
      <c r="BT9" s="1">
        <v>1.31</v>
      </c>
      <c r="BU9" s="1">
        <v>2.54</v>
      </c>
      <c r="BV9" s="1">
        <v>3.22</v>
      </c>
      <c r="BW9" s="1">
        <v>7.86</v>
      </c>
    </row>
    <row r="10" spans="1:83" s="1" customFormat="1" x14ac:dyDescent="0.25">
      <c r="A10" s="1" t="s">
        <v>97</v>
      </c>
      <c r="B10" s="1">
        <v>1995</v>
      </c>
      <c r="C10" s="1">
        <v>2008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23</v>
      </c>
      <c r="K10" s="1">
        <v>216</v>
      </c>
      <c r="L10" s="1">
        <v>2000</v>
      </c>
      <c r="N10" s="1">
        <v>800</v>
      </c>
      <c r="AO10" s="1">
        <v>2566.67</v>
      </c>
      <c r="AP10" s="1">
        <v>12</v>
      </c>
      <c r="AR10" s="1">
        <v>29.03</v>
      </c>
      <c r="BE10" s="1">
        <v>2.41</v>
      </c>
      <c r="BF10" s="1">
        <v>4.68</v>
      </c>
      <c r="BG10" s="1">
        <v>29.27</v>
      </c>
      <c r="BH10" s="1">
        <v>36.36</v>
      </c>
      <c r="BI10" s="1">
        <v>0.26</v>
      </c>
      <c r="BJ10" s="1">
        <v>4.8899999999999997</v>
      </c>
      <c r="BL10" s="1">
        <v>4.43</v>
      </c>
      <c r="BM10" s="1">
        <v>9.32</v>
      </c>
      <c r="BN10" s="1">
        <v>45.69</v>
      </c>
    </row>
    <row r="11" spans="1:83" s="1" customFormat="1" x14ac:dyDescent="0.25">
      <c r="A11" s="1" t="s">
        <v>98</v>
      </c>
      <c r="B11" s="1">
        <v>2013</v>
      </c>
      <c r="C11" s="1">
        <v>2016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15.6</v>
      </c>
      <c r="K11" s="1">
        <v>129.19999999999999</v>
      </c>
      <c r="L11" s="1">
        <v>1420</v>
      </c>
      <c r="P11" s="1">
        <v>1847</v>
      </c>
      <c r="BH11" s="1">
        <v>37.700000000000003</v>
      </c>
      <c r="BM11" s="1">
        <v>26</v>
      </c>
      <c r="BN11" s="1">
        <v>63.7</v>
      </c>
      <c r="BP11" s="1">
        <v>63</v>
      </c>
      <c r="BR11" s="1">
        <v>126.7</v>
      </c>
      <c r="BW11" s="1">
        <v>5.76</v>
      </c>
      <c r="CA11" s="1">
        <v>4.33</v>
      </c>
      <c r="CB11" s="1">
        <v>10.09</v>
      </c>
      <c r="CD11" s="1">
        <v>1.29</v>
      </c>
      <c r="CE11" s="1">
        <v>8.8000000000000007</v>
      </c>
    </row>
    <row r="12" spans="1:83" s="1" customFormat="1" x14ac:dyDescent="0.25">
      <c r="A12" s="1" t="s">
        <v>99</v>
      </c>
      <c r="B12" s="1">
        <v>2010</v>
      </c>
      <c r="C12" s="1">
        <v>2010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15.9</v>
      </c>
      <c r="K12" s="1">
        <v>130.80000000000001</v>
      </c>
      <c r="L12" s="1">
        <v>1424</v>
      </c>
      <c r="N12" s="1">
        <v>175</v>
      </c>
      <c r="AO12" s="1">
        <v>3272.22</v>
      </c>
      <c r="AP12" s="1">
        <v>9.2100000000000009</v>
      </c>
      <c r="AR12" s="1">
        <v>21.81</v>
      </c>
      <c r="BH12" s="1">
        <v>20.350000000000001</v>
      </c>
      <c r="BP12" s="1">
        <v>80.84</v>
      </c>
    </row>
    <row r="13" spans="1:83" s="1" customFormat="1" x14ac:dyDescent="0.25">
      <c r="A13" s="1" t="s">
        <v>100</v>
      </c>
      <c r="B13" s="1">
        <v>2014</v>
      </c>
      <c r="C13" s="1">
        <v>2014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15.6</v>
      </c>
      <c r="K13" s="1">
        <v>127.2</v>
      </c>
      <c r="L13" s="1">
        <v>1400</v>
      </c>
      <c r="AO13" s="1">
        <v>3182</v>
      </c>
      <c r="AP13" s="1">
        <v>9.35</v>
      </c>
      <c r="AR13" s="1">
        <v>21.85</v>
      </c>
      <c r="BH13" s="1">
        <v>20.76</v>
      </c>
      <c r="BP13" s="1">
        <v>111.7</v>
      </c>
    </row>
    <row r="14" spans="1:83" s="1" customFormat="1" x14ac:dyDescent="0.25">
      <c r="A14" s="1" t="s">
        <v>101</v>
      </c>
      <c r="B14" s="1">
        <v>2008</v>
      </c>
      <c r="C14" s="1">
        <v>2008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16.03</v>
      </c>
      <c r="K14" s="1">
        <v>134</v>
      </c>
      <c r="L14" s="1">
        <v>1606</v>
      </c>
      <c r="M14" s="1">
        <v>13</v>
      </c>
      <c r="N14" s="1">
        <v>270</v>
      </c>
      <c r="O14" s="1">
        <v>63.17</v>
      </c>
      <c r="P14" s="1">
        <v>1897.6</v>
      </c>
      <c r="Q14" s="1">
        <v>1.38</v>
      </c>
      <c r="AO14" s="1">
        <v>8300</v>
      </c>
      <c r="AP14" s="1">
        <v>12.65</v>
      </c>
      <c r="AQ14" s="1">
        <v>18.45</v>
      </c>
      <c r="AR14" s="1">
        <v>104.34</v>
      </c>
      <c r="BE14" s="1">
        <v>3.05</v>
      </c>
      <c r="BF14" s="1">
        <v>8.2799999999999994</v>
      </c>
      <c r="BG14" s="1">
        <v>100.7</v>
      </c>
      <c r="BH14" s="1">
        <v>112.03</v>
      </c>
      <c r="BS14" s="1">
        <v>0.1</v>
      </c>
      <c r="BT14" s="1">
        <v>0.02</v>
      </c>
      <c r="BU14" s="1">
        <v>2</v>
      </c>
      <c r="BW14" s="1">
        <v>2.13</v>
      </c>
    </row>
    <row r="15" spans="1:83" s="1" customFormat="1" x14ac:dyDescent="0.25">
      <c r="A15" s="1" t="s">
        <v>102</v>
      </c>
      <c r="B15" s="1">
        <v>2008</v>
      </c>
      <c r="C15" s="1">
        <v>2009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23</v>
      </c>
      <c r="K15" s="1">
        <v>216</v>
      </c>
      <c r="L15" s="1">
        <v>2600</v>
      </c>
      <c r="M15" s="1">
        <v>0</v>
      </c>
      <c r="N15" s="1">
        <v>1135</v>
      </c>
      <c r="O15" s="1">
        <v>81.459999999999994</v>
      </c>
      <c r="P15" s="1">
        <v>1222</v>
      </c>
      <c r="Q15" s="1">
        <v>0.66</v>
      </c>
      <c r="AO15" s="1">
        <v>5167</v>
      </c>
      <c r="AP15" s="1">
        <v>7.6</v>
      </c>
      <c r="AQ15" s="1">
        <v>12.3</v>
      </c>
      <c r="AR15" s="1">
        <v>23.44</v>
      </c>
      <c r="AS15" s="1">
        <v>37.1</v>
      </c>
      <c r="AT15" s="1">
        <v>4.9000000000000004</v>
      </c>
      <c r="AU15" s="1">
        <v>1.9</v>
      </c>
      <c r="BE15" s="1">
        <v>0.65</v>
      </c>
      <c r="BF15" s="1">
        <v>2.75</v>
      </c>
      <c r="BG15" s="1">
        <v>18.25</v>
      </c>
      <c r="BH15" s="1">
        <v>21.65</v>
      </c>
      <c r="BI15" s="1">
        <v>1.98</v>
      </c>
      <c r="BJ15" s="1">
        <v>3.1</v>
      </c>
      <c r="BK15" s="1">
        <v>32.25</v>
      </c>
      <c r="BL15" s="1">
        <v>7.45</v>
      </c>
      <c r="BM15" s="1">
        <v>42.8</v>
      </c>
      <c r="BN15" s="1">
        <v>64.45</v>
      </c>
      <c r="BS15" s="1">
        <v>0.1</v>
      </c>
      <c r="BT15" s="1">
        <v>0.45</v>
      </c>
      <c r="BU15" s="1">
        <v>3.2</v>
      </c>
      <c r="BW15" s="1">
        <v>3.75</v>
      </c>
    </row>
    <row r="16" spans="1:83" s="1" customFormat="1" x14ac:dyDescent="0.25">
      <c r="A16" s="1" t="s">
        <v>103</v>
      </c>
      <c r="B16" s="1">
        <v>2013</v>
      </c>
      <c r="C16" s="1">
        <v>2016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15.9</v>
      </c>
      <c r="K16" s="1">
        <v>130.80000000000001</v>
      </c>
      <c r="L16" s="1">
        <v>1833</v>
      </c>
      <c r="M16" s="1">
        <v>2.25</v>
      </c>
      <c r="N16" s="1">
        <v>84</v>
      </c>
      <c r="O16" s="1">
        <v>70.099999999999994</v>
      </c>
      <c r="P16" s="1">
        <v>2523.9299999999998</v>
      </c>
      <c r="Q16" s="1">
        <v>2.85</v>
      </c>
      <c r="AO16" s="1">
        <v>8250</v>
      </c>
      <c r="AP16" s="1">
        <v>11.35</v>
      </c>
      <c r="AR16" s="1">
        <v>86.2</v>
      </c>
      <c r="BH16" s="1">
        <v>110.68</v>
      </c>
    </row>
    <row r="17" spans="1:83" s="1" customFormat="1" x14ac:dyDescent="0.25">
      <c r="A17" s="1" t="s">
        <v>104</v>
      </c>
      <c r="B17" s="1">
        <v>2013</v>
      </c>
      <c r="C17" s="1">
        <v>2016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15.6</v>
      </c>
      <c r="K17" s="1">
        <v>129.19999999999999</v>
      </c>
      <c r="L17" s="1">
        <v>1420</v>
      </c>
      <c r="P17" s="1">
        <v>1847</v>
      </c>
      <c r="BH17" s="1">
        <v>35.1</v>
      </c>
      <c r="BM17" s="1">
        <v>26.1</v>
      </c>
      <c r="BN17" s="1">
        <v>61.2</v>
      </c>
      <c r="BP17" s="1">
        <v>64.099999999999994</v>
      </c>
      <c r="BR17" s="1">
        <v>125.3</v>
      </c>
      <c r="BW17" s="1">
        <v>5.46</v>
      </c>
      <c r="CA17" s="1">
        <v>4.34</v>
      </c>
      <c r="CB17" s="1">
        <v>9.8000000000000007</v>
      </c>
      <c r="CD17" s="1">
        <v>1.37</v>
      </c>
      <c r="CE17" s="1">
        <v>8.43</v>
      </c>
    </row>
    <row r="18" spans="1:83" s="1" customFormat="1" x14ac:dyDescent="0.25">
      <c r="A18" s="1" t="s">
        <v>105</v>
      </c>
      <c r="B18" s="1">
        <v>2014</v>
      </c>
      <c r="C18" s="1">
        <v>2014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15.6</v>
      </c>
      <c r="K18" s="1">
        <v>127.2</v>
      </c>
      <c r="L18" s="1">
        <v>1400</v>
      </c>
      <c r="AO18" s="1">
        <v>3129</v>
      </c>
      <c r="AP18" s="1">
        <v>9.09</v>
      </c>
      <c r="AR18" s="1">
        <v>20.309999999999999</v>
      </c>
      <c r="BH18" s="1">
        <v>18.899999999999999</v>
      </c>
      <c r="BP18" s="1">
        <v>120.2</v>
      </c>
    </row>
    <row r="19" spans="1:83" s="1" customFormat="1" x14ac:dyDescent="0.25">
      <c r="A19" s="1" t="s">
        <v>106</v>
      </c>
      <c r="B19" s="1">
        <v>2007</v>
      </c>
      <c r="C19" s="1">
        <v>2007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15.3</v>
      </c>
      <c r="K19" s="1">
        <v>123.6</v>
      </c>
      <c r="L19" s="1">
        <v>4618</v>
      </c>
      <c r="M19" s="1">
        <v>0</v>
      </c>
      <c r="N19" s="1">
        <v>1300</v>
      </c>
      <c r="O19" s="1">
        <v>87.9</v>
      </c>
      <c r="P19" s="1">
        <v>1449.4</v>
      </c>
      <c r="Q19" s="1">
        <v>1.23</v>
      </c>
      <c r="S19" s="1">
        <v>3.92</v>
      </c>
      <c r="T19" s="1">
        <v>4.8499999999999996</v>
      </c>
      <c r="U19" s="1">
        <v>0.62</v>
      </c>
      <c r="AO19" s="1">
        <v>8344</v>
      </c>
      <c r="AP19" s="1">
        <v>10.6</v>
      </c>
      <c r="AQ19" s="1">
        <v>21.4</v>
      </c>
      <c r="AR19" s="1">
        <v>73.63</v>
      </c>
      <c r="AV19" s="1">
        <v>45.67</v>
      </c>
      <c r="AW19" s="1">
        <v>48.27</v>
      </c>
      <c r="AX19" s="1">
        <v>48.34</v>
      </c>
      <c r="BE19" s="1">
        <v>2.0099999999999998</v>
      </c>
      <c r="BF19" s="1">
        <v>5.79</v>
      </c>
      <c r="BG19" s="1">
        <v>73.33</v>
      </c>
      <c r="BH19" s="1">
        <v>81.13</v>
      </c>
    </row>
    <row r="20" spans="1:83" s="1" customFormat="1" x14ac:dyDescent="0.25">
      <c r="A20" s="1" t="s">
        <v>107</v>
      </c>
      <c r="B20" s="1">
        <v>2005</v>
      </c>
      <c r="C20" s="1">
        <v>2006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16.5</v>
      </c>
      <c r="K20" s="1">
        <v>138</v>
      </c>
      <c r="L20" s="1">
        <v>1300</v>
      </c>
      <c r="N20" s="1">
        <v>379</v>
      </c>
      <c r="O20" s="1">
        <v>80</v>
      </c>
      <c r="P20" s="1">
        <v>1445.4</v>
      </c>
      <c r="U20" s="1">
        <v>1.33</v>
      </c>
      <c r="V20" s="1">
        <v>0.57999999999999996</v>
      </c>
      <c r="W20" s="1">
        <v>21.6</v>
      </c>
      <c r="X20" s="1">
        <v>8.98</v>
      </c>
      <c r="BN20" s="1">
        <v>31.97</v>
      </c>
      <c r="BO20" s="1">
        <v>0.74</v>
      </c>
      <c r="BP20" s="1">
        <v>110.95</v>
      </c>
      <c r="BQ20" s="1">
        <v>0.64</v>
      </c>
      <c r="BR20" s="1">
        <v>144.30000000000001</v>
      </c>
      <c r="BU20" s="1">
        <v>8.2899999999999991</v>
      </c>
      <c r="BV20" s="1">
        <v>1.1100000000000001</v>
      </c>
      <c r="BW20" s="1">
        <v>9.4</v>
      </c>
      <c r="BX20" s="1">
        <v>0.96</v>
      </c>
      <c r="CA20" s="1">
        <v>0.96</v>
      </c>
      <c r="CB20" s="1">
        <v>10.36</v>
      </c>
      <c r="CC20" s="1">
        <v>9.26</v>
      </c>
      <c r="CD20" s="1">
        <v>5.51</v>
      </c>
      <c r="CE20" s="1">
        <v>4.8499999999999996</v>
      </c>
    </row>
    <row r="21" spans="1:83" s="1" customFormat="1" x14ac:dyDescent="0.25">
      <c r="A21" s="1" t="s">
        <v>108</v>
      </c>
      <c r="B21" s="1">
        <v>2004</v>
      </c>
      <c r="C21" s="1">
        <v>2007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16.5</v>
      </c>
      <c r="K21" s="1">
        <v>138</v>
      </c>
      <c r="L21" s="1">
        <v>2200</v>
      </c>
      <c r="M21" s="1">
        <v>0</v>
      </c>
      <c r="N21" s="1">
        <v>750</v>
      </c>
      <c r="O21" s="1">
        <v>82.67</v>
      </c>
      <c r="P21" s="1">
        <v>1561.7</v>
      </c>
      <c r="Q21" s="1">
        <v>1.23</v>
      </c>
      <c r="AO21" s="1">
        <v>6996</v>
      </c>
      <c r="AP21" s="1">
        <v>8.73</v>
      </c>
      <c r="AR21" s="1">
        <v>41.88</v>
      </c>
      <c r="AV21" s="1">
        <v>45.44</v>
      </c>
      <c r="AW21" s="1">
        <v>48.15</v>
      </c>
      <c r="AX21" s="1">
        <v>46.28</v>
      </c>
      <c r="BE21" s="1">
        <v>1.66</v>
      </c>
      <c r="BF21" s="1">
        <v>5.46</v>
      </c>
      <c r="BG21" s="1">
        <v>36.76</v>
      </c>
      <c r="BH21" s="1">
        <v>43.87</v>
      </c>
    </row>
    <row r="22" spans="1:83" s="1" customFormat="1" x14ac:dyDescent="0.25">
      <c r="A22" s="1" t="s">
        <v>109</v>
      </c>
      <c r="B22" s="1">
        <v>2007</v>
      </c>
      <c r="C22" s="1">
        <v>2008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23</v>
      </c>
      <c r="K22" s="1">
        <v>216</v>
      </c>
      <c r="L22" s="1">
        <v>2000</v>
      </c>
      <c r="N22" s="1">
        <v>1092.4000000000001</v>
      </c>
      <c r="O22" s="1">
        <v>80</v>
      </c>
      <c r="AO22" s="1">
        <v>2770.33</v>
      </c>
      <c r="AP22" s="1">
        <v>11.5</v>
      </c>
      <c r="AR22" s="1">
        <v>28.78</v>
      </c>
      <c r="BE22" s="1">
        <v>3.27</v>
      </c>
      <c r="BF22" s="1">
        <v>6.33</v>
      </c>
      <c r="BG22" s="1">
        <v>42.95</v>
      </c>
      <c r="BH22" s="1">
        <v>52.55</v>
      </c>
      <c r="BI22" s="1">
        <v>0.36</v>
      </c>
      <c r="BJ22" s="1">
        <v>8.56</v>
      </c>
      <c r="BK22" s="1">
        <v>4.59</v>
      </c>
      <c r="BL22" s="1">
        <v>6.01</v>
      </c>
      <c r="BM22" s="1">
        <v>19.149999999999999</v>
      </c>
      <c r="BN22" s="1">
        <v>71.709999999999994</v>
      </c>
      <c r="BS22" s="1">
        <v>2.94</v>
      </c>
      <c r="BT22" s="1">
        <v>2.77</v>
      </c>
      <c r="BU22" s="1">
        <v>17.64</v>
      </c>
      <c r="BW22" s="1">
        <v>23.36</v>
      </c>
      <c r="BX22" s="1">
        <v>2.3199999999999998</v>
      </c>
      <c r="BY22" s="1">
        <v>1.88</v>
      </c>
      <c r="BZ22" s="1">
        <v>2.33</v>
      </c>
      <c r="CA22" s="1">
        <v>6.54</v>
      </c>
      <c r="CB22" s="1">
        <v>29.89</v>
      </c>
    </row>
    <row r="23" spans="1:83" s="1" customFormat="1" x14ac:dyDescent="0.25">
      <c r="A23" s="1" t="s">
        <v>110</v>
      </c>
      <c r="B23" s="1">
        <v>1982</v>
      </c>
      <c r="C23" s="1">
        <v>1991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15.3</v>
      </c>
      <c r="K23" s="1">
        <v>123.6</v>
      </c>
      <c r="L23" s="1">
        <v>1581</v>
      </c>
      <c r="M23" s="1">
        <v>20.5</v>
      </c>
      <c r="N23" s="1">
        <v>65</v>
      </c>
      <c r="O23" s="1">
        <v>67.010000000000005</v>
      </c>
      <c r="P23" s="1">
        <v>1872.76</v>
      </c>
      <c r="Q23" s="1">
        <v>1.67</v>
      </c>
      <c r="AO23" s="1">
        <v>7100</v>
      </c>
      <c r="AP23" s="1">
        <v>11.3</v>
      </c>
      <c r="AR23" s="1">
        <v>71.2</v>
      </c>
      <c r="AV23" s="1">
        <v>46.2</v>
      </c>
      <c r="AW23" s="1">
        <v>48.4</v>
      </c>
      <c r="AX23" s="1">
        <v>47.6</v>
      </c>
      <c r="AY23" s="1">
        <v>40.1</v>
      </c>
      <c r="BA23" s="1">
        <v>44.8</v>
      </c>
      <c r="BE23" s="1">
        <v>2.73</v>
      </c>
      <c r="BF23" s="1">
        <v>7.5</v>
      </c>
      <c r="BG23" s="1">
        <v>55.45</v>
      </c>
      <c r="BH23" s="1">
        <v>65.680000000000007</v>
      </c>
      <c r="BI23" s="1">
        <v>0.28000000000000003</v>
      </c>
      <c r="BJ23" s="1">
        <v>11.19</v>
      </c>
      <c r="BK23" s="1">
        <v>7.48</v>
      </c>
      <c r="BM23" s="1">
        <v>18.670000000000002</v>
      </c>
      <c r="BN23" s="1">
        <v>84.35</v>
      </c>
      <c r="BP23" s="1">
        <v>101.2</v>
      </c>
      <c r="BR23" s="1">
        <v>185.55</v>
      </c>
      <c r="BS23" s="1">
        <v>3.05</v>
      </c>
      <c r="BT23" s="1">
        <v>0.79</v>
      </c>
      <c r="BU23" s="1">
        <v>4.66</v>
      </c>
      <c r="BV23" s="1">
        <v>3.3</v>
      </c>
      <c r="BW23" s="1">
        <v>11.8</v>
      </c>
      <c r="BX23" s="1">
        <v>11</v>
      </c>
      <c r="CA23" s="1">
        <v>11</v>
      </c>
      <c r="CB23" s="1">
        <v>22.8</v>
      </c>
      <c r="CC23" s="1">
        <v>14.26</v>
      </c>
      <c r="CD23" s="1">
        <v>13.3</v>
      </c>
      <c r="CE23" s="1">
        <v>9.5</v>
      </c>
    </row>
    <row r="24" spans="1:83" s="1" customFormat="1" x14ac:dyDescent="0.25">
      <c r="A24" s="1" t="s">
        <v>111</v>
      </c>
      <c r="B24" s="1">
        <v>1993</v>
      </c>
      <c r="C24" s="1">
        <v>2000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12.8</v>
      </c>
      <c r="K24" s="1">
        <v>93.6</v>
      </c>
      <c r="L24" s="1">
        <v>2678.8</v>
      </c>
      <c r="N24" s="1">
        <v>1100</v>
      </c>
      <c r="O24" s="1">
        <v>86.6</v>
      </c>
      <c r="P24" s="1">
        <v>1434.3</v>
      </c>
      <c r="Q24" s="1">
        <v>0.91</v>
      </c>
      <c r="T24" s="1">
        <v>5</v>
      </c>
      <c r="AI24" s="1">
        <v>4.49</v>
      </c>
      <c r="AL24" s="1">
        <v>0.96</v>
      </c>
      <c r="AM24" s="1">
        <v>0.68</v>
      </c>
      <c r="AN24" s="1">
        <v>0.27</v>
      </c>
      <c r="BH24" s="1">
        <v>35.799999999999997</v>
      </c>
      <c r="BI24" s="1">
        <v>0.85</v>
      </c>
      <c r="BM24" s="1">
        <v>30.6</v>
      </c>
      <c r="BN24" s="1">
        <v>66.400000000000006</v>
      </c>
      <c r="BU24" s="1">
        <v>8.06</v>
      </c>
      <c r="BV24" s="1">
        <v>0.9</v>
      </c>
      <c r="BW24" s="1">
        <v>8.9600000000000009</v>
      </c>
    </row>
    <row r="25" spans="1:83" s="1" customFormat="1" x14ac:dyDescent="0.25">
      <c r="A25" s="1" t="s">
        <v>112</v>
      </c>
      <c r="B25" s="1">
        <v>2004</v>
      </c>
      <c r="C25" s="1">
        <v>2007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16.5</v>
      </c>
      <c r="K25" s="1">
        <v>138</v>
      </c>
      <c r="L25" s="1">
        <v>2200</v>
      </c>
      <c r="M25" s="1">
        <v>0</v>
      </c>
      <c r="N25" s="1">
        <v>1350</v>
      </c>
      <c r="O25" s="1">
        <v>82.67</v>
      </c>
      <c r="P25" s="1">
        <v>1561.7</v>
      </c>
      <c r="Q25" s="1">
        <v>1.23</v>
      </c>
      <c r="AO25" s="1">
        <v>7050</v>
      </c>
      <c r="AP25" s="1">
        <v>8.66</v>
      </c>
      <c r="AR25" s="1">
        <v>41.53</v>
      </c>
      <c r="AV25" s="1">
        <v>45.44</v>
      </c>
      <c r="AW25" s="1">
        <v>48.15</v>
      </c>
      <c r="AX25" s="1">
        <v>46.28</v>
      </c>
      <c r="BE25" s="1">
        <v>1.45</v>
      </c>
      <c r="BF25" s="1">
        <v>4.91</v>
      </c>
      <c r="BG25" s="1">
        <v>33.29</v>
      </c>
      <c r="BH25" s="1">
        <v>39.65</v>
      </c>
    </row>
    <row r="26" spans="1:83" s="1" customFormat="1" x14ac:dyDescent="0.25">
      <c r="A26" s="1" t="s">
        <v>113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114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</row>
    <row r="28" spans="1:83" s="1" customFormat="1" x14ac:dyDescent="0.25">
      <c r="A28" s="1" t="s">
        <v>115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</row>
    <row r="29" spans="1:83" s="1" customFormat="1" x14ac:dyDescent="0.25">
      <c r="A29" s="1" t="s">
        <v>116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S29" s="1">
        <v>0.15</v>
      </c>
      <c r="BT29" s="1">
        <v>0.55000000000000004</v>
      </c>
      <c r="BU29" s="1">
        <v>3.45</v>
      </c>
      <c r="BW29" s="1">
        <v>4.1500000000000004</v>
      </c>
    </row>
    <row r="30" spans="1:83" s="1" customFormat="1" x14ac:dyDescent="0.25">
      <c r="A30" s="1" t="s">
        <v>117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161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</row>
    <row r="32" spans="1:83" s="1" customFormat="1" x14ac:dyDescent="0.25">
      <c r="A32" s="1" t="s">
        <v>118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119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120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H34" s="1">
        <v>24.75</v>
      </c>
      <c r="BP34" s="1">
        <v>108.1</v>
      </c>
    </row>
    <row r="35" spans="1:83" s="1" customFormat="1" x14ac:dyDescent="0.25">
      <c r="A35" s="1" t="s">
        <v>121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122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H36" s="1">
        <v>21.76</v>
      </c>
    </row>
    <row r="37" spans="1:83" s="1" customFormat="1" x14ac:dyDescent="0.25">
      <c r="A37" s="1" t="s">
        <v>123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124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125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126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H40" s="1">
        <v>92.3</v>
      </c>
      <c r="BV40" s="1">
        <v>3.98</v>
      </c>
    </row>
    <row r="41" spans="1:83" s="1" customFormat="1" x14ac:dyDescent="0.25">
      <c r="A41" s="1" t="s">
        <v>127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128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</row>
    <row r="43" spans="1:83" s="1" customFormat="1" x14ac:dyDescent="0.25">
      <c r="A43" s="1" t="s">
        <v>129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130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</row>
    <row r="45" spans="1:83" s="1" customFormat="1" x14ac:dyDescent="0.25">
      <c r="A45" s="1" t="s">
        <v>131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</row>
    <row r="46" spans="1:83" s="1" customFormat="1" x14ac:dyDescent="0.25">
      <c r="A46" s="1" t="s">
        <v>132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133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H47" s="1">
        <v>84.2</v>
      </c>
      <c r="BV47" s="1">
        <v>3.49</v>
      </c>
    </row>
    <row r="48" spans="1:83" s="1" customFormat="1" x14ac:dyDescent="0.25">
      <c r="A48" s="1" t="s">
        <v>134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135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W49" s="1">
        <v>5.54</v>
      </c>
    </row>
    <row r="50" spans="1:83" s="1" customFormat="1" x14ac:dyDescent="0.25">
      <c r="A50" s="1" t="s">
        <v>153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154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155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</row>
    <row r="53" spans="1:83" s="1" customFormat="1" x14ac:dyDescent="0.25">
      <c r="A53" s="1" t="s">
        <v>156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157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</row>
    <row r="55" spans="1:83" s="1" customFormat="1" x14ac:dyDescent="0.25">
      <c r="A55" s="1" t="s">
        <v>158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159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H56" s="1">
        <v>92.5</v>
      </c>
      <c r="BV56" s="1">
        <v>2.1</v>
      </c>
    </row>
    <row r="57" spans="1:83" s="1" customFormat="1" x14ac:dyDescent="0.25">
      <c r="A57" s="1" t="s">
        <v>160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144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</row>
    <row r="59" spans="1:83" s="1" customFormat="1" x14ac:dyDescent="0.25">
      <c r="A59" s="1" t="s">
        <v>145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</row>
    <row r="60" spans="1:83" s="1" customFormat="1" x14ac:dyDescent="0.25">
      <c r="A60" s="1" t="s">
        <v>146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</row>
    <row r="61" spans="1:83" s="1" customFormat="1" x14ac:dyDescent="0.25">
      <c r="A61" s="1" t="s">
        <v>147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148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149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W63" s="1">
        <v>2.86</v>
      </c>
    </row>
    <row r="64" spans="1:83" s="1" customFormat="1" x14ac:dyDescent="0.25">
      <c r="A64" s="1" t="s">
        <v>150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6" t="s">
        <v>151</v>
      </c>
      <c r="B65" s="6">
        <v>2002</v>
      </c>
      <c r="C65" s="6">
        <v>2005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16.18</v>
      </c>
      <c r="K65" s="6">
        <v>135.35</v>
      </c>
      <c r="L65" s="6">
        <v>1759.13</v>
      </c>
      <c r="M65" s="6">
        <v>56.75</v>
      </c>
      <c r="N65" s="6">
        <v>70</v>
      </c>
      <c r="O65" s="6">
        <v>64.94</v>
      </c>
      <c r="P65" s="6">
        <v>2042.85</v>
      </c>
      <c r="Q65" s="6">
        <v>2.6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v>3240</v>
      </c>
      <c r="AP65" s="6">
        <v>8.1999999999999993</v>
      </c>
      <c r="AQ65" s="6"/>
      <c r="AR65" s="6">
        <v>17.11</v>
      </c>
      <c r="AS65" s="6"/>
      <c r="AT65" s="6"/>
      <c r="AU65" s="6"/>
      <c r="AV65" s="6">
        <v>45.2</v>
      </c>
      <c r="AW65" s="6">
        <v>48.2</v>
      </c>
      <c r="AX65" s="6">
        <v>48.9</v>
      </c>
      <c r="AY65" s="6">
        <v>44.8</v>
      </c>
      <c r="AZ65" s="6"/>
      <c r="BA65" s="6">
        <v>45.6</v>
      </c>
      <c r="BB65" s="6"/>
      <c r="BC65" s="6"/>
      <c r="BD65" s="6"/>
      <c r="BE65" s="6"/>
      <c r="BF65" s="6">
        <v>4.5999999999999996</v>
      </c>
      <c r="BG65" s="6">
        <v>18</v>
      </c>
      <c r="BH65" s="6">
        <v>22.6</v>
      </c>
      <c r="BI65" s="6">
        <v>1.51</v>
      </c>
      <c r="BJ65" s="6">
        <v>11.8</v>
      </c>
      <c r="BK65" s="6">
        <v>14</v>
      </c>
      <c r="BL65" s="6">
        <v>8.3000000000000007</v>
      </c>
      <c r="BM65" s="6">
        <v>34.1</v>
      </c>
      <c r="BN65" s="6">
        <v>56.7</v>
      </c>
      <c r="BO65" s="6"/>
      <c r="BP65" s="6">
        <v>84.3</v>
      </c>
      <c r="BQ65" s="6"/>
      <c r="BR65" s="6">
        <v>141</v>
      </c>
      <c r="BS65" s="6"/>
      <c r="BT65" s="6"/>
      <c r="BU65" s="6"/>
      <c r="BV65" s="6">
        <v>2.8</v>
      </c>
      <c r="BW65" s="6"/>
      <c r="BX65" s="6"/>
      <c r="BY65" s="6"/>
      <c r="BZ65" s="6"/>
      <c r="CA65" s="6"/>
      <c r="CB65" s="6"/>
      <c r="CC65" s="6"/>
      <c r="CD65" s="6"/>
      <c r="CE65" s="6"/>
    </row>
    <row r="66" spans="1:89" s="1" customFormat="1" x14ac:dyDescent="0.25">
      <c r="A66" s="1" t="s">
        <v>136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137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138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</row>
    <row r="69" spans="1:89" s="1" customFormat="1" x14ac:dyDescent="0.25">
      <c r="A69" s="1" t="s">
        <v>139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S69" s="1">
        <v>0.2</v>
      </c>
      <c r="BT69" s="1">
        <v>0.8</v>
      </c>
      <c r="BU69" s="1">
        <v>4.5999999999999996</v>
      </c>
      <c r="BW69" s="1">
        <v>5.6</v>
      </c>
    </row>
    <row r="70" spans="1:89" s="1" customFormat="1" x14ac:dyDescent="0.25">
      <c r="A70" s="1" t="s">
        <v>140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H70" s="1">
        <v>60.4</v>
      </c>
      <c r="BW70" s="1">
        <v>2.2200000000000002</v>
      </c>
    </row>
    <row r="71" spans="1:89" s="1" customFormat="1" x14ac:dyDescent="0.25">
      <c r="A71" s="1" t="s">
        <v>141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</row>
    <row r="72" spans="1:89" s="1" customFormat="1" x14ac:dyDescent="0.25">
      <c r="A72" s="1" t="s">
        <v>142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H72" s="1">
        <v>28.4</v>
      </c>
      <c r="BW72" s="1">
        <v>4.0999999999999996</v>
      </c>
    </row>
    <row r="73" spans="1:89" s="1" customFormat="1" x14ac:dyDescent="0.25">
      <c r="A73" s="1" t="s">
        <v>143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152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</row>
    <row r="75" spans="1:89" x14ac:dyDescent="0.25">
      <c r="A75" s="2" t="s">
        <v>82</v>
      </c>
      <c r="B75" s="2">
        <v>2002</v>
      </c>
      <c r="C75" s="2">
        <v>2003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16.09</v>
      </c>
      <c r="K75" s="2">
        <v>133.5</v>
      </c>
      <c r="L75" s="2">
        <v>1556.5</v>
      </c>
      <c r="M75" s="2">
        <v>0</v>
      </c>
      <c r="N75" s="2">
        <v>71</v>
      </c>
      <c r="O75" s="2"/>
      <c r="P75" s="2">
        <v>1659.6</v>
      </c>
      <c r="Q75" s="2">
        <v>2.33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>
        <v>7351.33</v>
      </c>
      <c r="AP75" s="2">
        <v>11.09</v>
      </c>
      <c r="AQ75" s="2">
        <v>15.62</v>
      </c>
      <c r="AR75" s="2">
        <v>70.989999999999995</v>
      </c>
      <c r="AS75" s="3"/>
      <c r="AT75" s="3"/>
      <c r="AU75" s="5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f>BH75*0.828</f>
        <v>61.025105303999986</v>
      </c>
      <c r="BH75" s="4">
        <f>1.0382*AR75</f>
        <v>73.701817999999989</v>
      </c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>
        <f>0.4525*EXP(0.0016*P75)</f>
        <v>6.4391238592312225</v>
      </c>
      <c r="CK75" s="1"/>
    </row>
    <row r="76" spans="1:89" x14ac:dyDescent="0.25">
      <c r="A76" s="2" t="s">
        <v>83</v>
      </c>
      <c r="B76" s="2">
        <v>2008</v>
      </c>
      <c r="C76" s="2">
        <v>2009</v>
      </c>
      <c r="D76" s="2">
        <v>1</v>
      </c>
      <c r="E76" s="2">
        <v>1</v>
      </c>
      <c r="F76" s="2">
        <v>0</v>
      </c>
      <c r="G76" s="2">
        <v>1</v>
      </c>
      <c r="H76" s="2">
        <v>0</v>
      </c>
      <c r="I76" s="2">
        <v>0</v>
      </c>
      <c r="J76" s="2">
        <v>23</v>
      </c>
      <c r="K76" s="2">
        <v>216</v>
      </c>
      <c r="L76" s="2">
        <v>2600</v>
      </c>
      <c r="M76" s="2">
        <v>0</v>
      </c>
      <c r="N76" s="2">
        <v>1135</v>
      </c>
      <c r="O76" s="2">
        <v>81.459999999999994</v>
      </c>
      <c r="P76" s="2">
        <v>1222</v>
      </c>
      <c r="Q76" s="2">
        <v>0.66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>
        <v>5167</v>
      </c>
      <c r="AP76" s="2">
        <v>8.9</v>
      </c>
      <c r="AQ76" s="2">
        <v>12.6</v>
      </c>
      <c r="AR76" s="2">
        <v>32.14</v>
      </c>
      <c r="AS76" s="3"/>
      <c r="AT76" s="3"/>
      <c r="AU76" s="5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>
        <f t="shared" ref="BG76:BG82" si="0">BH76*0.828</f>
        <v>27.628495343999997</v>
      </c>
      <c r="BH76" s="4">
        <f t="shared" ref="BH76:BH82" si="1">1.0382*AR76</f>
        <v>33.367747999999999</v>
      </c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</row>
    <row r="77" spans="1:89" x14ac:dyDescent="0.25">
      <c r="A77" s="2" t="s">
        <v>84</v>
      </c>
      <c r="B77" s="2">
        <v>2006</v>
      </c>
      <c r="C77" s="2">
        <v>2006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16.18</v>
      </c>
      <c r="K77" s="2">
        <v>134.80000000000001</v>
      </c>
      <c r="L77" s="2">
        <v>1568</v>
      </c>
      <c r="M77" s="2">
        <v>6</v>
      </c>
      <c r="N77" s="2">
        <v>270</v>
      </c>
      <c r="O77" s="2">
        <v>64.08</v>
      </c>
      <c r="P77" s="2">
        <v>1480.5</v>
      </c>
      <c r="Q77" s="2">
        <v>1.58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>
        <v>7967</v>
      </c>
      <c r="AP77" s="2">
        <v>12.7</v>
      </c>
      <c r="AQ77" s="2">
        <v>18.399999999999999</v>
      </c>
      <c r="AR77" s="2">
        <v>100.99</v>
      </c>
      <c r="AS77" s="3"/>
      <c r="AT77" s="3"/>
      <c r="AU77" s="5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>
        <f t="shared" si="0"/>
        <v>86.813993303999993</v>
      </c>
      <c r="BH77" s="4">
        <f t="shared" si="1"/>
        <v>104.84781799999999</v>
      </c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>
        <f t="shared" ref="CE76:CE82" si="2">0.4525*EXP(0.0016*P77)</f>
        <v>4.8347648083667201</v>
      </c>
    </row>
    <row r="78" spans="1:89" x14ac:dyDescent="0.25">
      <c r="A78" s="2" t="s">
        <v>85</v>
      </c>
      <c r="B78" s="2">
        <v>2008</v>
      </c>
      <c r="C78" s="2">
        <v>2009</v>
      </c>
      <c r="D78" s="2">
        <v>1</v>
      </c>
      <c r="E78" s="2">
        <v>1</v>
      </c>
      <c r="F78" s="2">
        <v>0</v>
      </c>
      <c r="G78" s="2">
        <v>1</v>
      </c>
      <c r="H78" s="2">
        <v>0</v>
      </c>
      <c r="I78" s="2">
        <v>0</v>
      </c>
      <c r="J78" s="2">
        <v>23</v>
      </c>
      <c r="K78" s="2">
        <v>216</v>
      </c>
      <c r="L78" s="2">
        <v>2600</v>
      </c>
      <c r="M78" s="2">
        <v>0</v>
      </c>
      <c r="N78" s="2">
        <v>1135</v>
      </c>
      <c r="O78" s="2">
        <v>81.459999999999994</v>
      </c>
      <c r="P78" s="2">
        <v>1222</v>
      </c>
      <c r="Q78" s="2">
        <v>0.66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>
        <v>5733</v>
      </c>
      <c r="AP78" s="2">
        <v>9.1</v>
      </c>
      <c r="AQ78" s="2">
        <v>13.2</v>
      </c>
      <c r="AR78" s="2">
        <v>37.29</v>
      </c>
      <c r="AS78" s="3"/>
      <c r="AT78" s="3"/>
      <c r="AU78" s="5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>
        <f t="shared" si="0"/>
        <v>32.055587783999997</v>
      </c>
      <c r="BH78" s="4">
        <f t="shared" si="1"/>
        <v>38.714478</v>
      </c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</row>
    <row r="79" spans="1:89" x14ac:dyDescent="0.25">
      <c r="A79" s="2" t="s">
        <v>86</v>
      </c>
      <c r="B79" s="2">
        <v>2007</v>
      </c>
      <c r="C79" s="2">
        <v>2009</v>
      </c>
      <c r="D79" s="2">
        <v>1</v>
      </c>
      <c r="E79" s="2">
        <v>0</v>
      </c>
      <c r="F79" s="2">
        <v>1</v>
      </c>
      <c r="G79" s="2">
        <v>0</v>
      </c>
      <c r="H79" s="2">
        <v>1</v>
      </c>
      <c r="I79" s="2">
        <v>0</v>
      </c>
      <c r="J79" s="2">
        <v>20.3</v>
      </c>
      <c r="K79" s="2">
        <v>183.6</v>
      </c>
      <c r="L79" s="2">
        <v>3389</v>
      </c>
      <c r="M79" s="2">
        <v>0</v>
      </c>
      <c r="N79" s="2">
        <v>667</v>
      </c>
      <c r="O79" s="2">
        <v>85.2</v>
      </c>
      <c r="P79" s="2">
        <v>1657.13</v>
      </c>
      <c r="Q79" s="2">
        <v>1.29</v>
      </c>
      <c r="R79" s="2"/>
      <c r="S79" s="2"/>
      <c r="T79" s="2">
        <v>4.5999999999999996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>
        <v>5567</v>
      </c>
      <c r="AP79" s="2">
        <v>4.8</v>
      </c>
      <c r="AQ79" s="2">
        <v>8</v>
      </c>
      <c r="AR79" s="2">
        <v>10.07</v>
      </c>
      <c r="AS79" s="3"/>
      <c r="AT79" s="3"/>
      <c r="AU79" s="5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>
        <f t="shared" si="0"/>
        <v>8.6564700719999994</v>
      </c>
      <c r="BH79" s="4">
        <f t="shared" si="1"/>
        <v>10.454674000000001</v>
      </c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>
        <f t="shared" si="2"/>
        <v>6.413726659660985</v>
      </c>
    </row>
    <row r="80" spans="1:89" x14ac:dyDescent="0.25">
      <c r="A80" s="2" t="s">
        <v>87</v>
      </c>
      <c r="B80" s="2">
        <v>2008</v>
      </c>
      <c r="C80" s="2">
        <v>2008</v>
      </c>
      <c r="D80" s="2">
        <v>1</v>
      </c>
      <c r="E80" s="2">
        <v>0</v>
      </c>
      <c r="F80" s="2">
        <v>1</v>
      </c>
      <c r="G80" s="2">
        <v>1</v>
      </c>
      <c r="H80" s="2">
        <v>0</v>
      </c>
      <c r="I80" s="2">
        <v>0</v>
      </c>
      <c r="J80" s="2">
        <v>16.600000000000001</v>
      </c>
      <c r="K80" s="2">
        <v>139.19999999999999</v>
      </c>
      <c r="L80" s="2">
        <v>1550</v>
      </c>
      <c r="M80" s="2"/>
      <c r="N80" s="2">
        <v>354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>
        <v>2734</v>
      </c>
      <c r="AP80" s="2">
        <v>11.45</v>
      </c>
      <c r="AQ80" s="2"/>
      <c r="AR80" s="2">
        <v>28.15</v>
      </c>
      <c r="AS80" s="3"/>
      <c r="AT80" s="3"/>
      <c r="AU80" s="5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>
        <f t="shared" si="0"/>
        <v>24.198573239999998</v>
      </c>
      <c r="BH80" s="4">
        <f t="shared" si="1"/>
        <v>29.22533</v>
      </c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1:83" x14ac:dyDescent="0.25">
      <c r="A81" s="2" t="s">
        <v>88</v>
      </c>
      <c r="B81" s="2">
        <v>2013</v>
      </c>
      <c r="C81" s="2">
        <v>2016</v>
      </c>
      <c r="D81" s="2">
        <v>1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15.9</v>
      </c>
      <c r="K81" s="2">
        <v>130.80000000000001</v>
      </c>
      <c r="L81" s="2">
        <v>1833</v>
      </c>
      <c r="M81" s="2">
        <v>2.25</v>
      </c>
      <c r="N81" s="2">
        <v>84</v>
      </c>
      <c r="O81" s="2">
        <v>70.099999999999994</v>
      </c>
      <c r="P81" s="2">
        <v>2523.9299999999998</v>
      </c>
      <c r="Q81" s="2">
        <v>2.85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>
        <v>10200</v>
      </c>
      <c r="AP81" s="2">
        <v>9.3000000000000007</v>
      </c>
      <c r="AQ81" s="2"/>
      <c r="AR81" s="2">
        <v>74.5</v>
      </c>
      <c r="AS81" s="3"/>
      <c r="AT81" s="3"/>
      <c r="AU81" s="5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>
        <f t="shared" si="0"/>
        <v>64.04240519999999</v>
      </c>
      <c r="BH81" s="4">
        <f t="shared" si="1"/>
        <v>77.3459</v>
      </c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1:83" x14ac:dyDescent="0.25">
      <c r="A82" s="2" t="s">
        <v>89</v>
      </c>
      <c r="B82" s="2">
        <v>2008</v>
      </c>
      <c r="C82" s="2">
        <v>2008</v>
      </c>
      <c r="D82" s="2">
        <v>1</v>
      </c>
      <c r="E82" s="2">
        <v>1</v>
      </c>
      <c r="F82" s="2">
        <v>0</v>
      </c>
      <c r="G82" s="2">
        <v>1</v>
      </c>
      <c r="H82" s="2">
        <v>0</v>
      </c>
      <c r="I82" s="2">
        <v>0</v>
      </c>
      <c r="J82" s="2">
        <v>15.3</v>
      </c>
      <c r="K82" s="2">
        <v>123.6</v>
      </c>
      <c r="L82" s="2">
        <v>1558</v>
      </c>
      <c r="M82" s="2">
        <v>0</v>
      </c>
      <c r="N82" s="2">
        <v>769</v>
      </c>
      <c r="O82" s="2">
        <v>82.67</v>
      </c>
      <c r="P82" s="2">
        <v>1561.7</v>
      </c>
      <c r="Q82" s="2">
        <v>1.23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>
        <v>5733</v>
      </c>
      <c r="AP82" s="2">
        <v>6.3</v>
      </c>
      <c r="AQ82" s="2"/>
      <c r="AR82" s="2">
        <v>17.87</v>
      </c>
      <c r="AS82" s="3"/>
      <c r="AT82" s="3"/>
      <c r="AU82" s="5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>
        <f t="shared" si="0"/>
        <v>15.361580952000001</v>
      </c>
      <c r="BH82" s="4">
        <f t="shared" si="1"/>
        <v>18.552634000000001</v>
      </c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>
        <f t="shared" si="2"/>
        <v>5.505526930694435</v>
      </c>
    </row>
    <row r="83" spans="1:83" x14ac:dyDescent="0.25">
      <c r="CE83">
        <f>MIN(CE2:CE74)</f>
        <v>4.0199999999999996</v>
      </c>
    </row>
    <row r="84" spans="1:83" x14ac:dyDescent="0.25">
      <c r="CE84">
        <f>MAX(CE2:CE74)</f>
        <v>9.5</v>
      </c>
    </row>
    <row r="85" spans="1:83" x14ac:dyDescent="0.25">
      <c r="P85">
        <f>MIN(P2:P74)</f>
        <v>1085.9000000000001</v>
      </c>
    </row>
    <row r="86" spans="1:83" x14ac:dyDescent="0.25">
      <c r="P86">
        <f>MAX(P2:P74)</f>
        <v>2523.9299999999998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1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2020-08-31T02:17:43Z</dcterms:modified>
</cp:coreProperties>
</file>