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872047F1-2F09-4468-A15B-A479AB9859A0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2 testing (2)" sheetId="1" r:id="rId1"/>
  </sheets>
  <calcPr calcId="191029"/>
</workbook>
</file>

<file path=xl/calcChain.xml><?xml version="1.0" encoding="utf-8"?>
<calcChain xmlns="http://schemas.openxmlformats.org/spreadsheetml/2006/main">
  <c r="CE76" i="1" l="1"/>
  <c r="CE79" i="1"/>
  <c r="CE81" i="1"/>
  <c r="CE75" i="1"/>
  <c r="BH76" i="1"/>
  <c r="BH77" i="1"/>
  <c r="BH79" i="1"/>
  <c r="BG79" i="1" s="1"/>
  <c r="BH81" i="1"/>
  <c r="BG76" i="1"/>
  <c r="BG77" i="1"/>
  <c r="BG81" i="1"/>
  <c r="BG75" i="1"/>
  <c r="CE84" i="1" l="1"/>
  <c r="CE83" i="1"/>
  <c r="BH75" i="1"/>
  <c r="P85" i="1" l="1"/>
  <c r="P86" i="1" l="1"/>
</calcChain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<sst xmlns="http://schemas.openxmlformats.org/spreadsheetml/2006/main" count="164" uniqueCount="163">
  <si>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</si>
  <si>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</si>
  <si>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</si>
  <si>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</si>
  <si>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</si>
  <si>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</si>
  <si>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</si>
  <si>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</si>
  <si>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</si>
  <si>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</si>
  <si>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</si>
  <si>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</si>
  <si>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</si>
  <si>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</si>
  <si>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</si>
  <si>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</si>
  <si>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</si>
  <si>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</si>
  <si>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</si>
  <si>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</si>
  <si>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</si>
  <si>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</si>
  <si>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</si>
  <si>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</si>
  <si>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</si>
  <si>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</si>
  <si>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</si>
  <si>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</si>
  <si>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</si>
  <si>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</si>
  <si>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</si>
  <si>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</si>
  <si>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</si>
  <si>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</si>
  <si>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</si>
  <si>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</si>
  <si>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</si>
  <si>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</si>
  <si>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</si>
  <si>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</si>
  <si>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</si>
  <si>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</si>
  <si>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</si>
  <si>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</si>
  <si>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</si>
  <si>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</si>
  <si>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</si>
  <si>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</si>
  <si>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</si>
  <si>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</si>
  <si>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</si>
  <si>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</si>
  <si>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</si>
  <si>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</si>
  <si>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</si>
  <si>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</si>
  <si>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</si>
  <si>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</si>
  <si>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</si>
  <si>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</si>
  <si>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</si>
  <si>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</si>
  <si>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</si>
  <si>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</si>
  <si>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</si>
  <si>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</si>
  <si>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</si>
  <si>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</si>
  <si>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</si>
  <si>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</si>
  <si>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</si>
  <si>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</si>
  <si>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</si>
  <si>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</si>
  <si>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</si>
  <si>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</si>
  <si>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</si>
  <si>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</si>
  <si>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</si>
  <si>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</si>
  <si>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</si>
  <si>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</si>
  <si>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</si>
  <si>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</si>
  <si>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</si>
  <si>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</si>
  <si>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</si>
  <si>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</si>
  <si>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</si>
  <si>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</si>
  <si>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</si>
  <si>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</si>
  <si>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</si>
  <si>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</si>
  <si>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</si>
  <si>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</si>
  <si>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</si>
  <si>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</si>
  <si>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</si>
  <si>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</si>
  <si>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</si>
  <si>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</si>
  <si>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</si>
  <si>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</si>
  <si>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</si>
  <si>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</si>
  <si>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</si>
  <si>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</si>
  <si>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</si>
  <si>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</si>
  <si>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</si>
  <si>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</si>
  <si>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</si>
  <si>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</si>
  <si>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</si>
  <si>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</si>
  <si>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</si>
  <si>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</si>
  <si>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</si>
  <si>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</si>
  <si>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</si>
  <si>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</si>
  <si>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</si>
  <si>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</si>
  <si>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</si>
  <si>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</si>
  <si>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</si>
  <si>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</si>
  <si>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</si>
  <si>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</si>
  <si>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</si>
  <si>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</si>
  <si>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</si>
  <si>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</si>
  <si>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</si>
  <si>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</si>
  <si>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</si>
  <si>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</si>
  <si>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</si>
  <si>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</si>
  <si>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</si>
  <si>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</si>
  <si>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</si>
  <si>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</si>
  <si>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</si>
  <si>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</si>
  <si>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</si>
  <si>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</si>
  <si>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</si>
  <si>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</si>
  <si>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</si>
  <si>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</si>
  <si>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</si>
  <si>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</si>
  <si>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</si>
  <si>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</si>
  <si>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</si>
  <si>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</si>
  <si>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</si>
  <si>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</si>
  <si>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</si>
  <si>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JP-KTP-UM89</t>
  </si>
  <si>
    <t>JP-KTP-M89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</si>
</sst>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testing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067559741080419"/>
                  <c:y val="-3.7025171624713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testing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29.03</c:v>
                </c:pt>
                <c:pt idx="10">
                  <c:v>21.81</c:v>
                </c:pt>
                <c:pt idx="11">
                  <c:v>21.85</c:v>
                </c:pt>
                <c:pt idx="12">
                  <c:v>104.34</c:v>
                </c:pt>
                <c:pt idx="13">
                  <c:v>23.44</c:v>
                </c:pt>
                <c:pt idx="14">
                  <c:v>86.2</c:v>
                </c:pt>
                <c:pt idx="16">
                  <c:v>20.309999999999999</c:v>
                </c:pt>
                <c:pt idx="17">
                  <c:v>73.63</c:v>
                </c:pt>
                <c:pt idx="19">
                  <c:v>41.88</c:v>
                </c:pt>
                <c:pt idx="20">
                  <c:v>28.78</c:v>
                </c:pt>
                <c:pt idx="21">
                  <c:v>71.2</c:v>
                </c:pt>
                <c:pt idx="23">
                  <c:v>41.53</c:v>
                </c:pt>
                <c:pt idx="24">
                  <c:v>19.23</c:v>
                </c:pt>
                <c:pt idx="25">
                  <c:v>27.14</c:v>
                </c:pt>
                <c:pt idx="26">
                  <c:v>11.19</c:v>
                </c:pt>
                <c:pt idx="27">
                  <c:v>29</c:v>
                </c:pt>
                <c:pt idx="30">
                  <c:v>21.91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2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2-4740-8180-00112B00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testing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442679734938384"/>
                  <c:y val="-1.8081046505342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36.36</c:v>
                </c:pt>
                <c:pt idx="9">
                  <c:v>37.700000000000003</c:v>
                </c:pt>
                <c:pt idx="10">
                  <c:v>20.350000000000001</c:v>
                </c:pt>
                <c:pt idx="11">
                  <c:v>20.76</c:v>
                </c:pt>
                <c:pt idx="12">
                  <c:v>112.03</c:v>
                </c:pt>
                <c:pt idx="13">
                  <c:v>21.65</c:v>
                </c:pt>
                <c:pt idx="14">
                  <c:v>110.68</c:v>
                </c:pt>
                <c:pt idx="15">
                  <c:v>35.1</c:v>
                </c:pt>
                <c:pt idx="16">
                  <c:v>18.899999999999999</c:v>
                </c:pt>
                <c:pt idx="17">
                  <c:v>81.13</c:v>
                </c:pt>
                <c:pt idx="19">
                  <c:v>43.87</c:v>
                </c:pt>
                <c:pt idx="20">
                  <c:v>52.55</c:v>
                </c:pt>
                <c:pt idx="21">
                  <c:v>65.680000000000007</c:v>
                </c:pt>
                <c:pt idx="22">
                  <c:v>35.799999999999997</c:v>
                </c:pt>
                <c:pt idx="23">
                  <c:v>39.65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2 testing (2)'!$BG$2:$BG$74</c:f>
              <c:numCache>
                <c:formatCode>General</c:formatCode>
                <c:ptCount val="73"/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8">
                  <c:v>29.27</c:v>
                </c:pt>
                <c:pt idx="12">
                  <c:v>100.7</c:v>
                </c:pt>
                <c:pt idx="13">
                  <c:v>18.25</c:v>
                </c:pt>
                <c:pt idx="17">
                  <c:v>73.33</c:v>
                </c:pt>
                <c:pt idx="19">
                  <c:v>36.76</c:v>
                </c:pt>
                <c:pt idx="20">
                  <c:v>42.95</c:v>
                </c:pt>
                <c:pt idx="21">
                  <c:v>55.45</c:v>
                </c:pt>
                <c:pt idx="23">
                  <c:v>33.29</c:v>
                </c:pt>
                <c:pt idx="24">
                  <c:v>18.649999999999999</c:v>
                </c:pt>
                <c:pt idx="25">
                  <c:v>48.06</c:v>
                </c:pt>
                <c:pt idx="27">
                  <c:v>30.3</c:v>
                </c:pt>
                <c:pt idx="28">
                  <c:v>28.41</c:v>
                </c:pt>
                <c:pt idx="29">
                  <c:v>52</c:v>
                </c:pt>
                <c:pt idx="30">
                  <c:v>21.47</c:v>
                </c:pt>
                <c:pt idx="33">
                  <c:v>20.239999999999998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1">
                  <c:v>21</c:v>
                </c:pt>
                <c:pt idx="63">
                  <c:v>18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9">
                  <c:v>68.25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0-4D1C-B8DB-69C45AD1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 (1085.5-2523)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388658367911478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testing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9">
                  <c:v>1847</c:v>
                </c:pt>
                <c:pt idx="12">
                  <c:v>1897.6</c:v>
                </c:pt>
                <c:pt idx="13">
                  <c:v>1222</c:v>
                </c:pt>
                <c:pt idx="14">
                  <c:v>2523.9299999999998</c:v>
                </c:pt>
                <c:pt idx="15">
                  <c:v>1847</c:v>
                </c:pt>
                <c:pt idx="17">
                  <c:v>1449.4</c:v>
                </c:pt>
                <c:pt idx="18">
                  <c:v>1445.4</c:v>
                </c:pt>
                <c:pt idx="19">
                  <c:v>1561.7</c:v>
                </c:pt>
                <c:pt idx="21">
                  <c:v>1872.76</c:v>
                </c:pt>
                <c:pt idx="22">
                  <c:v>1434.3</c:v>
                </c:pt>
                <c:pt idx="23">
                  <c:v>1561.7</c:v>
                </c:pt>
                <c:pt idx="24">
                  <c:v>2161.15</c:v>
                </c:pt>
                <c:pt idx="25">
                  <c:v>1775</c:v>
                </c:pt>
                <c:pt idx="26">
                  <c:v>1085.9000000000001</c:v>
                </c:pt>
                <c:pt idx="27">
                  <c:v>1222</c:v>
                </c:pt>
                <c:pt idx="29">
                  <c:v>1989.38</c:v>
                </c:pt>
                <c:pt idx="30">
                  <c:v>1388.8</c:v>
                </c:pt>
                <c:pt idx="31">
                  <c:v>1847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2 testing (2)'!$CE$2:$CE$74</c:f>
              <c:numCache>
                <c:formatCode>General</c:formatCode>
                <c:ptCount val="73"/>
                <c:pt idx="9">
                  <c:v>8.8000000000000007</c:v>
                </c:pt>
                <c:pt idx="15">
                  <c:v>8.43</c:v>
                </c:pt>
                <c:pt idx="18">
                  <c:v>4.8499999999999996</c:v>
                </c:pt>
                <c:pt idx="21">
                  <c:v>9.5</c:v>
                </c:pt>
                <c:pt idx="30">
                  <c:v>4.0199999999999996</c:v>
                </c:pt>
                <c:pt idx="31">
                  <c:v>8.01</c:v>
                </c:pt>
                <c:pt idx="39">
                  <c:v>4.32</c:v>
                </c:pt>
                <c:pt idx="60">
                  <c:v>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B-4071-81E9-E180372A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 (3.19-11.016)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990437917252046"/>
                  <c:y val="-9.5182615902989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testing (2)'!$BE$2:$BE$74</c:f>
              <c:numCache>
                <c:formatCode>General</c:formatCode>
                <c:ptCount val="73"/>
                <c:pt idx="1">
                  <c:v>1.4</c:v>
                </c:pt>
                <c:pt idx="2">
                  <c:v>2.95</c:v>
                </c:pt>
                <c:pt idx="3">
                  <c:v>1.6</c:v>
                </c:pt>
                <c:pt idx="8">
                  <c:v>2.41</c:v>
                </c:pt>
                <c:pt idx="12">
                  <c:v>3.05</c:v>
                </c:pt>
                <c:pt idx="13">
                  <c:v>0.65</c:v>
                </c:pt>
                <c:pt idx="17">
                  <c:v>2.0099999999999998</c:v>
                </c:pt>
                <c:pt idx="19">
                  <c:v>1.66</c:v>
                </c:pt>
                <c:pt idx="20">
                  <c:v>3.27</c:v>
                </c:pt>
                <c:pt idx="21">
                  <c:v>2.73</c:v>
                </c:pt>
                <c:pt idx="23">
                  <c:v>1.45</c:v>
                </c:pt>
                <c:pt idx="24">
                  <c:v>0.85</c:v>
                </c:pt>
                <c:pt idx="27">
                  <c:v>1.6</c:v>
                </c:pt>
                <c:pt idx="29">
                  <c:v>21.45</c:v>
                </c:pt>
                <c:pt idx="30">
                  <c:v>2.06</c:v>
                </c:pt>
                <c:pt idx="33">
                  <c:v>4.01</c:v>
                </c:pt>
                <c:pt idx="36">
                  <c:v>2.65</c:v>
                </c:pt>
                <c:pt idx="37">
                  <c:v>2.95</c:v>
                </c:pt>
                <c:pt idx="39">
                  <c:v>3.13</c:v>
                </c:pt>
                <c:pt idx="40">
                  <c:v>11.4</c:v>
                </c:pt>
                <c:pt idx="41">
                  <c:v>2.0299999999999998</c:v>
                </c:pt>
                <c:pt idx="42">
                  <c:v>2.2799999999999998</c:v>
                </c:pt>
                <c:pt idx="43">
                  <c:v>1.52</c:v>
                </c:pt>
                <c:pt idx="47">
                  <c:v>2.16</c:v>
                </c:pt>
                <c:pt idx="49">
                  <c:v>8.15</c:v>
                </c:pt>
                <c:pt idx="52">
                  <c:v>2.9</c:v>
                </c:pt>
                <c:pt idx="56">
                  <c:v>1.31</c:v>
                </c:pt>
                <c:pt idx="57">
                  <c:v>2.56</c:v>
                </c:pt>
                <c:pt idx="61">
                  <c:v>1.44</c:v>
                </c:pt>
                <c:pt idx="65">
                  <c:v>2.1</c:v>
                </c:pt>
                <c:pt idx="66">
                  <c:v>1.55</c:v>
                </c:pt>
                <c:pt idx="67">
                  <c:v>1.9</c:v>
                </c:pt>
                <c:pt idx="71">
                  <c:v>0.65</c:v>
                </c:pt>
                <c:pt idx="72">
                  <c:v>1.7</c:v>
                </c:pt>
              </c:numCache>
            </c:numRef>
          </c:xVal>
          <c:yVal>
            <c:numRef>
              <c:f>'10-fold 2 testing (2)'!$CA$2:$CA$74</c:f>
              <c:numCache>
                <c:formatCode>General</c:formatCode>
                <c:ptCount val="73"/>
                <c:pt idx="9">
                  <c:v>4.33</c:v>
                </c:pt>
                <c:pt idx="15">
                  <c:v>4.34</c:v>
                </c:pt>
                <c:pt idx="18">
                  <c:v>0.96</c:v>
                </c:pt>
                <c:pt idx="20">
                  <c:v>6.54</c:v>
                </c:pt>
                <c:pt idx="21">
                  <c:v>11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8-486B-9AA2-A9EC5A28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2 testing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2 testing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12">
                  <c:v>18.45</c:v>
                </c:pt>
                <c:pt idx="13">
                  <c:v>12.3</c:v>
                </c:pt>
                <c:pt idx="17">
                  <c:v>21.4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2 testing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9.32</c:v>
                </c:pt>
                <c:pt idx="9">
                  <c:v>26</c:v>
                </c:pt>
                <c:pt idx="13">
                  <c:v>42.8</c:v>
                </c:pt>
                <c:pt idx="15">
                  <c:v>26.1</c:v>
                </c:pt>
                <c:pt idx="20">
                  <c:v>19.149999999999999</c:v>
                </c:pt>
                <c:pt idx="21">
                  <c:v>18.670000000000002</c:v>
                </c:pt>
                <c:pt idx="22">
                  <c:v>30.6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2-4F94-812A-783F6823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578303</xdr:colOff>
      <xdr:row>83</xdr:row>
      <xdr:rowOff>56697</xdr:rowOff>
    </xdr:from>
    <xdr:to>
      <xdr:col>66</xdr:col>
      <xdr:colOff>531586</xdr:colOff>
      <xdr:row>97</xdr:row>
      <xdr:rowOff>132897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0F2A456-6EE0-4112-8234-FDAF9C58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83</xdr:row>
      <xdr:rowOff>0</xdr:rowOff>
    </xdr:from>
    <xdr:to>
      <xdr:col>59</xdr:col>
      <xdr:colOff>565603</xdr:colOff>
      <xdr:row>97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6A0F3A-DFEA-41AB-A1BC-B08FA3F6C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90715</xdr:colOff>
      <xdr:row>84</xdr:row>
      <xdr:rowOff>11340</xdr:rowOff>
    </xdr:from>
    <xdr:to>
      <xdr:col>88</xdr:col>
      <xdr:colOff>395515</xdr:colOff>
      <xdr:row>98</xdr:row>
      <xdr:rowOff>87540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EE1EDB9-BBE5-4A29-83D9-7B76763B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396875</xdr:colOff>
      <xdr:row>83</xdr:row>
      <xdr:rowOff>0</xdr:rowOff>
    </xdr:from>
    <xdr:to>
      <xdr:col>81</xdr:col>
      <xdr:colOff>89354</xdr:colOff>
      <xdr:row>97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EDC83C3-97C5-47F2-919E-763AD9AE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83</xdr:row>
      <xdr:rowOff>0</xdr:rowOff>
    </xdr:from>
    <xdr:to>
      <xdr:col>74</xdr:col>
      <xdr:colOff>565604</xdr:colOff>
      <xdr:row>97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A11C8-37E6-4519-92A7-0A08952B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6"/>
  <sheetViews>
    <sheetView tabSelected="1" topLeftCell="BV33" zoomScale="84" zoomScaleNormal="84" workbookViewId="0">
      <selection activeCell="CD78" sqref="CD78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H2" s="1">
        <v>87.08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S3" s="1">
        <v>0.15</v>
      </c>
      <c r="BT3" s="1">
        <v>0.6</v>
      </c>
      <c r="BU3" s="1">
        <v>3.9</v>
      </c>
      <c r="BW3" s="1">
        <v>4.6500000000000004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S5" s="1">
        <v>0.1</v>
      </c>
      <c r="BT5" s="1">
        <v>0.45</v>
      </c>
      <c r="BU5" s="1">
        <v>2.9</v>
      </c>
      <c r="BW5" s="1">
        <v>3.45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H8" s="1">
        <v>92.83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H9" s="1">
        <v>38.4</v>
      </c>
    </row>
    <row r="10" spans="1:83" s="1" customFormat="1" x14ac:dyDescent="0.25">
      <c r="A10" s="1" t="s">
        <v>97</v>
      </c>
      <c r="B10" s="1">
        <v>1995</v>
      </c>
      <c r="C10" s="1">
        <v>2008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23</v>
      </c>
      <c r="K10" s="1">
        <v>216</v>
      </c>
      <c r="L10" s="1">
        <v>2000</v>
      </c>
      <c r="N10" s="1">
        <v>800</v>
      </c>
      <c r="AO10" s="1">
        <v>2566.67</v>
      </c>
      <c r="AP10" s="1">
        <v>12</v>
      </c>
      <c r="AR10" s="1">
        <v>29.03</v>
      </c>
      <c r="BE10" s="1">
        <v>2.41</v>
      </c>
      <c r="BF10" s="1">
        <v>4.68</v>
      </c>
      <c r="BG10" s="1">
        <v>29.27</v>
      </c>
      <c r="BH10" s="1">
        <v>36.36</v>
      </c>
      <c r="BI10" s="1">
        <v>0.26</v>
      </c>
      <c r="BJ10" s="1">
        <v>4.8899999999999997</v>
      </c>
      <c r="BL10" s="1">
        <v>4.43</v>
      </c>
      <c r="BM10" s="1">
        <v>9.32</v>
      </c>
      <c r="BN10" s="1">
        <v>45.69</v>
      </c>
    </row>
    <row r="11" spans="1:83" s="1" customFormat="1" x14ac:dyDescent="0.25">
      <c r="A11" s="1" t="s">
        <v>98</v>
      </c>
      <c r="B11" s="1">
        <v>2013</v>
      </c>
      <c r="C11" s="1">
        <v>2016</v>
      </c>
      <c r="D11" s="1">
        <v>1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15.6</v>
      </c>
      <c r="K11" s="1">
        <v>129.19999999999999</v>
      </c>
      <c r="L11" s="1">
        <v>1420</v>
      </c>
      <c r="P11" s="1">
        <v>1847</v>
      </c>
      <c r="BH11" s="1">
        <v>37.700000000000003</v>
      </c>
      <c r="BM11" s="1">
        <v>26</v>
      </c>
      <c r="BN11" s="1">
        <v>63.7</v>
      </c>
      <c r="BP11" s="1">
        <v>63</v>
      </c>
      <c r="BR11" s="1">
        <v>126.7</v>
      </c>
      <c r="BW11" s="1">
        <v>5.76</v>
      </c>
      <c r="CA11" s="1">
        <v>4.33</v>
      </c>
      <c r="CB11" s="1">
        <v>10.09</v>
      </c>
      <c r="CD11" s="1">
        <v>1.29</v>
      </c>
      <c r="CE11" s="1">
        <v>8.8000000000000007</v>
      </c>
    </row>
    <row r="12" spans="1:83" s="1" customFormat="1" x14ac:dyDescent="0.25">
      <c r="A12" s="1" t="s">
        <v>99</v>
      </c>
      <c r="B12" s="1">
        <v>2010</v>
      </c>
      <c r="C12" s="1">
        <v>2010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15.9</v>
      </c>
      <c r="K12" s="1">
        <v>130.80000000000001</v>
      </c>
      <c r="L12" s="1">
        <v>1424</v>
      </c>
      <c r="N12" s="1">
        <v>175</v>
      </c>
      <c r="AO12" s="1">
        <v>3272.22</v>
      </c>
      <c r="AP12" s="1">
        <v>9.2100000000000009</v>
      </c>
      <c r="AR12" s="1">
        <v>21.81</v>
      </c>
      <c r="BH12" s="1">
        <v>20.350000000000001</v>
      </c>
      <c r="BP12" s="1">
        <v>80.84</v>
      </c>
    </row>
    <row r="13" spans="1:83" s="1" customFormat="1" x14ac:dyDescent="0.25">
      <c r="A13" s="1" t="s">
        <v>100</v>
      </c>
      <c r="B13" s="1">
        <v>2014</v>
      </c>
      <c r="C13" s="1">
        <v>2014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15.6</v>
      </c>
      <c r="K13" s="1">
        <v>127.2</v>
      </c>
      <c r="L13" s="1">
        <v>1400</v>
      </c>
      <c r="AO13" s="1">
        <v>3182</v>
      </c>
      <c r="AP13" s="1">
        <v>9.35</v>
      </c>
      <c r="AR13" s="1">
        <v>21.85</v>
      </c>
      <c r="BH13" s="1">
        <v>20.76</v>
      </c>
      <c r="BP13" s="1">
        <v>111.7</v>
      </c>
    </row>
    <row r="14" spans="1:83" s="1" customFormat="1" x14ac:dyDescent="0.25">
      <c r="A14" s="1" t="s">
        <v>101</v>
      </c>
      <c r="B14" s="1">
        <v>2008</v>
      </c>
      <c r="C14" s="1">
        <v>2008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16.03</v>
      </c>
      <c r="K14" s="1">
        <v>134</v>
      </c>
      <c r="L14" s="1">
        <v>1606</v>
      </c>
      <c r="M14" s="1">
        <v>13</v>
      </c>
      <c r="N14" s="1">
        <v>270</v>
      </c>
      <c r="O14" s="1">
        <v>63.17</v>
      </c>
      <c r="P14" s="1">
        <v>1897.6</v>
      </c>
      <c r="Q14" s="1">
        <v>1.38</v>
      </c>
      <c r="AO14" s="1">
        <v>8300</v>
      </c>
      <c r="AP14" s="1">
        <v>12.65</v>
      </c>
      <c r="AQ14" s="1">
        <v>18.45</v>
      </c>
      <c r="AR14" s="1">
        <v>104.34</v>
      </c>
      <c r="BE14" s="1">
        <v>3.05</v>
      </c>
      <c r="BF14" s="1">
        <v>8.2799999999999994</v>
      </c>
      <c r="BG14" s="1">
        <v>100.7</v>
      </c>
      <c r="BH14" s="1">
        <v>112.03</v>
      </c>
      <c r="BS14" s="1">
        <v>0.1</v>
      </c>
      <c r="BT14" s="1">
        <v>0.02</v>
      </c>
      <c r="BU14" s="1">
        <v>2</v>
      </c>
      <c r="BW14" s="1">
        <v>2.13</v>
      </c>
    </row>
    <row r="15" spans="1:83" s="1" customFormat="1" x14ac:dyDescent="0.25">
      <c r="A15" s="1" t="s">
        <v>102</v>
      </c>
      <c r="B15" s="1">
        <v>2008</v>
      </c>
      <c r="C15" s="1">
        <v>2009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23</v>
      </c>
      <c r="K15" s="1">
        <v>216</v>
      </c>
      <c r="L15" s="1">
        <v>2600</v>
      </c>
      <c r="M15" s="1">
        <v>0</v>
      </c>
      <c r="N15" s="1">
        <v>1135</v>
      </c>
      <c r="O15" s="1">
        <v>81.459999999999994</v>
      </c>
      <c r="P15" s="1">
        <v>1222</v>
      </c>
      <c r="Q15" s="1">
        <v>0.66</v>
      </c>
      <c r="AO15" s="1">
        <v>5167</v>
      </c>
      <c r="AP15" s="1">
        <v>7.6</v>
      </c>
      <c r="AQ15" s="1">
        <v>12.3</v>
      </c>
      <c r="AR15" s="1">
        <v>23.44</v>
      </c>
      <c r="AS15" s="1">
        <v>37.1</v>
      </c>
      <c r="AT15" s="1">
        <v>4.9000000000000004</v>
      </c>
      <c r="AU15" s="1">
        <v>1.9</v>
      </c>
      <c r="BE15" s="1">
        <v>0.65</v>
      </c>
      <c r="BF15" s="1">
        <v>2.75</v>
      </c>
      <c r="BG15" s="1">
        <v>18.25</v>
      </c>
      <c r="BH15" s="1">
        <v>21.65</v>
      </c>
      <c r="BI15" s="1">
        <v>1.98</v>
      </c>
      <c r="BJ15" s="1">
        <v>3.1</v>
      </c>
      <c r="BK15" s="1">
        <v>32.25</v>
      </c>
      <c r="BL15" s="1">
        <v>7.45</v>
      </c>
      <c r="BM15" s="1">
        <v>42.8</v>
      </c>
      <c r="BN15" s="1">
        <v>64.45</v>
      </c>
      <c r="BS15" s="1">
        <v>0.1</v>
      </c>
      <c r="BT15" s="1">
        <v>0.45</v>
      </c>
      <c r="BU15" s="1">
        <v>3.2</v>
      </c>
      <c r="BW15" s="1">
        <v>3.75</v>
      </c>
    </row>
    <row r="16" spans="1:83" s="1" customFormat="1" x14ac:dyDescent="0.25">
      <c r="A16" s="1" t="s">
        <v>103</v>
      </c>
      <c r="B16" s="1">
        <v>2013</v>
      </c>
      <c r="C16" s="1">
        <v>2016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15.9</v>
      </c>
      <c r="K16" s="1">
        <v>130.80000000000001</v>
      </c>
      <c r="L16" s="1">
        <v>1833</v>
      </c>
      <c r="M16" s="1">
        <v>2.25</v>
      </c>
      <c r="N16" s="1">
        <v>84</v>
      </c>
      <c r="O16" s="1">
        <v>70.099999999999994</v>
      </c>
      <c r="P16" s="1">
        <v>2523.9299999999998</v>
      </c>
      <c r="Q16" s="1">
        <v>2.85</v>
      </c>
      <c r="AO16" s="1">
        <v>8250</v>
      </c>
      <c r="AP16" s="1">
        <v>11.35</v>
      </c>
      <c r="AR16" s="1">
        <v>86.2</v>
      </c>
      <c r="BH16" s="1">
        <v>110.68</v>
      </c>
    </row>
    <row r="17" spans="1:83" s="1" customFormat="1" x14ac:dyDescent="0.25">
      <c r="A17" s="1" t="s">
        <v>104</v>
      </c>
      <c r="B17" s="1">
        <v>2013</v>
      </c>
      <c r="C17" s="1">
        <v>2016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15.6</v>
      </c>
      <c r="K17" s="1">
        <v>129.19999999999999</v>
      </c>
      <c r="L17" s="1">
        <v>1420</v>
      </c>
      <c r="P17" s="1">
        <v>1847</v>
      </c>
      <c r="BH17" s="1">
        <v>35.1</v>
      </c>
      <c r="BM17" s="1">
        <v>26.1</v>
      </c>
      <c r="BN17" s="1">
        <v>61.2</v>
      </c>
      <c r="BP17" s="1">
        <v>64.099999999999994</v>
      </c>
      <c r="BR17" s="1">
        <v>125.3</v>
      </c>
      <c r="BW17" s="1">
        <v>5.46</v>
      </c>
      <c r="CA17" s="1">
        <v>4.34</v>
      </c>
      <c r="CB17" s="1">
        <v>9.8000000000000007</v>
      </c>
      <c r="CD17" s="1">
        <v>1.37</v>
      </c>
      <c r="CE17" s="1">
        <v>8.43</v>
      </c>
    </row>
    <row r="18" spans="1:83" s="1" customFormat="1" x14ac:dyDescent="0.25">
      <c r="A18" s="1" t="s">
        <v>105</v>
      </c>
      <c r="B18" s="1">
        <v>2014</v>
      </c>
      <c r="C18" s="1">
        <v>2014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15.6</v>
      </c>
      <c r="K18" s="1">
        <v>127.2</v>
      </c>
      <c r="L18" s="1">
        <v>1400</v>
      </c>
      <c r="AO18" s="1">
        <v>3129</v>
      </c>
      <c r="AP18" s="1">
        <v>9.09</v>
      </c>
      <c r="AR18" s="1">
        <v>20.309999999999999</v>
      </c>
      <c r="BH18" s="1">
        <v>18.899999999999999</v>
      </c>
      <c r="BP18" s="1">
        <v>120.2</v>
      </c>
    </row>
    <row r="19" spans="1:83" s="1" customFormat="1" x14ac:dyDescent="0.25">
      <c r="A19" s="1" t="s">
        <v>106</v>
      </c>
      <c r="B19" s="1">
        <v>2007</v>
      </c>
      <c r="C19" s="1">
        <v>2007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15.3</v>
      </c>
      <c r="K19" s="1">
        <v>123.6</v>
      </c>
      <c r="L19" s="1">
        <v>4618</v>
      </c>
      <c r="M19" s="1">
        <v>0</v>
      </c>
      <c r="N19" s="1">
        <v>1300</v>
      </c>
      <c r="O19" s="1">
        <v>87.9</v>
      </c>
      <c r="P19" s="1">
        <v>1449.4</v>
      </c>
      <c r="Q19" s="1">
        <v>1.23</v>
      </c>
      <c r="S19" s="1">
        <v>3.92</v>
      </c>
      <c r="T19" s="1">
        <v>4.8499999999999996</v>
      </c>
      <c r="U19" s="1">
        <v>0.62</v>
      </c>
      <c r="AO19" s="1">
        <v>8344</v>
      </c>
      <c r="AP19" s="1">
        <v>10.6</v>
      </c>
      <c r="AQ19" s="1">
        <v>21.4</v>
      </c>
      <c r="AR19" s="1">
        <v>73.63</v>
      </c>
      <c r="AV19" s="1">
        <v>45.67</v>
      </c>
      <c r="AW19" s="1">
        <v>48.27</v>
      </c>
      <c r="AX19" s="1">
        <v>48.34</v>
      </c>
      <c r="BE19" s="1">
        <v>2.0099999999999998</v>
      </c>
      <c r="BF19" s="1">
        <v>5.79</v>
      </c>
      <c r="BG19" s="1">
        <v>73.33</v>
      </c>
      <c r="BH19" s="1">
        <v>81.13</v>
      </c>
    </row>
    <row r="20" spans="1:83" s="1" customFormat="1" x14ac:dyDescent="0.25">
      <c r="A20" s="1" t="s">
        <v>107</v>
      </c>
      <c r="B20" s="1">
        <v>2005</v>
      </c>
      <c r="C20" s="1">
        <v>2006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16.5</v>
      </c>
      <c r="K20" s="1">
        <v>138</v>
      </c>
      <c r="L20" s="1">
        <v>1300</v>
      </c>
      <c r="N20" s="1">
        <v>379</v>
      </c>
      <c r="O20" s="1">
        <v>80</v>
      </c>
      <c r="P20" s="1">
        <v>1445.4</v>
      </c>
      <c r="U20" s="1">
        <v>1.33</v>
      </c>
      <c r="V20" s="1">
        <v>0.57999999999999996</v>
      </c>
      <c r="W20" s="1">
        <v>21.6</v>
      </c>
      <c r="X20" s="1">
        <v>8.98</v>
      </c>
      <c r="BN20" s="1">
        <v>31.97</v>
      </c>
      <c r="BO20" s="1">
        <v>0.74</v>
      </c>
      <c r="BP20" s="1">
        <v>110.95</v>
      </c>
      <c r="BQ20" s="1">
        <v>0.64</v>
      </c>
      <c r="BR20" s="1">
        <v>144.30000000000001</v>
      </c>
      <c r="BU20" s="1">
        <v>8.2899999999999991</v>
      </c>
      <c r="BV20" s="1">
        <v>1.1100000000000001</v>
      </c>
      <c r="BW20" s="1">
        <v>9.4</v>
      </c>
      <c r="BX20" s="1">
        <v>0.96</v>
      </c>
      <c r="CA20" s="1">
        <v>0.96</v>
      </c>
      <c r="CB20" s="1">
        <v>10.36</v>
      </c>
      <c r="CC20" s="1">
        <v>9.26</v>
      </c>
      <c r="CD20" s="1">
        <v>5.51</v>
      </c>
      <c r="CE20" s="1">
        <v>4.8499999999999996</v>
      </c>
    </row>
    <row r="21" spans="1:83" s="1" customFormat="1" x14ac:dyDescent="0.25">
      <c r="A21" s="1" t="s">
        <v>108</v>
      </c>
      <c r="B21" s="1">
        <v>2004</v>
      </c>
      <c r="C21" s="1">
        <v>2007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16.5</v>
      </c>
      <c r="K21" s="1">
        <v>138</v>
      </c>
      <c r="L21" s="1">
        <v>2200</v>
      </c>
      <c r="M21" s="1">
        <v>0</v>
      </c>
      <c r="N21" s="1">
        <v>750</v>
      </c>
      <c r="O21" s="1">
        <v>82.67</v>
      </c>
      <c r="P21" s="1">
        <v>1561.7</v>
      </c>
      <c r="Q21" s="1">
        <v>1.23</v>
      </c>
      <c r="AO21" s="1">
        <v>6996</v>
      </c>
      <c r="AP21" s="1">
        <v>8.73</v>
      </c>
      <c r="AR21" s="1">
        <v>41.88</v>
      </c>
      <c r="AV21" s="1">
        <v>45.44</v>
      </c>
      <c r="AW21" s="1">
        <v>48.15</v>
      </c>
      <c r="AX21" s="1">
        <v>46.28</v>
      </c>
      <c r="BE21" s="1">
        <v>1.66</v>
      </c>
      <c r="BF21" s="1">
        <v>5.46</v>
      </c>
      <c r="BG21" s="1">
        <v>36.76</v>
      </c>
      <c r="BH21" s="1">
        <v>43.87</v>
      </c>
    </row>
    <row r="22" spans="1:83" s="1" customFormat="1" x14ac:dyDescent="0.25">
      <c r="A22" s="1" t="s">
        <v>109</v>
      </c>
      <c r="B22" s="1">
        <v>2007</v>
      </c>
      <c r="C22" s="1">
        <v>2008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23</v>
      </c>
      <c r="K22" s="1">
        <v>216</v>
      </c>
      <c r="L22" s="1">
        <v>2000</v>
      </c>
      <c r="N22" s="1">
        <v>1092.4000000000001</v>
      </c>
      <c r="O22" s="1">
        <v>80</v>
      </c>
      <c r="AO22" s="1">
        <v>2770.33</v>
      </c>
      <c r="AP22" s="1">
        <v>11.5</v>
      </c>
      <c r="AR22" s="1">
        <v>28.78</v>
      </c>
      <c r="BE22" s="1">
        <v>3.27</v>
      </c>
      <c r="BF22" s="1">
        <v>6.33</v>
      </c>
      <c r="BG22" s="1">
        <v>42.95</v>
      </c>
      <c r="BH22" s="1">
        <v>52.55</v>
      </c>
      <c r="BI22" s="1">
        <v>0.36</v>
      </c>
      <c r="BJ22" s="1">
        <v>8.56</v>
      </c>
      <c r="BK22" s="1">
        <v>4.59</v>
      </c>
      <c r="BL22" s="1">
        <v>6.01</v>
      </c>
      <c r="BM22" s="1">
        <v>19.149999999999999</v>
      </c>
      <c r="BN22" s="1">
        <v>71.709999999999994</v>
      </c>
      <c r="BS22" s="1">
        <v>2.94</v>
      </c>
      <c r="BT22" s="1">
        <v>2.77</v>
      </c>
      <c r="BU22" s="1">
        <v>17.64</v>
      </c>
      <c r="BW22" s="1">
        <v>23.36</v>
      </c>
      <c r="BX22" s="1">
        <v>2.3199999999999998</v>
      </c>
      <c r="BY22" s="1">
        <v>1.88</v>
      </c>
      <c r="BZ22" s="1">
        <v>2.33</v>
      </c>
      <c r="CA22" s="1">
        <v>6.54</v>
      </c>
      <c r="CB22" s="1">
        <v>29.89</v>
      </c>
    </row>
    <row r="23" spans="1:83" s="1" customFormat="1" x14ac:dyDescent="0.25">
      <c r="A23" s="1" t="s">
        <v>110</v>
      </c>
      <c r="B23" s="1">
        <v>1982</v>
      </c>
      <c r="C23" s="1">
        <v>1991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15.3</v>
      </c>
      <c r="K23" s="1">
        <v>123.6</v>
      </c>
      <c r="L23" s="1">
        <v>1581</v>
      </c>
      <c r="M23" s="1">
        <v>20.5</v>
      </c>
      <c r="N23" s="1">
        <v>65</v>
      </c>
      <c r="O23" s="1">
        <v>67.010000000000005</v>
      </c>
      <c r="P23" s="1">
        <v>1872.76</v>
      </c>
      <c r="Q23" s="1">
        <v>1.67</v>
      </c>
      <c r="AO23" s="1">
        <v>7100</v>
      </c>
      <c r="AP23" s="1">
        <v>11.3</v>
      </c>
      <c r="AR23" s="1">
        <v>71.2</v>
      </c>
      <c r="AV23" s="1">
        <v>46.2</v>
      </c>
      <c r="AW23" s="1">
        <v>48.4</v>
      </c>
      <c r="AX23" s="1">
        <v>47.6</v>
      </c>
      <c r="AY23" s="1">
        <v>40.1</v>
      </c>
      <c r="BA23" s="1">
        <v>44.8</v>
      </c>
      <c r="BE23" s="1">
        <v>2.73</v>
      </c>
      <c r="BF23" s="1">
        <v>7.5</v>
      </c>
      <c r="BG23" s="1">
        <v>55.45</v>
      </c>
      <c r="BH23" s="1">
        <v>65.680000000000007</v>
      </c>
      <c r="BI23" s="1">
        <v>0.28000000000000003</v>
      </c>
      <c r="BJ23" s="1">
        <v>11.19</v>
      </c>
      <c r="BK23" s="1">
        <v>7.48</v>
      </c>
      <c r="BM23" s="1">
        <v>18.670000000000002</v>
      </c>
      <c r="BN23" s="1">
        <v>84.35</v>
      </c>
      <c r="BP23" s="1">
        <v>101.2</v>
      </c>
      <c r="BR23" s="1">
        <v>185.55</v>
      </c>
      <c r="BS23" s="1">
        <v>3.05</v>
      </c>
      <c r="BT23" s="1">
        <v>0.79</v>
      </c>
      <c r="BU23" s="1">
        <v>4.66</v>
      </c>
      <c r="BV23" s="1">
        <v>3.3</v>
      </c>
      <c r="BW23" s="1">
        <v>11.8</v>
      </c>
      <c r="BX23" s="1">
        <v>11</v>
      </c>
      <c r="CA23" s="1">
        <v>11</v>
      </c>
      <c r="CB23" s="1">
        <v>22.8</v>
      </c>
      <c r="CC23" s="1">
        <v>14.26</v>
      </c>
      <c r="CD23" s="1">
        <v>13.3</v>
      </c>
      <c r="CE23" s="1">
        <v>9.5</v>
      </c>
    </row>
    <row r="24" spans="1:83" s="1" customFormat="1" x14ac:dyDescent="0.25">
      <c r="A24" s="1" t="s">
        <v>111</v>
      </c>
      <c r="B24" s="1">
        <v>1993</v>
      </c>
      <c r="C24" s="1">
        <v>2000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12.8</v>
      </c>
      <c r="K24" s="1">
        <v>93.6</v>
      </c>
      <c r="L24" s="1">
        <v>2678.8</v>
      </c>
      <c r="N24" s="1">
        <v>1100</v>
      </c>
      <c r="O24" s="1">
        <v>86.6</v>
      </c>
      <c r="P24" s="1">
        <v>1434.3</v>
      </c>
      <c r="Q24" s="1">
        <v>0.91</v>
      </c>
      <c r="T24" s="1">
        <v>5</v>
      </c>
      <c r="AI24" s="1">
        <v>4.49</v>
      </c>
      <c r="AL24" s="1">
        <v>0.96</v>
      </c>
      <c r="AM24" s="1">
        <v>0.68</v>
      </c>
      <c r="AN24" s="1">
        <v>0.27</v>
      </c>
      <c r="BH24" s="1">
        <v>35.799999999999997</v>
      </c>
      <c r="BI24" s="1">
        <v>0.85</v>
      </c>
      <c r="BM24" s="1">
        <v>30.6</v>
      </c>
      <c r="BN24" s="1">
        <v>66.400000000000006</v>
      </c>
      <c r="BU24" s="1">
        <v>8.06</v>
      </c>
      <c r="BV24" s="1">
        <v>0.9</v>
      </c>
      <c r="BW24" s="1">
        <v>8.9600000000000009</v>
      </c>
    </row>
    <row r="25" spans="1:83" s="1" customFormat="1" x14ac:dyDescent="0.25">
      <c r="A25" s="1" t="s">
        <v>112</v>
      </c>
      <c r="B25" s="1">
        <v>2004</v>
      </c>
      <c r="C25" s="1">
        <v>2007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16.5</v>
      </c>
      <c r="K25" s="1">
        <v>138</v>
      </c>
      <c r="L25" s="1">
        <v>2200</v>
      </c>
      <c r="M25" s="1">
        <v>0</v>
      </c>
      <c r="N25" s="1">
        <v>1350</v>
      </c>
      <c r="O25" s="1">
        <v>82.67</v>
      </c>
      <c r="P25" s="1">
        <v>1561.7</v>
      </c>
      <c r="Q25" s="1">
        <v>1.23</v>
      </c>
      <c r="AO25" s="1">
        <v>7050</v>
      </c>
      <c r="AP25" s="1">
        <v>8.66</v>
      </c>
      <c r="AR25" s="1">
        <v>41.53</v>
      </c>
      <c r="AV25" s="1">
        <v>45.44</v>
      </c>
      <c r="AW25" s="1">
        <v>48.15</v>
      </c>
      <c r="AX25" s="1">
        <v>46.28</v>
      </c>
      <c r="BE25" s="1">
        <v>1.45</v>
      </c>
      <c r="BF25" s="1">
        <v>4.91</v>
      </c>
      <c r="BG25" s="1">
        <v>33.29</v>
      </c>
      <c r="BH25" s="1">
        <v>39.65</v>
      </c>
    </row>
    <row r="26" spans="1:83" s="1" customFormat="1" x14ac:dyDescent="0.25">
      <c r="A26" s="1" t="s">
        <v>113</v>
      </c>
      <c r="B26" s="1">
        <v>2008</v>
      </c>
      <c r="C26" s="1">
        <v>2009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14.8</v>
      </c>
      <c r="K26" s="1">
        <v>117.6</v>
      </c>
      <c r="L26" s="1">
        <v>1451.4</v>
      </c>
      <c r="M26" s="1">
        <v>7</v>
      </c>
      <c r="N26" s="1">
        <v>200</v>
      </c>
      <c r="O26" s="1">
        <v>61.21</v>
      </c>
      <c r="P26" s="1">
        <v>2161.15</v>
      </c>
      <c r="Q26" s="1">
        <v>1.53</v>
      </c>
      <c r="R26" s="1">
        <v>0.48</v>
      </c>
      <c r="T26" s="1">
        <v>4.6900000000000004</v>
      </c>
      <c r="Y26" s="1">
        <v>25</v>
      </c>
      <c r="AI26" s="1">
        <v>256</v>
      </c>
      <c r="AJ26" s="1">
        <v>368</v>
      </c>
      <c r="AN26" s="1">
        <v>324</v>
      </c>
      <c r="AO26" s="1">
        <v>2400</v>
      </c>
      <c r="AP26" s="1">
        <v>10.1</v>
      </c>
      <c r="AR26" s="1">
        <v>19.23</v>
      </c>
      <c r="BE26" s="1">
        <v>0.85</v>
      </c>
      <c r="BF26" s="1">
        <v>2.3199999999999998</v>
      </c>
      <c r="BG26" s="1">
        <v>18.649999999999999</v>
      </c>
      <c r="BH26" s="1">
        <v>21.82</v>
      </c>
      <c r="BI26" s="1">
        <v>1.32</v>
      </c>
      <c r="BJ26" s="1">
        <v>16.510000000000002</v>
      </c>
      <c r="BK26" s="1">
        <v>12.25</v>
      </c>
      <c r="BM26" s="1">
        <v>28.76</v>
      </c>
      <c r="BN26" s="1">
        <v>50.58</v>
      </c>
      <c r="BV26" s="1">
        <v>2.63</v>
      </c>
    </row>
    <row r="27" spans="1:83" s="1" customFormat="1" x14ac:dyDescent="0.25">
      <c r="A27" s="1" t="s">
        <v>114</v>
      </c>
      <c r="B27" s="1">
        <v>2009</v>
      </c>
      <c r="C27" s="1">
        <v>2009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16.100000000000001</v>
      </c>
      <c r="K27" s="1">
        <v>133.19999999999999</v>
      </c>
      <c r="L27" s="1">
        <v>1457.5</v>
      </c>
      <c r="M27" s="1">
        <v>2</v>
      </c>
      <c r="N27" s="1">
        <v>132</v>
      </c>
      <c r="O27" s="1">
        <v>62</v>
      </c>
      <c r="P27" s="1">
        <v>1775</v>
      </c>
      <c r="Q27" s="1">
        <v>2.06</v>
      </c>
      <c r="AO27" s="1">
        <v>5400</v>
      </c>
      <c r="AP27" s="1">
        <v>8</v>
      </c>
      <c r="AQ27" s="1">
        <v>12.1</v>
      </c>
      <c r="AR27" s="1">
        <v>27.14</v>
      </c>
      <c r="BF27" s="1">
        <v>14.04</v>
      </c>
      <c r="BG27" s="1">
        <v>48.06</v>
      </c>
      <c r="BH27" s="1">
        <v>62.64</v>
      </c>
    </row>
    <row r="28" spans="1:83" s="1" customFormat="1" x14ac:dyDescent="0.25">
      <c r="A28" s="1" t="s">
        <v>115</v>
      </c>
      <c r="B28" s="1">
        <v>2005</v>
      </c>
      <c r="C28" s="1">
        <v>2005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11.3</v>
      </c>
      <c r="K28" s="1">
        <v>75.599999999999994</v>
      </c>
      <c r="L28" s="1">
        <v>3244</v>
      </c>
      <c r="M28" s="1">
        <v>425</v>
      </c>
      <c r="N28" s="1">
        <v>330</v>
      </c>
      <c r="P28" s="1">
        <v>1085.9000000000001</v>
      </c>
      <c r="Q28" s="1">
        <v>0.74</v>
      </c>
      <c r="AO28" s="1">
        <v>12500</v>
      </c>
      <c r="AP28" s="1">
        <v>3.38</v>
      </c>
      <c r="AR28" s="1">
        <v>11.19</v>
      </c>
      <c r="BH28" s="1">
        <v>11.66</v>
      </c>
      <c r="BI28" s="1">
        <v>1.51</v>
      </c>
      <c r="BJ28" s="1">
        <v>4.76</v>
      </c>
      <c r="BK28" s="1">
        <v>7.84</v>
      </c>
      <c r="BL28" s="1">
        <v>5.01</v>
      </c>
      <c r="BM28" s="1">
        <v>17.600000000000001</v>
      </c>
      <c r="BN28" s="1">
        <v>29.25</v>
      </c>
    </row>
    <row r="29" spans="1:83" s="1" customFormat="1" x14ac:dyDescent="0.25">
      <c r="A29" s="1" t="s">
        <v>116</v>
      </c>
      <c r="B29" s="1">
        <v>2008</v>
      </c>
      <c r="C29" s="1">
        <v>2009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23</v>
      </c>
      <c r="K29" s="1">
        <v>216</v>
      </c>
      <c r="L29" s="1">
        <v>2600</v>
      </c>
      <c r="M29" s="1">
        <v>0</v>
      </c>
      <c r="N29" s="1">
        <v>1135</v>
      </c>
      <c r="O29" s="1">
        <v>81.459999999999994</v>
      </c>
      <c r="P29" s="1">
        <v>1222</v>
      </c>
      <c r="Q29" s="1">
        <v>0.66</v>
      </c>
      <c r="AO29" s="1">
        <v>3767</v>
      </c>
      <c r="AP29" s="1">
        <v>9.9</v>
      </c>
      <c r="AQ29" s="1">
        <v>13.4</v>
      </c>
      <c r="AR29" s="1">
        <v>29</v>
      </c>
      <c r="AS29" s="1">
        <v>25.1</v>
      </c>
      <c r="AT29" s="1">
        <v>6.1</v>
      </c>
      <c r="AU29" s="1">
        <v>4.5999999999999996</v>
      </c>
      <c r="BE29" s="1">
        <v>1.6</v>
      </c>
      <c r="BF29" s="1">
        <v>5.05</v>
      </c>
      <c r="BG29" s="1">
        <v>30.3</v>
      </c>
      <c r="BH29" s="1">
        <v>36.950000000000003</v>
      </c>
      <c r="BI29" s="1">
        <v>1.24</v>
      </c>
      <c r="BJ29" s="1">
        <v>3.2</v>
      </c>
      <c r="BK29" s="1">
        <v>33.549999999999997</v>
      </c>
      <c r="BL29" s="1">
        <v>8.9499999999999993</v>
      </c>
      <c r="BM29" s="1">
        <v>45.7</v>
      </c>
      <c r="BN29" s="1">
        <v>82.65</v>
      </c>
      <c r="BS29" s="1">
        <v>0.15</v>
      </c>
      <c r="BT29" s="1">
        <v>0.55000000000000004</v>
      </c>
      <c r="BU29" s="1">
        <v>3.45</v>
      </c>
      <c r="BW29" s="1">
        <v>4.1500000000000004</v>
      </c>
    </row>
    <row r="30" spans="1:83" s="1" customFormat="1" x14ac:dyDescent="0.25">
      <c r="A30" s="1" t="s">
        <v>117</v>
      </c>
      <c r="B30" s="1">
        <v>2011</v>
      </c>
      <c r="C30" s="1">
        <v>2011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19.3</v>
      </c>
      <c r="K30" s="1">
        <v>171.6</v>
      </c>
      <c r="L30" s="1">
        <v>1700</v>
      </c>
      <c r="AO30" s="1">
        <v>3430</v>
      </c>
      <c r="BF30" s="1">
        <v>6.87</v>
      </c>
      <c r="BG30" s="1">
        <v>28.41</v>
      </c>
      <c r="BH30" s="1">
        <v>35.28</v>
      </c>
      <c r="BI30" s="1">
        <v>0.34</v>
      </c>
      <c r="BJ30" s="1">
        <v>5.92</v>
      </c>
      <c r="BK30" s="1">
        <v>6.16</v>
      </c>
      <c r="BM30" s="1">
        <v>12.07</v>
      </c>
      <c r="BN30" s="1">
        <v>47.35</v>
      </c>
      <c r="BP30" s="1">
        <v>96.45</v>
      </c>
      <c r="BR30" s="1">
        <v>143.80000000000001</v>
      </c>
      <c r="BV30" s="1">
        <v>1.63</v>
      </c>
    </row>
    <row r="31" spans="1:83" s="1" customFormat="1" x14ac:dyDescent="0.25">
      <c r="A31" s="1" t="s">
        <v>161</v>
      </c>
      <c r="B31" s="1">
        <v>1983</v>
      </c>
      <c r="C31" s="1">
        <v>1987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15.38</v>
      </c>
      <c r="K31" s="1">
        <v>127.08</v>
      </c>
      <c r="L31" s="1">
        <v>1487.6</v>
      </c>
      <c r="M31" s="1">
        <v>27.2</v>
      </c>
      <c r="N31" s="1">
        <v>65</v>
      </c>
      <c r="O31" s="1">
        <v>65.75</v>
      </c>
      <c r="P31" s="1">
        <v>1989.38</v>
      </c>
      <c r="Q31" s="1">
        <v>1.69</v>
      </c>
      <c r="AO31" s="1">
        <v>8000</v>
      </c>
      <c r="BE31" s="1">
        <v>21.45</v>
      </c>
      <c r="BF31" s="1">
        <v>13.75</v>
      </c>
      <c r="BG31" s="1">
        <v>52</v>
      </c>
      <c r="BH31" s="1">
        <v>87.2</v>
      </c>
      <c r="BS31" s="1">
        <v>3.76</v>
      </c>
      <c r="BT31" s="1">
        <v>1.43</v>
      </c>
      <c r="BU31" s="1">
        <v>2.74</v>
      </c>
      <c r="BV31" s="1">
        <v>7.35</v>
      </c>
      <c r="BW31" s="1">
        <v>9.11</v>
      </c>
    </row>
    <row r="32" spans="1:83" s="1" customFormat="1" x14ac:dyDescent="0.25">
      <c r="A32" s="1" t="s">
        <v>118</v>
      </c>
      <c r="B32" s="1">
        <v>2012</v>
      </c>
      <c r="C32" s="1">
        <v>2012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17.2</v>
      </c>
      <c r="K32" s="1">
        <v>146.4</v>
      </c>
      <c r="L32" s="1">
        <v>3030</v>
      </c>
      <c r="M32" s="1">
        <v>0</v>
      </c>
      <c r="N32" s="1">
        <v>1120</v>
      </c>
      <c r="O32" s="1">
        <v>83.67</v>
      </c>
      <c r="P32" s="1">
        <v>1388.8</v>
      </c>
      <c r="Q32" s="1">
        <v>1.1000000000000001</v>
      </c>
      <c r="T32" s="1">
        <v>4.0999999999999996</v>
      </c>
      <c r="AO32" s="1">
        <v>3954</v>
      </c>
      <c r="AP32" s="1">
        <v>8.4</v>
      </c>
      <c r="AQ32" s="1">
        <v>12</v>
      </c>
      <c r="AR32" s="1">
        <v>21.91</v>
      </c>
      <c r="AV32" s="1">
        <v>47.6</v>
      </c>
      <c r="AW32" s="1">
        <v>43.5</v>
      </c>
      <c r="AX32" s="1">
        <v>49.5</v>
      </c>
      <c r="AY32" s="1">
        <v>43.4</v>
      </c>
      <c r="AZ32" s="1">
        <v>49.4</v>
      </c>
      <c r="BA32" s="1">
        <v>48.4</v>
      </c>
      <c r="BB32" s="1">
        <v>49.5</v>
      </c>
      <c r="BC32" s="1">
        <v>4.05</v>
      </c>
      <c r="BD32" s="1">
        <v>2.25</v>
      </c>
      <c r="BE32" s="1">
        <v>2.06</v>
      </c>
      <c r="BF32" s="1">
        <v>3.73</v>
      </c>
      <c r="BG32" s="1">
        <v>21.47</v>
      </c>
      <c r="BH32" s="1">
        <v>27.26</v>
      </c>
      <c r="BS32" s="1">
        <v>0.38</v>
      </c>
      <c r="BT32" s="1">
        <v>0.69</v>
      </c>
      <c r="BU32" s="1">
        <v>4.05</v>
      </c>
      <c r="BV32" s="1">
        <v>1.99</v>
      </c>
      <c r="BW32" s="1">
        <v>7.11</v>
      </c>
      <c r="BX32" s="1">
        <v>0.8</v>
      </c>
      <c r="BY32" s="1">
        <v>0.59</v>
      </c>
      <c r="CA32" s="1">
        <v>1.39</v>
      </c>
      <c r="CB32" s="1">
        <v>8.5</v>
      </c>
      <c r="CC32" s="1">
        <v>11.21</v>
      </c>
      <c r="CD32" s="1">
        <v>4.4800000000000004</v>
      </c>
      <c r="CE32" s="1">
        <v>4.0199999999999996</v>
      </c>
    </row>
    <row r="33" spans="1:83" s="1" customFormat="1" x14ac:dyDescent="0.25">
      <c r="A33" s="1" t="s">
        <v>119</v>
      </c>
      <c r="B33" s="1">
        <v>2013</v>
      </c>
      <c r="C33" s="1">
        <v>2016</v>
      </c>
      <c r="D33" s="1">
        <v>1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15.6</v>
      </c>
      <c r="K33" s="1">
        <v>129.19999999999999</v>
      </c>
      <c r="L33" s="1">
        <v>1420</v>
      </c>
      <c r="P33" s="1">
        <v>1847</v>
      </c>
      <c r="BH33" s="1">
        <v>33</v>
      </c>
      <c r="BM33" s="1">
        <v>24</v>
      </c>
      <c r="BN33" s="1">
        <v>57</v>
      </c>
      <c r="BP33" s="1">
        <v>66</v>
      </c>
      <c r="BR33" s="1">
        <v>123</v>
      </c>
      <c r="BW33" s="1">
        <v>5.08</v>
      </c>
      <c r="CA33" s="1">
        <v>4.0199999999999996</v>
      </c>
      <c r="CB33" s="1">
        <v>9.1</v>
      </c>
      <c r="CD33" s="1">
        <v>1.0900000000000001</v>
      </c>
      <c r="CE33" s="1">
        <v>8.01</v>
      </c>
    </row>
    <row r="34" spans="1:83" s="1" customFormat="1" x14ac:dyDescent="0.25">
      <c r="A34" s="1" t="s">
        <v>120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H34" s="1">
        <v>24.75</v>
      </c>
      <c r="BP34" s="1">
        <v>108.1</v>
      </c>
    </row>
    <row r="35" spans="1:83" s="1" customFormat="1" x14ac:dyDescent="0.25">
      <c r="A35" s="1" t="s">
        <v>121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122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H36" s="1">
        <v>21.76</v>
      </c>
    </row>
    <row r="37" spans="1:83" s="1" customFormat="1" x14ac:dyDescent="0.25">
      <c r="A37" s="1" t="s">
        <v>123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</row>
    <row r="38" spans="1:83" s="1" customFormat="1" x14ac:dyDescent="0.25">
      <c r="A38" s="1" t="s">
        <v>124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</row>
    <row r="39" spans="1:83" s="1" customFormat="1" x14ac:dyDescent="0.25">
      <c r="A39" s="1" t="s">
        <v>125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</row>
    <row r="40" spans="1:83" s="1" customFormat="1" x14ac:dyDescent="0.25">
      <c r="A40" s="1" t="s">
        <v>126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H40" s="1">
        <v>92.3</v>
      </c>
      <c r="BV40" s="1">
        <v>3.98</v>
      </c>
    </row>
    <row r="41" spans="1:83" s="1" customFormat="1" x14ac:dyDescent="0.25">
      <c r="A41" s="1" t="s">
        <v>127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128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</row>
    <row r="43" spans="1:83" s="1" customFormat="1" x14ac:dyDescent="0.25">
      <c r="A43" s="1" t="s">
        <v>129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130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</row>
    <row r="45" spans="1:83" s="1" customFormat="1" x14ac:dyDescent="0.25">
      <c r="A45" s="1" t="s">
        <v>131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</row>
    <row r="46" spans="1:83" s="1" customFormat="1" x14ac:dyDescent="0.25">
      <c r="A46" s="1" t="s">
        <v>132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133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H47" s="1">
        <v>84.2</v>
      </c>
      <c r="BV47" s="1">
        <v>3.49</v>
      </c>
    </row>
    <row r="48" spans="1:83" s="1" customFormat="1" x14ac:dyDescent="0.25">
      <c r="A48" s="1" t="s">
        <v>134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135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W49" s="1">
        <v>5.54</v>
      </c>
    </row>
    <row r="50" spans="1:83" s="1" customFormat="1" x14ac:dyDescent="0.25">
      <c r="A50" s="1" t="s">
        <v>153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154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155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</row>
    <row r="53" spans="1:83" s="1" customFormat="1" x14ac:dyDescent="0.25">
      <c r="A53" s="1" t="s">
        <v>156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157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</row>
    <row r="55" spans="1:83" s="1" customFormat="1" x14ac:dyDescent="0.25">
      <c r="A55" s="1" t="s">
        <v>158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159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H56" s="1">
        <v>92.5</v>
      </c>
      <c r="BV56" s="1">
        <v>2.1</v>
      </c>
    </row>
    <row r="57" spans="1:83" s="1" customFormat="1" x14ac:dyDescent="0.25">
      <c r="A57" s="1" t="s">
        <v>160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144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</row>
    <row r="59" spans="1:83" s="1" customFormat="1" x14ac:dyDescent="0.25">
      <c r="A59" s="1" t="s">
        <v>145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</row>
    <row r="60" spans="1:83" s="1" customFormat="1" x14ac:dyDescent="0.25">
      <c r="A60" s="1" t="s">
        <v>146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</row>
    <row r="61" spans="1:83" s="1" customFormat="1" x14ac:dyDescent="0.25">
      <c r="A61" s="1" t="s">
        <v>147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</row>
    <row r="62" spans="1:83" s="1" customFormat="1" x14ac:dyDescent="0.25">
      <c r="A62" s="1" t="s">
        <v>148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149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W63" s="1">
        <v>2.86</v>
      </c>
    </row>
    <row r="64" spans="1:83" s="1" customFormat="1" x14ac:dyDescent="0.25">
      <c r="A64" s="1" t="s">
        <v>150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6" t="s">
        <v>151</v>
      </c>
      <c r="B65" s="6">
        <v>2002</v>
      </c>
      <c r="C65" s="6">
        <v>2005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16.18</v>
      </c>
      <c r="K65" s="6">
        <v>135.35</v>
      </c>
      <c r="L65" s="6">
        <v>1759.13</v>
      </c>
      <c r="M65" s="6">
        <v>56.75</v>
      </c>
      <c r="N65" s="6">
        <v>70</v>
      </c>
      <c r="O65" s="6">
        <v>64.94</v>
      </c>
      <c r="P65" s="6">
        <v>2042.85</v>
      </c>
      <c r="Q65" s="6">
        <v>2.6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>
        <v>3240</v>
      </c>
      <c r="AP65" s="6">
        <v>8.1999999999999993</v>
      </c>
      <c r="AQ65" s="6"/>
      <c r="AR65" s="6">
        <v>17.11</v>
      </c>
      <c r="AS65" s="6"/>
      <c r="AT65" s="6"/>
      <c r="AU65" s="6"/>
      <c r="AV65" s="6">
        <v>45.2</v>
      </c>
      <c r="AW65" s="6">
        <v>48.2</v>
      </c>
      <c r="AX65" s="6">
        <v>48.9</v>
      </c>
      <c r="AY65" s="6">
        <v>44.8</v>
      </c>
      <c r="AZ65" s="6"/>
      <c r="BA65" s="6">
        <v>45.6</v>
      </c>
      <c r="BB65" s="6"/>
      <c r="BC65" s="6"/>
      <c r="BD65" s="6"/>
      <c r="BE65" s="6"/>
      <c r="BF65" s="6">
        <v>4.5999999999999996</v>
      </c>
      <c r="BG65" s="6">
        <v>18</v>
      </c>
      <c r="BH65" s="6">
        <v>22.6</v>
      </c>
      <c r="BI65" s="6">
        <v>1.51</v>
      </c>
      <c r="BJ65" s="6">
        <v>11.8</v>
      </c>
      <c r="BK65" s="6">
        <v>14</v>
      </c>
      <c r="BL65" s="6">
        <v>8.3000000000000007</v>
      </c>
      <c r="BM65" s="6">
        <v>34.1</v>
      </c>
      <c r="BN65" s="6">
        <v>56.7</v>
      </c>
      <c r="BO65" s="6"/>
      <c r="BP65" s="6">
        <v>84.3</v>
      </c>
      <c r="BQ65" s="6"/>
      <c r="BR65" s="6">
        <v>141</v>
      </c>
      <c r="BS65" s="6"/>
      <c r="BT65" s="6"/>
      <c r="BU65" s="6"/>
      <c r="BV65" s="6">
        <v>2.8</v>
      </c>
      <c r="BW65" s="6"/>
      <c r="BX65" s="6"/>
      <c r="BY65" s="6"/>
      <c r="BZ65" s="6"/>
      <c r="CA65" s="6"/>
      <c r="CB65" s="6"/>
      <c r="CC65" s="6"/>
      <c r="CD65" s="6"/>
      <c r="CE65" s="6"/>
    </row>
    <row r="66" spans="1:89" s="1" customFormat="1" x14ac:dyDescent="0.25">
      <c r="A66" s="1" t="s">
        <v>136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137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</row>
    <row r="68" spans="1:89" s="1" customFormat="1" x14ac:dyDescent="0.25">
      <c r="A68" s="1" t="s">
        <v>138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</row>
    <row r="69" spans="1:89" s="1" customFormat="1" x14ac:dyDescent="0.25">
      <c r="A69" s="1" t="s">
        <v>139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S69" s="1">
        <v>0.2</v>
      </c>
      <c r="BT69" s="1">
        <v>0.8</v>
      </c>
      <c r="BU69" s="1">
        <v>4.5999999999999996</v>
      </c>
      <c r="BW69" s="1">
        <v>5.6</v>
      </c>
    </row>
    <row r="70" spans="1:89" s="1" customFormat="1" x14ac:dyDescent="0.25">
      <c r="A70" s="1" t="s">
        <v>140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H70" s="1">
        <v>60.4</v>
      </c>
      <c r="BW70" s="1">
        <v>2.2200000000000002</v>
      </c>
    </row>
    <row r="71" spans="1:89" s="1" customFormat="1" x14ac:dyDescent="0.25">
      <c r="A71" s="1" t="s">
        <v>141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</row>
    <row r="72" spans="1:89" s="1" customFormat="1" x14ac:dyDescent="0.25">
      <c r="A72" s="1" t="s">
        <v>142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H72" s="1">
        <v>28.4</v>
      </c>
      <c r="BW72" s="1">
        <v>4.0999999999999996</v>
      </c>
    </row>
    <row r="73" spans="1:89" s="1" customFormat="1" x14ac:dyDescent="0.25">
      <c r="A73" s="1" t="s">
        <v>143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152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</row>
    <row r="75" spans="1:89" x14ac:dyDescent="0.25">
      <c r="A75" s="2" t="s">
        <v>90</v>
      </c>
      <c r="B75" s="2">
        <v>2007</v>
      </c>
      <c r="C75" s="2">
        <v>2007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20.3</v>
      </c>
      <c r="K75" s="2">
        <v>183.6</v>
      </c>
      <c r="L75" s="2">
        <v>3389</v>
      </c>
      <c r="M75" s="2">
        <v>0</v>
      </c>
      <c r="N75" s="2">
        <v>667</v>
      </c>
      <c r="O75" s="2">
        <v>85.2</v>
      </c>
      <c r="P75" s="2">
        <v>1599.1</v>
      </c>
      <c r="Q75" s="2">
        <v>1.26</v>
      </c>
      <c r="R75" s="2"/>
      <c r="S75" s="2">
        <v>3.78</v>
      </c>
      <c r="T75" s="2">
        <v>4.5999999999999996</v>
      </c>
      <c r="U75" s="2">
        <v>0.48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>
        <v>7933</v>
      </c>
      <c r="AP75" s="2">
        <v>6.8</v>
      </c>
      <c r="AQ75" s="2">
        <v>10.3</v>
      </c>
      <c r="AR75" s="2">
        <v>28.81</v>
      </c>
      <c r="AS75" s="3"/>
      <c r="AT75" s="3"/>
      <c r="AU75" s="5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>
        <f>BH75*0.8278</f>
        <v>24.8887308248</v>
      </c>
      <c r="BH75" s="4">
        <f>1.0436*AR75</f>
        <v>30.066116000000001</v>
      </c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>
        <f>0.4525*EXP(0.0016*P75)</f>
        <v>5.8450344226729927</v>
      </c>
      <c r="CK75" s="1"/>
    </row>
    <row r="76" spans="1:89" x14ac:dyDescent="0.25">
      <c r="A76" s="2" t="s">
        <v>91</v>
      </c>
      <c r="B76" s="2">
        <v>2009</v>
      </c>
      <c r="C76" s="2">
        <v>2009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18.11</v>
      </c>
      <c r="K76" s="2">
        <v>157.30000000000001</v>
      </c>
      <c r="L76" s="2">
        <v>1818.5</v>
      </c>
      <c r="M76" s="2">
        <v>5</v>
      </c>
      <c r="N76" s="2">
        <v>130</v>
      </c>
      <c r="O76" s="2">
        <v>75.83</v>
      </c>
      <c r="P76" s="2">
        <v>1781.2</v>
      </c>
      <c r="Q76" s="2">
        <v>1.98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>
        <v>5230</v>
      </c>
      <c r="AP76" s="2">
        <v>10.4</v>
      </c>
      <c r="AQ76" s="2">
        <v>13.5</v>
      </c>
      <c r="AR76" s="2">
        <v>45.7</v>
      </c>
      <c r="AS76" s="3"/>
      <c r="AT76" s="3"/>
      <c r="AU76" s="5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>
        <f t="shared" ref="BG76:BG82" si="0">BH76*0.8278</f>
        <v>39.479868056000008</v>
      </c>
      <c r="BH76" s="4">
        <f t="shared" ref="BH76:BH82" si="1">1.0436*AR76</f>
        <v>47.692520000000009</v>
      </c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>
        <f t="shared" ref="CE76:CE82" si="2">0.4525*EXP(0.0016*P76)</f>
        <v>7.8220954901862685</v>
      </c>
    </row>
    <row r="77" spans="1:89" x14ac:dyDescent="0.25">
      <c r="A77" s="2" t="s">
        <v>92</v>
      </c>
      <c r="B77" s="2">
        <v>1996</v>
      </c>
      <c r="C77" s="2">
        <v>1996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/>
      <c r="J77" s="2">
        <v>10</v>
      </c>
      <c r="K77" s="2">
        <v>60</v>
      </c>
      <c r="L77" s="2"/>
      <c r="M77" s="2"/>
      <c r="N77" s="2">
        <v>150</v>
      </c>
      <c r="O77" s="2"/>
      <c r="P77" s="2"/>
      <c r="Q77" s="2"/>
      <c r="R77" s="2"/>
      <c r="S77" s="2"/>
      <c r="T77" s="2">
        <v>4.8</v>
      </c>
      <c r="U77" s="2">
        <v>0.34</v>
      </c>
      <c r="V77" s="2"/>
      <c r="W77" s="2"/>
      <c r="X77" s="2">
        <v>281.10000000000002</v>
      </c>
      <c r="Y77" s="2"/>
      <c r="Z77" s="2"/>
      <c r="AA77" s="2">
        <v>0.35</v>
      </c>
      <c r="AB77" s="2">
        <v>1.48</v>
      </c>
      <c r="AC77" s="2">
        <v>0.2</v>
      </c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>
        <v>7500</v>
      </c>
      <c r="AP77" s="2">
        <v>8.1999999999999993</v>
      </c>
      <c r="AQ77" s="2">
        <v>11.9</v>
      </c>
      <c r="AR77" s="2">
        <v>40.5</v>
      </c>
      <c r="AS77" s="3"/>
      <c r="AT77" s="3"/>
      <c r="AU77" s="5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>
        <f t="shared" si="0"/>
        <v>34.987629240000004</v>
      </c>
      <c r="BH77" s="4">
        <f t="shared" si="1"/>
        <v>42.265800000000006</v>
      </c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</row>
    <row r="78" spans="1:89" x14ac:dyDescent="0.25">
      <c r="A78" s="2" t="s">
        <v>93</v>
      </c>
      <c r="B78" s="2">
        <v>2000</v>
      </c>
      <c r="C78" s="2">
        <v>2011</v>
      </c>
      <c r="D78" s="2">
        <v>1</v>
      </c>
      <c r="E78" s="2">
        <v>0</v>
      </c>
      <c r="F78" s="2">
        <v>1</v>
      </c>
      <c r="G78" s="2">
        <v>1</v>
      </c>
      <c r="H78" s="2">
        <v>0</v>
      </c>
      <c r="I78" s="2">
        <v>0</v>
      </c>
      <c r="J78" s="2">
        <v>16.899999999999999</v>
      </c>
      <c r="K78" s="2">
        <v>142.80000000000001</v>
      </c>
      <c r="L78" s="2">
        <v>1429.5</v>
      </c>
      <c r="M78" s="2"/>
      <c r="N78" s="2">
        <v>112</v>
      </c>
      <c r="O78" s="2"/>
      <c r="P78" s="2"/>
      <c r="Q78" s="2"/>
      <c r="R78" s="2"/>
      <c r="S78" s="2"/>
      <c r="T78" s="2"/>
      <c r="U78" s="2">
        <v>2.0299999999999998</v>
      </c>
      <c r="V78" s="2">
        <v>0.37</v>
      </c>
      <c r="W78" s="2">
        <v>15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>
        <v>8.3000000000000007</v>
      </c>
      <c r="AQ78" s="2">
        <v>13.1</v>
      </c>
      <c r="AR78" s="2"/>
      <c r="AS78" s="3"/>
      <c r="AT78" s="3"/>
      <c r="AU78" s="5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</row>
    <row r="79" spans="1:89" x14ac:dyDescent="0.25">
      <c r="A79" s="2" t="s">
        <v>94</v>
      </c>
      <c r="B79" s="2">
        <v>2007</v>
      </c>
      <c r="C79" s="2">
        <v>2009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20.3</v>
      </c>
      <c r="K79" s="2">
        <v>183.6</v>
      </c>
      <c r="L79" s="2">
        <v>3389</v>
      </c>
      <c r="M79" s="2">
        <v>0</v>
      </c>
      <c r="N79" s="2">
        <v>667</v>
      </c>
      <c r="O79" s="2">
        <v>85.2</v>
      </c>
      <c r="P79" s="2">
        <v>1657.13</v>
      </c>
      <c r="Q79" s="2">
        <v>1.29</v>
      </c>
      <c r="R79" s="2"/>
      <c r="S79" s="2">
        <v>3.78</v>
      </c>
      <c r="T79" s="2">
        <v>4.5999999999999996</v>
      </c>
      <c r="U79" s="2">
        <v>0.48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>
        <v>11467</v>
      </c>
      <c r="AP79" s="2">
        <v>5.9</v>
      </c>
      <c r="AQ79" s="2">
        <v>9.5</v>
      </c>
      <c r="AR79" s="2">
        <v>31.35</v>
      </c>
      <c r="AS79" s="3"/>
      <c r="AT79" s="3"/>
      <c r="AU79" s="5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>
        <f t="shared" si="0"/>
        <v>27.083016708000002</v>
      </c>
      <c r="BH79" s="4">
        <f t="shared" si="1"/>
        <v>32.716860000000004</v>
      </c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>
        <f t="shared" si="2"/>
        <v>6.413726659660985</v>
      </c>
    </row>
    <row r="80" spans="1:89" x14ac:dyDescent="0.25">
      <c r="A80" s="2" t="s">
        <v>95</v>
      </c>
      <c r="B80" s="2">
        <v>1977</v>
      </c>
      <c r="C80" s="2">
        <v>2008</v>
      </c>
      <c r="D80" s="2">
        <v>1</v>
      </c>
      <c r="E80" s="2">
        <v>1</v>
      </c>
      <c r="F80" s="2">
        <v>1</v>
      </c>
      <c r="G80" s="2">
        <v>1</v>
      </c>
      <c r="H80" s="2">
        <v>0</v>
      </c>
      <c r="I80" s="2">
        <v>0</v>
      </c>
      <c r="J80" s="2">
        <v>15.2</v>
      </c>
      <c r="K80" s="2">
        <v>122.4</v>
      </c>
      <c r="L80" s="2">
        <v>1410</v>
      </c>
      <c r="M80" s="2"/>
      <c r="N80" s="2">
        <v>49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"/>
      <c r="AT80" s="3"/>
      <c r="AU80" s="5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</row>
    <row r="81" spans="1:83" x14ac:dyDescent="0.25">
      <c r="A81" s="2" t="s">
        <v>96</v>
      </c>
      <c r="B81" s="2">
        <v>2009</v>
      </c>
      <c r="C81" s="2">
        <v>2009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16.260000000000002</v>
      </c>
      <c r="K81" s="2">
        <v>135.1</v>
      </c>
      <c r="L81" s="2">
        <v>1831.5</v>
      </c>
      <c r="M81" s="2">
        <v>5</v>
      </c>
      <c r="N81" s="2">
        <v>200</v>
      </c>
      <c r="O81" s="2">
        <v>75.83</v>
      </c>
      <c r="P81" s="2">
        <v>1872.5</v>
      </c>
      <c r="Q81" s="2">
        <v>1.43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>
        <v>5565</v>
      </c>
      <c r="AP81" s="2">
        <v>13.4</v>
      </c>
      <c r="AQ81" s="2">
        <v>18</v>
      </c>
      <c r="AR81" s="2">
        <v>79.900000000000006</v>
      </c>
      <c r="AS81" s="3"/>
      <c r="AT81" s="3"/>
      <c r="AU81" s="5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>
        <f t="shared" si="0"/>
        <v>69.024977192000009</v>
      </c>
      <c r="BH81" s="4">
        <f t="shared" si="1"/>
        <v>83.383640000000014</v>
      </c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>
        <f t="shared" si="2"/>
        <v>9.0524232487057894</v>
      </c>
    </row>
    <row r="82" spans="1:83" x14ac:dyDescent="0.25">
      <c r="A82" s="2" t="s">
        <v>162</v>
      </c>
      <c r="B82" s="2">
        <v>1983</v>
      </c>
      <c r="C82" s="2">
        <v>1987</v>
      </c>
      <c r="D82" s="2">
        <v>1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15.38</v>
      </c>
      <c r="K82" s="2">
        <v>127.08</v>
      </c>
      <c r="L82" s="2">
        <v>1487.6</v>
      </c>
      <c r="M82" s="2">
        <v>27.2</v>
      </c>
      <c r="N82" s="2">
        <v>65</v>
      </c>
      <c r="O82" s="2">
        <v>65.75</v>
      </c>
      <c r="P82" s="2">
        <v>1989.38</v>
      </c>
      <c r="Q82" s="2">
        <v>1.69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>
        <v>7200</v>
      </c>
      <c r="AP82" s="2"/>
      <c r="AQ82" s="2"/>
      <c r="AR82" s="2"/>
      <c r="AS82" s="3"/>
      <c r="AT82" s="3"/>
      <c r="AU82" s="5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</row>
    <row r="83" spans="1:83" x14ac:dyDescent="0.25">
      <c r="CE83">
        <f>MIN(CE2:CE74)</f>
        <v>4.0199999999999996</v>
      </c>
    </row>
    <row r="84" spans="1:83" x14ac:dyDescent="0.25">
      <c r="CE84">
        <f>MAX(CE2:CE74)</f>
        <v>9.5</v>
      </c>
    </row>
    <row r="85" spans="1:83" x14ac:dyDescent="0.25">
      <c r="P85">
        <f>MIN(P2:P74)</f>
        <v>1085.9000000000001</v>
      </c>
    </row>
    <row r="86" spans="1:83" x14ac:dyDescent="0.25">
      <c r="P86">
        <f>MAX(P2:P74)</f>
        <v>2523.9299999999998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2 testing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2020-08-22T04:11:53Z</dcterms:modified>
</cp:coreProperties>
</file>