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3D895977-055F-4E1B-9253-2321031E5CC1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3 testing (2)" sheetId="1" r:id="rId1"/>
  </sheets>
  <calcPr calcId="191029"/>
</workbook>
</file>

<file path=xl/calcChain.xml><?xml version="1.0" encoding="utf-8"?>
<calcChain xmlns="http://schemas.openxmlformats.org/spreadsheetml/2006/main">
  <c r="CE84" i="1" l="1"/>
  <c r="CE83" i="1"/>
  <c r="CE76" i="1"/>
  <c r="CE79" i="1"/>
  <c r="CE82" i="1"/>
  <c r="BG77" i="1"/>
  <c r="BG78" i="1"/>
  <c r="BG79" i="1"/>
  <c r="BG80" i="1"/>
  <c r="BG81" i="1"/>
  <c r="BH77" i="1"/>
  <c r="BH78" i="1"/>
  <c r="BH79" i="1"/>
  <c r="BH80" i="1"/>
  <c r="BH81" i="1"/>
  <c r="BH75" i="1"/>
  <c r="BG75" i="1"/>
  <c r="P85" i="1" l="1"/>
  <c r="P86" i="1" l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<sst xmlns="http://schemas.openxmlformats.org/spreadsheetml/2006/main" count="164" uniqueCount="163">
  <si>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</si>
  <si>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</si>
  <si>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</si>
  <si>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</si>
  <si>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</si>
  <si>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</si>
  <si>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</si>
  <si>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</si>
  <si>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</si>
  <si>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</si>
  <si>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</si>
  <si>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</si>
  <si>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</si>
  <si>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</si>
  <si>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</si>
  <si>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</si>
  <si>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</si>
  <si>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</si>
  <si>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</si>
  <si>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</si>
  <si>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</si>
  <si>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</si>
  <si>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</si>
  <si>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</si>
  <si>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</si>
  <si>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</si>
  <si>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</si>
  <si>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</si>
  <si>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</si>
  <si>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</si>
  <si>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</si>
  <si>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</si>
  <si>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</si>
  <si>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</si>
  <si>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</si>
  <si>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</si>
  <si>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</si>
  <si>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</si>
  <si>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</si>
  <si>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</si>
  <si>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</si>
  <si>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</si>
  <si>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</si>
  <si>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</si>
  <si>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</si>
  <si>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</si>
  <si>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</si>
  <si>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</si>
  <si>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</si>
  <si>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</si>
  <si>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</si>
  <si>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</si>
  <si>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</si>
  <si>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</si>
  <si>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</si>
  <si>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</si>
  <si>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</si>
  <si>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</si>
  <si>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</si>
  <si>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</si>
  <si>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</si>
  <si>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</si>
  <si>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</si>
  <si>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</si>
  <si>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</si>
  <si>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</si>
  <si>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</si>
  <si>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</si>
  <si>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</si>
  <si>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</si>
  <si>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</si>
  <si>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</si>
  <si>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</si>
  <si>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</si>
  <si>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</si>
  <si>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</si>
  <si>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</si>
  <si>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</si>
  <si>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</si>
  <si>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</si>
  <si>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</si>
  <si>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</si>
  <si>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</si>
  <si>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</si>
  <si>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</si>
  <si>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</si>
  <si>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</si>
  <si>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</si>
  <si>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</si>
  <si>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</si>
  <si>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</si>
  <si>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</si>
  <si>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</si>
  <si>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</si>
  <si>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</si>
  <si>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</si>
  <si>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</si>
  <si>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</si>
  <si>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</si>
  <si>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</si>
  <si>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</si>
  <si>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</si>
  <si>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</si>
  <si>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</si>
  <si>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</si>
  <si>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</si>
  <si>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</si>
  <si>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</si>
  <si>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</si>
  <si>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</si>
  <si>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</si>
  <si>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</si>
  <si>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</si>
  <si>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</si>
  <si>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</si>
  <si>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</si>
  <si>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</si>
  <si>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</si>
  <si>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</si>
  <si>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</si>
  <si>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</si>
  <si>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</si>
  <si>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</si>
  <si>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</si>
  <si>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</si>
  <si>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</si>
  <si>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</si>
  <si>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</si>
  <si>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</si>
  <si>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</si>
  <si>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</si>
  <si>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</si>
  <si>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</si>
  <si>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</si>
  <si>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</si>
  <si>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</si>
  <si>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</si>
  <si>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</si>
  <si>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</si>
  <si>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</si>
  <si>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</si>
  <si>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</si>
  <si>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</si>
  <si>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</si>
  <si>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</si>
  <si>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</si>
  <si>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</si>
  <si>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</si>
  <si>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</si>
  <si>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</si>
  <si>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</si>
  <si>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</si>
  <si>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</si>
  <si>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</si>
  <si>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</si>
  <si>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</si>
  <si>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</si>
  <si>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</si>
  <si>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</si>
  <si>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</si>
  <si>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</si>
  <si>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JP-KTP-UM89</t>
  </si>
  <si>
    <t>JP-KTP-M89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</si>
</sst>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testing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3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3 testing (2)'!$BG$2:$BG$74</c:f>
              <c:numCache>
                <c:formatCode>General</c:formatCode>
                <c:ptCount val="73"/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4">
                  <c:v>57.73</c:v>
                </c:pt>
                <c:pt idx="15">
                  <c:v>28.02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3">
                  <c:v>20.239999999999998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1">
                  <c:v>21</c:v>
                </c:pt>
                <c:pt idx="63">
                  <c:v>18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9">
                  <c:v>68.25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testing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3 testing (2)'!$CE$2:$CE$74</c:f>
              <c:numCache>
                <c:formatCode>General</c:formatCode>
                <c:ptCount val="73"/>
                <c:pt idx="18">
                  <c:v>4.8499999999999996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60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testing (2)'!$BE$2:$BE$74</c:f>
              <c:numCache>
                <c:formatCode>General</c:formatCode>
                <c:ptCount val="73"/>
                <c:pt idx="1">
                  <c:v>1.4</c:v>
                </c:pt>
                <c:pt idx="2">
                  <c:v>2.95</c:v>
                </c:pt>
                <c:pt idx="3">
                  <c:v>1.6</c:v>
                </c:pt>
                <c:pt idx="8">
                  <c:v>1.64</c:v>
                </c:pt>
                <c:pt idx="10">
                  <c:v>1.92</c:v>
                </c:pt>
                <c:pt idx="15">
                  <c:v>15.26</c:v>
                </c:pt>
                <c:pt idx="17">
                  <c:v>2.0099999999999998</c:v>
                </c:pt>
                <c:pt idx="19">
                  <c:v>1.66</c:v>
                </c:pt>
                <c:pt idx="20">
                  <c:v>3.27</c:v>
                </c:pt>
                <c:pt idx="21">
                  <c:v>2.73</c:v>
                </c:pt>
                <c:pt idx="23">
                  <c:v>1.45</c:v>
                </c:pt>
                <c:pt idx="24">
                  <c:v>0.85</c:v>
                </c:pt>
                <c:pt idx="27">
                  <c:v>1.6</c:v>
                </c:pt>
                <c:pt idx="29">
                  <c:v>21.45</c:v>
                </c:pt>
                <c:pt idx="30">
                  <c:v>2.06</c:v>
                </c:pt>
                <c:pt idx="33">
                  <c:v>4.01</c:v>
                </c:pt>
                <c:pt idx="36">
                  <c:v>2.65</c:v>
                </c:pt>
                <c:pt idx="37">
                  <c:v>2.95</c:v>
                </c:pt>
                <c:pt idx="39">
                  <c:v>3.13</c:v>
                </c:pt>
                <c:pt idx="40">
                  <c:v>11.4</c:v>
                </c:pt>
                <c:pt idx="41">
                  <c:v>2.0299999999999998</c:v>
                </c:pt>
                <c:pt idx="42">
                  <c:v>2.2799999999999998</c:v>
                </c:pt>
                <c:pt idx="43">
                  <c:v>1.52</c:v>
                </c:pt>
                <c:pt idx="47">
                  <c:v>2.16</c:v>
                </c:pt>
                <c:pt idx="49">
                  <c:v>8.15</c:v>
                </c:pt>
                <c:pt idx="52">
                  <c:v>2.9</c:v>
                </c:pt>
                <c:pt idx="56">
                  <c:v>1.31</c:v>
                </c:pt>
                <c:pt idx="57">
                  <c:v>2.56</c:v>
                </c:pt>
                <c:pt idx="61">
                  <c:v>1.44</c:v>
                </c:pt>
                <c:pt idx="65">
                  <c:v>2.1</c:v>
                </c:pt>
                <c:pt idx="66">
                  <c:v>1.55</c:v>
                </c:pt>
                <c:pt idx="67">
                  <c:v>1.9</c:v>
                </c:pt>
                <c:pt idx="71">
                  <c:v>0.65</c:v>
                </c:pt>
                <c:pt idx="72">
                  <c:v>1.7</c:v>
                </c:pt>
              </c:numCache>
            </c:numRef>
          </c:xVal>
          <c:yVal>
            <c:numRef>
              <c:f>'10-fold 3 testing (2)'!$CA$2:$CA$74</c:f>
              <c:numCache>
                <c:formatCode>General</c:formatCode>
                <c:ptCount val="73"/>
                <c:pt idx="10">
                  <c:v>1.65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testing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testing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3 testing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2-4F94-812A-783F682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90715</xdr:colOff>
      <xdr:row>84</xdr:row>
      <xdr:rowOff>11340</xdr:rowOff>
    </xdr:from>
    <xdr:to>
      <xdr:col>88</xdr:col>
      <xdr:colOff>395515</xdr:colOff>
      <xdr:row>98</xdr:row>
      <xdr:rowOff>87540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83</xdr:row>
      <xdr:rowOff>0</xdr:rowOff>
    </xdr:from>
    <xdr:to>
      <xdr:col>74</xdr:col>
      <xdr:colOff>565604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A11C8-37E6-4519-92A7-0A08952B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A61" zoomScale="84" zoomScaleNormal="84" workbookViewId="0">
      <selection activeCell="CE83" sqref="CE83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H2" s="1">
        <v>87.08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S3" s="1">
        <v>0.15</v>
      </c>
      <c r="BT3" s="1">
        <v>0.6</v>
      </c>
      <c r="BU3" s="1">
        <v>3.9</v>
      </c>
      <c r="BW3" s="1">
        <v>4.6500000000000004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H9" s="1">
        <v>38.4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H14" s="1">
        <v>29.5</v>
      </c>
      <c r="BW14" s="1">
        <v>2.9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</row>
    <row r="17" spans="1:83" s="1" customFormat="1" x14ac:dyDescent="0.25">
      <c r="A17" s="1" t="s">
        <v>162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</row>
    <row r="18" spans="1:83" s="1" customFormat="1" x14ac:dyDescent="0.25">
      <c r="A18" s="1" t="s">
        <v>105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H18" s="1">
        <v>18.899999999999999</v>
      </c>
      <c r="BP18" s="1">
        <v>120.2</v>
      </c>
    </row>
    <row r="19" spans="1:83" s="1" customFormat="1" x14ac:dyDescent="0.25">
      <c r="A19" s="1" t="s">
        <v>106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1">
        <v>73.33</v>
      </c>
      <c r="BH19" s="1">
        <v>81.13</v>
      </c>
    </row>
    <row r="20" spans="1:83" s="1" customFormat="1" x14ac:dyDescent="0.25">
      <c r="A20" s="1" t="s">
        <v>107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108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1">
        <v>36.76</v>
      </c>
      <c r="BH21" s="1">
        <v>43.87</v>
      </c>
    </row>
    <row r="22" spans="1:83" s="1" customFormat="1" x14ac:dyDescent="0.25">
      <c r="A22" s="1" t="s">
        <v>109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</row>
    <row r="23" spans="1:83" s="1" customFormat="1" x14ac:dyDescent="0.25">
      <c r="A23" s="1" t="s">
        <v>110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111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</row>
    <row r="25" spans="1:83" s="1" customFormat="1" x14ac:dyDescent="0.25">
      <c r="A25" s="1" t="s">
        <v>112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1">
        <v>33.29</v>
      </c>
      <c r="BH25" s="1">
        <v>39.65</v>
      </c>
    </row>
    <row r="26" spans="1:83" s="1" customFormat="1" x14ac:dyDescent="0.25">
      <c r="A26" s="1" t="s">
        <v>113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114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</row>
    <row r="28" spans="1:83" s="1" customFormat="1" x14ac:dyDescent="0.25">
      <c r="A28" s="1" t="s">
        <v>115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</row>
    <row r="29" spans="1:83" s="1" customFormat="1" x14ac:dyDescent="0.25">
      <c r="A29" s="1" t="s">
        <v>116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S29" s="1">
        <v>0.15</v>
      </c>
      <c r="BT29" s="1">
        <v>0.55000000000000004</v>
      </c>
      <c r="BU29" s="1">
        <v>3.45</v>
      </c>
      <c r="BW29" s="1">
        <v>4.1500000000000004</v>
      </c>
    </row>
    <row r="30" spans="1:83" s="1" customFormat="1" x14ac:dyDescent="0.25">
      <c r="A30" s="1" t="s">
        <v>117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161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</row>
    <row r="32" spans="1:83" s="1" customFormat="1" x14ac:dyDescent="0.25">
      <c r="A32" s="1" t="s">
        <v>118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119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120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H34" s="1">
        <v>24.75</v>
      </c>
      <c r="BP34" s="1">
        <v>108.1</v>
      </c>
    </row>
    <row r="35" spans="1:83" s="1" customFormat="1" x14ac:dyDescent="0.25">
      <c r="A35" s="1" t="s">
        <v>121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H36" s="1">
        <v>21.76</v>
      </c>
    </row>
    <row r="37" spans="1:83" s="1" customFormat="1" x14ac:dyDescent="0.25">
      <c r="A37" s="1" t="s">
        <v>123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124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125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126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H40" s="1">
        <v>92.3</v>
      </c>
      <c r="BV40" s="1">
        <v>3.98</v>
      </c>
    </row>
    <row r="41" spans="1:83" s="1" customFormat="1" x14ac:dyDescent="0.25">
      <c r="A41" s="1" t="s">
        <v>127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</row>
    <row r="43" spans="1:83" s="1" customFormat="1" x14ac:dyDescent="0.25">
      <c r="A43" s="1" t="s">
        <v>129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</row>
    <row r="45" spans="1:83" s="1" customFormat="1" x14ac:dyDescent="0.25">
      <c r="A45" s="1" t="s">
        <v>131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132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H47" s="1">
        <v>84.2</v>
      </c>
      <c r="BV47" s="1">
        <v>3.49</v>
      </c>
    </row>
    <row r="48" spans="1:83" s="1" customFormat="1" x14ac:dyDescent="0.25">
      <c r="A48" s="1" t="s">
        <v>134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W49" s="1">
        <v>5.54</v>
      </c>
    </row>
    <row r="50" spans="1:83" s="1" customFormat="1" x14ac:dyDescent="0.25">
      <c r="A50" s="1" t="s">
        <v>153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154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155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</row>
    <row r="53" spans="1:83" s="1" customFormat="1" x14ac:dyDescent="0.25">
      <c r="A53" s="1" t="s">
        <v>156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157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158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159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H56" s="1">
        <v>92.5</v>
      </c>
      <c r="BV56" s="1">
        <v>2.1</v>
      </c>
    </row>
    <row r="57" spans="1:83" s="1" customFormat="1" x14ac:dyDescent="0.25">
      <c r="A57" s="1" t="s">
        <v>160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144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145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146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</row>
    <row r="61" spans="1:83" s="1" customFormat="1" x14ac:dyDescent="0.25">
      <c r="A61" s="1" t="s">
        <v>147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148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149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150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6" t="s">
        <v>151</v>
      </c>
      <c r="B65" s="6">
        <v>2002</v>
      </c>
      <c r="C65" s="6">
        <v>2005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16.18</v>
      </c>
      <c r="K65" s="6">
        <v>135.35</v>
      </c>
      <c r="L65" s="6">
        <v>1759.13</v>
      </c>
      <c r="M65" s="6">
        <v>56.75</v>
      </c>
      <c r="N65" s="6">
        <v>70</v>
      </c>
      <c r="O65" s="6">
        <v>64.94</v>
      </c>
      <c r="P65" s="6">
        <v>2042.85</v>
      </c>
      <c r="Q65" s="6">
        <v>2.6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3240</v>
      </c>
      <c r="AP65" s="6">
        <v>8.1999999999999993</v>
      </c>
      <c r="AQ65" s="6"/>
      <c r="AR65" s="6">
        <v>17.11</v>
      </c>
      <c r="AS65" s="6"/>
      <c r="AT65" s="6"/>
      <c r="AU65" s="6"/>
      <c r="AV65" s="6">
        <v>45.2</v>
      </c>
      <c r="AW65" s="6">
        <v>48.2</v>
      </c>
      <c r="AX65" s="6">
        <v>48.9</v>
      </c>
      <c r="AY65" s="6">
        <v>44.8</v>
      </c>
      <c r="AZ65" s="6"/>
      <c r="BA65" s="6">
        <v>45.6</v>
      </c>
      <c r="BB65" s="6"/>
      <c r="BC65" s="6"/>
      <c r="BD65" s="6"/>
      <c r="BE65" s="6"/>
      <c r="BF65" s="6">
        <v>4.5999999999999996</v>
      </c>
      <c r="BG65" s="6">
        <v>18</v>
      </c>
      <c r="BH65" s="6">
        <v>22.6</v>
      </c>
      <c r="BI65" s="6">
        <v>1.51</v>
      </c>
      <c r="BJ65" s="6">
        <v>11.8</v>
      </c>
      <c r="BK65" s="6">
        <v>14</v>
      </c>
      <c r="BL65" s="6">
        <v>8.3000000000000007</v>
      </c>
      <c r="BM65" s="6">
        <v>34.1</v>
      </c>
      <c r="BN65" s="6">
        <v>56.7</v>
      </c>
      <c r="BO65" s="6"/>
      <c r="BP65" s="6">
        <v>84.3</v>
      </c>
      <c r="BQ65" s="6"/>
      <c r="BR65" s="6">
        <v>141</v>
      </c>
      <c r="BS65" s="6"/>
      <c r="BT65" s="6"/>
      <c r="BU65" s="6"/>
      <c r="BV65" s="6">
        <v>2.8</v>
      </c>
      <c r="BW65" s="6"/>
      <c r="BX65" s="6"/>
      <c r="BY65" s="6"/>
      <c r="BZ65" s="6"/>
      <c r="CA65" s="6"/>
      <c r="CB65" s="6"/>
      <c r="CC65" s="6"/>
      <c r="CD65" s="6"/>
      <c r="CE65" s="6"/>
    </row>
    <row r="66" spans="1:89" s="1" customFormat="1" x14ac:dyDescent="0.25">
      <c r="A66" s="1" t="s">
        <v>136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137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138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</row>
    <row r="69" spans="1:89" s="1" customFormat="1" x14ac:dyDescent="0.25">
      <c r="A69" s="1" t="s">
        <v>139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S69" s="1">
        <v>0.2</v>
      </c>
      <c r="BT69" s="1">
        <v>0.8</v>
      </c>
      <c r="BU69" s="1">
        <v>4.5999999999999996</v>
      </c>
      <c r="BW69" s="1">
        <v>5.6</v>
      </c>
    </row>
    <row r="70" spans="1:89" s="1" customFormat="1" x14ac:dyDescent="0.25">
      <c r="A70" s="1" t="s">
        <v>140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H70" s="1">
        <v>60.4</v>
      </c>
      <c r="BW70" s="1">
        <v>2.2200000000000002</v>
      </c>
    </row>
    <row r="71" spans="1:89" s="1" customFormat="1" x14ac:dyDescent="0.25">
      <c r="A71" s="1" t="s">
        <v>141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</row>
    <row r="72" spans="1:89" s="1" customFormat="1" x14ac:dyDescent="0.25">
      <c r="A72" s="1" t="s">
        <v>142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H72" s="1">
        <v>28.4</v>
      </c>
      <c r="BW72" s="1">
        <v>4.0999999999999996</v>
      </c>
    </row>
    <row r="73" spans="1:89" s="1" customFormat="1" x14ac:dyDescent="0.25">
      <c r="A73" s="1" t="s">
        <v>143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152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</row>
    <row r="75" spans="1:89" x14ac:dyDescent="0.25">
      <c r="A75" s="2" t="s">
        <v>97</v>
      </c>
      <c r="B75" s="2">
        <v>1995</v>
      </c>
      <c r="C75" s="2">
        <v>2008</v>
      </c>
      <c r="D75" s="2">
        <v>1</v>
      </c>
      <c r="E75" s="2">
        <v>1</v>
      </c>
      <c r="F75" s="2">
        <v>1</v>
      </c>
      <c r="G75" s="2">
        <v>1</v>
      </c>
      <c r="H75" s="2">
        <v>0</v>
      </c>
      <c r="I75" s="2">
        <v>0</v>
      </c>
      <c r="J75" s="2">
        <v>23</v>
      </c>
      <c r="K75" s="2">
        <v>216</v>
      </c>
      <c r="L75" s="2">
        <v>2000</v>
      </c>
      <c r="M75" s="2"/>
      <c r="N75" s="2">
        <v>800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>
        <v>2566.67</v>
      </c>
      <c r="AP75" s="2">
        <v>12</v>
      </c>
      <c r="AQ75" s="2"/>
      <c r="AR75" s="2">
        <v>29.03</v>
      </c>
      <c r="AS75" s="3"/>
      <c r="AT75" s="3"/>
      <c r="AU75" s="5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f>BH75*0.8278</f>
        <v>25.078787082400002</v>
      </c>
      <c r="BH75" s="4">
        <f>1.0436*AR75</f>
        <v>30.295708000000005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K75" s="1"/>
    </row>
    <row r="76" spans="1:89" x14ac:dyDescent="0.25">
      <c r="A76" s="2" t="s">
        <v>98</v>
      </c>
      <c r="B76" s="2">
        <v>2013</v>
      </c>
      <c r="C76" s="2">
        <v>2016</v>
      </c>
      <c r="D76" s="2">
        <v>1</v>
      </c>
      <c r="E76" s="2">
        <v>2</v>
      </c>
      <c r="F76" s="2">
        <v>1</v>
      </c>
      <c r="G76" s="2">
        <v>1</v>
      </c>
      <c r="H76" s="2">
        <v>1</v>
      </c>
      <c r="I76" s="2">
        <v>1</v>
      </c>
      <c r="J76" s="2">
        <v>15.6</v>
      </c>
      <c r="K76" s="2">
        <v>129.19999999999999</v>
      </c>
      <c r="L76" s="2">
        <v>1420</v>
      </c>
      <c r="M76" s="2"/>
      <c r="N76" s="2"/>
      <c r="O76" s="2"/>
      <c r="P76" s="2">
        <v>1847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3"/>
      <c r="AU76" s="5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>
        <f t="shared" ref="CE76:CE82" si="0">0.5133*EXP(0.0015*P76)</f>
        <v>8.1956636447624245</v>
      </c>
    </row>
    <row r="77" spans="1:89" x14ac:dyDescent="0.25">
      <c r="A77" s="2" t="s">
        <v>99</v>
      </c>
      <c r="B77" s="2">
        <v>2010</v>
      </c>
      <c r="C77" s="2">
        <v>2010</v>
      </c>
      <c r="D77" s="2">
        <v>1</v>
      </c>
      <c r="E77" s="2">
        <v>1</v>
      </c>
      <c r="F77" s="2">
        <v>1</v>
      </c>
      <c r="G77" s="2">
        <v>1</v>
      </c>
      <c r="H77" s="2">
        <v>0</v>
      </c>
      <c r="I77" s="2">
        <v>0</v>
      </c>
      <c r="J77" s="2">
        <v>15.9</v>
      </c>
      <c r="K77" s="2">
        <v>130.80000000000001</v>
      </c>
      <c r="L77" s="2">
        <v>1424</v>
      </c>
      <c r="M77" s="2"/>
      <c r="N77" s="2">
        <v>175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>
        <v>3272.22</v>
      </c>
      <c r="AP77" s="2">
        <v>9.2100000000000009</v>
      </c>
      <c r="AQ77" s="2"/>
      <c r="AR77" s="2">
        <v>21.81</v>
      </c>
      <c r="AS77" s="3"/>
      <c r="AT77" s="3"/>
      <c r="AU77" s="5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>
        <f t="shared" ref="BG76:BG82" si="1">BH77*0.8278</f>
        <v>18.8414862648</v>
      </c>
      <c r="BH77" s="4">
        <f t="shared" ref="BH76:BH82" si="2">1.0436*AR77</f>
        <v>22.760916000000002</v>
      </c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</row>
    <row r="78" spans="1:89" x14ac:dyDescent="0.25">
      <c r="A78" s="2" t="s">
        <v>100</v>
      </c>
      <c r="B78" s="2">
        <v>2014</v>
      </c>
      <c r="C78" s="2">
        <v>2014</v>
      </c>
      <c r="D78" s="2">
        <v>1</v>
      </c>
      <c r="E78" s="2">
        <v>0</v>
      </c>
      <c r="F78" s="2">
        <v>1</v>
      </c>
      <c r="G78" s="2">
        <v>1</v>
      </c>
      <c r="H78" s="2">
        <v>0</v>
      </c>
      <c r="I78" s="2">
        <v>0</v>
      </c>
      <c r="J78" s="2">
        <v>15.6</v>
      </c>
      <c r="K78" s="2">
        <v>127.2</v>
      </c>
      <c r="L78" s="2">
        <v>1400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>
        <v>3182</v>
      </c>
      <c r="AP78" s="2">
        <v>9.35</v>
      </c>
      <c r="AQ78" s="2"/>
      <c r="AR78" s="2">
        <v>21.85</v>
      </c>
      <c r="AS78" s="3"/>
      <c r="AT78" s="3"/>
      <c r="AU78" s="5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>
        <f t="shared" si="1"/>
        <v>18.876041948000001</v>
      </c>
      <c r="BH78" s="4">
        <f t="shared" si="2"/>
        <v>22.802660000000003</v>
      </c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9" x14ac:dyDescent="0.25">
      <c r="A79" s="2" t="s">
        <v>101</v>
      </c>
      <c r="B79" s="2">
        <v>2008</v>
      </c>
      <c r="C79" s="2">
        <v>2008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16.03</v>
      </c>
      <c r="K79" s="2">
        <v>134</v>
      </c>
      <c r="L79" s="2">
        <v>1606</v>
      </c>
      <c r="M79" s="2">
        <v>13</v>
      </c>
      <c r="N79" s="2">
        <v>270</v>
      </c>
      <c r="O79" s="2">
        <v>63.17</v>
      </c>
      <c r="P79" s="2">
        <v>1897.6</v>
      </c>
      <c r="Q79" s="2">
        <v>1.38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8300</v>
      </c>
      <c r="AP79" s="2">
        <v>12.65</v>
      </c>
      <c r="AQ79" s="2">
        <v>18.45</v>
      </c>
      <c r="AR79" s="2">
        <v>104.34</v>
      </c>
      <c r="AS79" s="3"/>
      <c r="AT79" s="3"/>
      <c r="AU79" s="5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>
        <f t="shared" si="1"/>
        <v>90.138499627200005</v>
      </c>
      <c r="BH79" s="4">
        <f t="shared" si="2"/>
        <v>108.88922400000001</v>
      </c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>
        <f t="shared" si="0"/>
        <v>8.8419301058584203</v>
      </c>
    </row>
    <row r="80" spans="1:89" x14ac:dyDescent="0.25">
      <c r="A80" s="2" t="s">
        <v>102</v>
      </c>
      <c r="B80" s="2">
        <v>2008</v>
      </c>
      <c r="C80" s="2">
        <v>2009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23</v>
      </c>
      <c r="K80" s="2">
        <v>216</v>
      </c>
      <c r="L80" s="2">
        <v>2600</v>
      </c>
      <c r="M80" s="2">
        <v>0</v>
      </c>
      <c r="N80" s="2">
        <v>1135</v>
      </c>
      <c r="O80" s="2">
        <v>81.459999999999994</v>
      </c>
      <c r="P80" s="2">
        <v>1222</v>
      </c>
      <c r="Q80" s="2">
        <v>0.66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>
        <v>5167</v>
      </c>
      <c r="AP80" s="2">
        <v>7.6</v>
      </c>
      <c r="AQ80" s="2">
        <v>12.3</v>
      </c>
      <c r="AR80" s="2">
        <v>23.44</v>
      </c>
      <c r="AS80" s="3">
        <v>37.1</v>
      </c>
      <c r="AT80" s="3">
        <v>4.9000000000000004</v>
      </c>
      <c r="AU80" s="5">
        <v>1.9</v>
      </c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>
        <f t="shared" si="1"/>
        <v>20.249630355200004</v>
      </c>
      <c r="BH80" s="4">
        <f t="shared" si="2"/>
        <v>24.461984000000005</v>
      </c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25">
      <c r="A81" s="2" t="s">
        <v>103</v>
      </c>
      <c r="B81" s="2">
        <v>2013</v>
      </c>
      <c r="C81" s="2">
        <v>2016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15.9</v>
      </c>
      <c r="K81" s="2">
        <v>130.80000000000001</v>
      </c>
      <c r="L81" s="2">
        <v>1833</v>
      </c>
      <c r="M81" s="2">
        <v>2.25</v>
      </c>
      <c r="N81" s="2">
        <v>84</v>
      </c>
      <c r="O81" s="2">
        <v>70.099999999999994</v>
      </c>
      <c r="P81" s="2">
        <v>2523.9299999999998</v>
      </c>
      <c r="Q81" s="2">
        <v>2.85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>
        <v>8250</v>
      </c>
      <c r="AP81" s="2">
        <v>11.35</v>
      </c>
      <c r="AQ81" s="2"/>
      <c r="AR81" s="2">
        <v>86.2</v>
      </c>
      <c r="AS81" s="3"/>
      <c r="AT81" s="3"/>
      <c r="AU81" s="5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>
        <f t="shared" si="1"/>
        <v>74.467497296000005</v>
      </c>
      <c r="BH81" s="4">
        <f t="shared" si="2"/>
        <v>89.958320000000015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1:83" x14ac:dyDescent="0.25">
      <c r="A82" s="2" t="s">
        <v>104</v>
      </c>
      <c r="B82" s="2">
        <v>2013</v>
      </c>
      <c r="C82" s="2">
        <v>2016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15.6</v>
      </c>
      <c r="K82" s="2">
        <v>129.19999999999999</v>
      </c>
      <c r="L82" s="2">
        <v>1420</v>
      </c>
      <c r="M82" s="2"/>
      <c r="N82" s="2"/>
      <c r="O82" s="2"/>
      <c r="P82" s="2">
        <v>1847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3"/>
      <c r="AU82" s="5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>
        <f t="shared" si="0"/>
        <v>8.1956636447624245</v>
      </c>
    </row>
    <row r="83" spans="1:83" x14ac:dyDescent="0.25">
      <c r="CE83">
        <f>MIN(CE2:CE74)</f>
        <v>4.0199999999999996</v>
      </c>
    </row>
    <row r="84" spans="1:83" x14ac:dyDescent="0.25">
      <c r="CE84">
        <f>MAX(CE2:CE74)</f>
        <v>9.5</v>
      </c>
    </row>
    <row r="85" spans="1:83" x14ac:dyDescent="0.25">
      <c r="P85">
        <f>MIN(P2:P74)</f>
        <v>1085.9000000000001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3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2020-08-09T06:58:51Z</dcterms:modified>
</cp:coreProperties>
</file>