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C72286DF-AB8A-458F-8F08-089337BE51E0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4 testing (2)" sheetId="1" r:id="rId1"/>
  </sheets>
  <calcPr calcId="191029"/>
</workbook>
</file>

<file path=xl/calcChain.xml><?xml version="1.0" encoding="utf-8"?>
<calcChain xmlns="http://schemas.openxmlformats.org/spreadsheetml/2006/main">
  <c r="CE76" i="1" l="1"/>
  <c r="CE77" i="1"/>
  <c r="CE78" i="1"/>
  <c r="CE80" i="1"/>
  <c r="CE81" i="1"/>
  <c r="CE82" i="1"/>
  <c r="P85" i="1"/>
  <c r="BG76" i="1"/>
  <c r="BG78" i="1"/>
  <c r="BG79" i="1"/>
  <c r="BG80" i="1"/>
  <c r="BG82" i="1"/>
  <c r="BG75" i="1"/>
  <c r="BH76" i="1"/>
  <c r="BH78" i="1"/>
  <c r="BH79" i="1"/>
  <c r="BH80" i="1"/>
  <c r="BH82" i="1"/>
  <c r="BH75" i="1"/>
  <c r="CE83" i="1" l="1"/>
  <c r="CE84" i="1"/>
  <c r="P86" i="1" l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<sst xmlns="http://schemas.openxmlformats.org/spreadsheetml/2006/main" count="164" uniqueCount="163">
  <si>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</si>
  <si>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</si>
  <si>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</si>
  <si>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</si>
  <si>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</si>
  <si>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</si>
  <si>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</si>
  <si>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</si>
  <si>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</si>
  <si>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</si>
  <si>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</si>
  <si>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</si>
  <si>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</si>
  <si>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</si>
  <si>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</si>
  <si>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</si>
  <si>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</si>
  <si>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</si>
  <si>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</si>
  <si>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</si>
  <si>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</si>
  <si>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</si>
  <si>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</si>
  <si>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</si>
  <si>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</si>
  <si>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</si>
  <si>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</si>
  <si>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</si>
  <si>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</si>
  <si>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</si>
  <si>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</si>
  <si>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</si>
  <si>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</si>
  <si>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</si>
  <si>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</si>
  <si>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</si>
  <si>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</si>
  <si>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</si>
  <si>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</si>
  <si>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</si>
  <si>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</si>
  <si>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</si>
  <si>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</si>
  <si>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</si>
  <si>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</si>
  <si>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</si>
  <si>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</si>
  <si>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</si>
  <si>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</si>
  <si>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</si>
  <si>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</si>
  <si>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</si>
  <si>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</si>
  <si>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</si>
  <si>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</si>
  <si>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</si>
  <si>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</si>
  <si>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</si>
  <si>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</si>
  <si>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</si>
  <si>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</si>
  <si>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</si>
  <si>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</si>
  <si>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</si>
  <si>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</si>
  <si>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</si>
  <si>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</si>
  <si>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</si>
  <si>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</si>
  <si>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</si>
  <si>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</si>
  <si>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</si>
  <si>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</si>
  <si>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</si>
  <si>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</si>
  <si>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</si>
  <si>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</si>
  <si>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</si>
  <si>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</si>
  <si>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</si>
  <si>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</si>
  <si>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</si>
  <si>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</si>
  <si>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</si>
  <si>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</si>
  <si>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</si>
  <si>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</si>
  <si>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</si>
  <si>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</si>
  <si>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</si>
  <si>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</si>
  <si>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</si>
  <si>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</si>
  <si>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</si>
  <si>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</si>
  <si>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</si>
  <si>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</si>
  <si>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</si>
  <si>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</si>
  <si>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</si>
  <si>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</si>
  <si>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</si>
  <si>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</si>
  <si>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</si>
  <si>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</si>
  <si>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</si>
  <si>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</si>
  <si>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</si>
  <si>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</si>
  <si>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</si>
  <si>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</si>
  <si>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</si>
  <si>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</si>
  <si>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</si>
  <si>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</si>
  <si>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</si>
  <si>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</si>
  <si>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</si>
  <si>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</si>
  <si>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</si>
  <si>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</si>
  <si>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</si>
  <si>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</si>
  <si>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</si>
  <si>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</si>
  <si>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</si>
  <si>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</si>
  <si>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</si>
  <si>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</si>
  <si>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</si>
  <si>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</si>
  <si>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</si>
  <si>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</si>
  <si>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</si>
  <si>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</si>
  <si>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</si>
  <si>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</si>
  <si>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</si>
  <si>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</si>
  <si>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</si>
  <si>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</si>
  <si>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</si>
  <si>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</si>
  <si>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</si>
  <si>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</si>
  <si>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</si>
  <si>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</si>
  <si>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</si>
  <si>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</si>
  <si>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</si>
  <si>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</si>
  <si>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</si>
  <si>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</si>
  <si>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</si>
  <si>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</si>
  <si>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</si>
  <si>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</si>
  <si>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</si>
  <si>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</si>
  <si>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</si>
  <si>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</si>
  <si>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JP-KTP-UM89</t>
  </si>
  <si>
    <t>JP-KTP-M89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</si>
</sst>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testing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4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80.683295900000005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80.683295900000005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4 testing (2)'!$BG$2:$BG$74</c:f>
              <c:numCache>
                <c:formatCode>General</c:formatCode>
                <c:ptCount val="73"/>
                <c:pt idx="0">
                  <c:v>73.025288000000003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19.891591999999999</c:v>
                </c:pt>
                <c:pt idx="6">
                  <c:v>77.847238000000004</c:v>
                </c:pt>
                <c:pt idx="7">
                  <c:v>32.202240000000003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16.797158</c:v>
                </c:pt>
                <c:pt idx="12">
                  <c:v>24.738700000000001</c:v>
                </c:pt>
                <c:pt idx="13">
                  <c:v>40.479222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31.615220000000001</c:v>
                </c:pt>
                <c:pt idx="18">
                  <c:v>17.06551</c:v>
                </c:pt>
                <c:pt idx="19">
                  <c:v>17.409336</c:v>
                </c:pt>
                <c:pt idx="20">
                  <c:v>100.7</c:v>
                </c:pt>
                <c:pt idx="21">
                  <c:v>18.25</c:v>
                </c:pt>
                <c:pt idx="22">
                  <c:v>92.816248000000002</c:v>
                </c:pt>
                <c:pt idx="23">
                  <c:v>29.43486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1">
                  <c:v>27.6738</c:v>
                </c:pt>
                <c:pt idx="32">
                  <c:v>20.75535</c:v>
                </c:pt>
                <c:pt idx="33">
                  <c:v>20.239999999999998</c:v>
                </c:pt>
                <c:pt idx="34">
                  <c:v>18.247935999999999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77.402780000000007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27.137096</c:v>
                </c:pt>
                <c:pt idx="45">
                  <c:v>70.610119999999995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77.570499999999996</c:v>
                </c:pt>
                <c:pt idx="55">
                  <c:v>18.776254000000002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22.642199999999999</c:v>
                </c:pt>
                <c:pt idx="61">
                  <c:v>21</c:v>
                </c:pt>
                <c:pt idx="62">
                  <c:v>44.345168000000001</c:v>
                </c:pt>
                <c:pt idx="63">
                  <c:v>18</c:v>
                </c:pt>
                <c:pt idx="64">
                  <c:v>14.348445999999999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50.651440000000001</c:v>
                </c:pt>
                <c:pt idx="69">
                  <c:v>68.25</c:v>
                </c:pt>
                <c:pt idx="70">
                  <c:v>23.816240000000001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testing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4 testing (2)'!$CE$2:$CE$74</c:f>
              <c:numCache>
                <c:formatCode>General</c:formatCode>
                <c:ptCount val="73"/>
                <c:pt idx="0">
                  <c:v>6.0382211979999996</c:v>
                </c:pt>
                <c:pt idx="2">
                  <c:v>4.4699282079999998</c:v>
                </c:pt>
                <c:pt idx="4">
                  <c:v>6.0145833570000002</c:v>
                </c:pt>
                <c:pt idx="7">
                  <c:v>5.1448095460000003</c:v>
                </c:pt>
                <c:pt idx="8">
                  <c:v>5.4756596960000001</c:v>
                </c:pt>
                <c:pt idx="9">
                  <c:v>7.2741433520000003</c:v>
                </c:pt>
                <c:pt idx="12">
                  <c:v>6.0145833570000002</c:v>
                </c:pt>
                <c:pt idx="14">
                  <c:v>8.297607266</c:v>
                </c:pt>
                <c:pt idx="17">
                  <c:v>8.8000000000000007</c:v>
                </c:pt>
                <c:pt idx="20">
                  <c:v>8.5937358130000003</c:v>
                </c:pt>
                <c:pt idx="23">
                  <c:v>8.43</c:v>
                </c:pt>
                <c:pt idx="25">
                  <c:v>7.2076529960000002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6.0133408529999999</c:v>
                </c:pt>
                <c:pt idx="39">
                  <c:v>4.32</c:v>
                </c:pt>
                <c:pt idx="52">
                  <c:v>6.1122795209999996</c:v>
                </c:pt>
                <c:pt idx="56">
                  <c:v>5.1448095460000003</c:v>
                </c:pt>
                <c:pt idx="60">
                  <c:v>6.77</c:v>
                </c:pt>
                <c:pt idx="65">
                  <c:v>4.4699282079999998</c:v>
                </c:pt>
                <c:pt idx="66">
                  <c:v>7.5879860289999996</c:v>
                </c:pt>
                <c:pt idx="68">
                  <c:v>5.1448095460000003</c:v>
                </c:pt>
                <c:pt idx="70">
                  <c:v>6.0145833570000002</c:v>
                </c:pt>
                <c:pt idx="72">
                  <c:v>7.6688460020000004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testing (2)'!$BE$2:$BE$74</c:f>
              <c:numCache>
                <c:formatCode>General</c:formatCode>
                <c:ptCount val="73"/>
                <c:pt idx="1">
                  <c:v>1.4</c:v>
                </c:pt>
                <c:pt idx="2">
                  <c:v>2.95</c:v>
                </c:pt>
                <c:pt idx="3">
                  <c:v>1.6</c:v>
                </c:pt>
                <c:pt idx="8">
                  <c:v>1.64</c:v>
                </c:pt>
                <c:pt idx="10">
                  <c:v>1.92</c:v>
                </c:pt>
                <c:pt idx="15">
                  <c:v>15.26</c:v>
                </c:pt>
                <c:pt idx="16">
                  <c:v>2.41</c:v>
                </c:pt>
                <c:pt idx="20">
                  <c:v>3.05</c:v>
                </c:pt>
                <c:pt idx="21">
                  <c:v>0.65</c:v>
                </c:pt>
                <c:pt idx="24">
                  <c:v>0.85</c:v>
                </c:pt>
                <c:pt idx="27">
                  <c:v>1.6</c:v>
                </c:pt>
                <c:pt idx="29">
                  <c:v>21.45</c:v>
                </c:pt>
                <c:pt idx="30">
                  <c:v>2.06</c:v>
                </c:pt>
                <c:pt idx="33">
                  <c:v>4.01</c:v>
                </c:pt>
                <c:pt idx="36">
                  <c:v>2.65</c:v>
                </c:pt>
                <c:pt idx="37">
                  <c:v>2.95</c:v>
                </c:pt>
                <c:pt idx="39">
                  <c:v>3.13</c:v>
                </c:pt>
                <c:pt idx="40">
                  <c:v>11.4</c:v>
                </c:pt>
                <c:pt idx="41">
                  <c:v>2.0299999999999998</c:v>
                </c:pt>
                <c:pt idx="42">
                  <c:v>2.2799999999999998</c:v>
                </c:pt>
                <c:pt idx="43">
                  <c:v>1.52</c:v>
                </c:pt>
                <c:pt idx="47">
                  <c:v>2.16</c:v>
                </c:pt>
                <c:pt idx="49">
                  <c:v>8.15</c:v>
                </c:pt>
                <c:pt idx="52">
                  <c:v>2.9</c:v>
                </c:pt>
                <c:pt idx="56">
                  <c:v>1.31</c:v>
                </c:pt>
                <c:pt idx="57">
                  <c:v>2.56</c:v>
                </c:pt>
                <c:pt idx="61">
                  <c:v>1.44</c:v>
                </c:pt>
                <c:pt idx="65">
                  <c:v>2.1</c:v>
                </c:pt>
                <c:pt idx="66">
                  <c:v>1.55</c:v>
                </c:pt>
                <c:pt idx="67">
                  <c:v>1.9</c:v>
                </c:pt>
                <c:pt idx="71">
                  <c:v>0.65</c:v>
                </c:pt>
                <c:pt idx="72">
                  <c:v>1.7</c:v>
                </c:pt>
              </c:numCache>
            </c:numRef>
          </c:xVal>
          <c:yVal>
            <c:numRef>
              <c:f>'10-fold 4 testing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testing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testing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4 testing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2-4F94-812A-783F682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90715</xdr:colOff>
      <xdr:row>84</xdr:row>
      <xdr:rowOff>11340</xdr:rowOff>
    </xdr:from>
    <xdr:to>
      <xdr:col>88</xdr:col>
      <xdr:colOff>395515</xdr:colOff>
      <xdr:row>98</xdr:row>
      <xdr:rowOff>87540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83</xdr:row>
      <xdr:rowOff>0</xdr:rowOff>
    </xdr:from>
    <xdr:to>
      <xdr:col>74</xdr:col>
      <xdr:colOff>565604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A11C8-37E6-4519-92A7-0A08952B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BP67" zoomScale="84" zoomScaleNormal="84" workbookViewId="0">
      <selection activeCell="CE81" sqref="CE81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1">
        <v>73.025288000000003</v>
      </c>
      <c r="BH2" s="1">
        <v>87.08</v>
      </c>
      <c r="CE2" s="1">
        <v>6.0382211979999996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1">
        <v>66.509037640000003</v>
      </c>
      <c r="BS3" s="1">
        <v>0.15</v>
      </c>
      <c r="BT3" s="1">
        <v>0.6</v>
      </c>
      <c r="BU3" s="1">
        <v>3.9</v>
      </c>
      <c r="BW3" s="1">
        <v>4.6500000000000004</v>
      </c>
      <c r="CD3" s="1">
        <v>0.734411602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E4" s="1">
        <v>4.4699282079999998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1">
        <v>56.476542379999998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E6" s="1">
        <v>6.0145833570000002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1">
        <v>19.891591999999999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1">
        <v>77.847238000000004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1">
        <v>32.202240000000003</v>
      </c>
      <c r="BH9" s="1">
        <v>38.4</v>
      </c>
      <c r="CE9" s="1">
        <v>5.1448095460000003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E10" s="1">
        <v>5.4756596960000001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D11" s="1">
        <v>1.9813562309999999</v>
      </c>
      <c r="CE11" s="1">
        <v>7.2741433520000003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1">
        <v>16.797158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1">
        <v>24.738700000000001</v>
      </c>
      <c r="BH14" s="1">
        <v>29.5</v>
      </c>
      <c r="BW14" s="1">
        <v>2.9</v>
      </c>
      <c r="CE14" s="1">
        <v>6.0145833570000002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1">
        <v>40.479222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1">
        <v>1.737863025</v>
      </c>
      <c r="CE16" s="1">
        <v>8.297607266</v>
      </c>
    </row>
    <row r="17" spans="1:83" s="1" customFormat="1" x14ac:dyDescent="0.25">
      <c r="A17" s="1" t="s">
        <v>162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</row>
    <row r="18" spans="1:83" s="1" customFormat="1" x14ac:dyDescent="0.25">
      <c r="A18" s="1" t="s">
        <v>97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1">
        <v>122.31118379999999</v>
      </c>
    </row>
    <row r="19" spans="1:83" s="1" customFormat="1" x14ac:dyDescent="0.25">
      <c r="A19" s="1" t="s">
        <v>98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1">
        <v>31.615220000000001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99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1">
        <v>17.06551</v>
      </c>
      <c r="BH20" s="1">
        <v>20.350000000000001</v>
      </c>
      <c r="BP20" s="1">
        <v>80.84</v>
      </c>
    </row>
    <row r="21" spans="1:83" s="1" customFormat="1" x14ac:dyDescent="0.25">
      <c r="A21" s="1" t="s">
        <v>100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1">
        <v>17.409336</v>
      </c>
      <c r="BH21" s="1">
        <v>20.76</v>
      </c>
      <c r="BP21" s="1">
        <v>111.7</v>
      </c>
    </row>
    <row r="22" spans="1:83" s="1" customFormat="1" x14ac:dyDescent="0.25">
      <c r="A22" s="1" t="s">
        <v>101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  <c r="CE22" s="1">
        <v>8.5937358130000003</v>
      </c>
    </row>
    <row r="23" spans="1:83" s="1" customFormat="1" x14ac:dyDescent="0.25">
      <c r="A23" s="1" t="s">
        <v>102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1">
        <v>87.530399090000003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103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1">
        <v>92.816248000000002</v>
      </c>
      <c r="BH24" s="1">
        <v>110.68</v>
      </c>
    </row>
    <row r="25" spans="1:83" s="1" customFormat="1" x14ac:dyDescent="0.25">
      <c r="A25" s="1" t="s">
        <v>104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1">
        <v>29.43486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113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114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  <c r="CE27" s="1">
        <v>7.2076529960000002</v>
      </c>
    </row>
    <row r="28" spans="1:83" s="1" customFormat="1" x14ac:dyDescent="0.25">
      <c r="A28" s="1" t="s">
        <v>115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  <c r="BP28" s="1">
        <v>114.07882290000001</v>
      </c>
    </row>
    <row r="29" spans="1:83" s="1" customFormat="1" x14ac:dyDescent="0.25">
      <c r="A29" s="1" t="s">
        <v>116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P29" s="1">
        <v>75.256462150000004</v>
      </c>
      <c r="BS29" s="1">
        <v>0.15</v>
      </c>
      <c r="BT29" s="1">
        <v>0.55000000000000004</v>
      </c>
      <c r="BU29" s="1">
        <v>3.45</v>
      </c>
      <c r="BW29" s="1">
        <v>4.1500000000000004</v>
      </c>
    </row>
    <row r="30" spans="1:83" s="1" customFormat="1" x14ac:dyDescent="0.25">
      <c r="A30" s="1" t="s">
        <v>117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161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</row>
    <row r="32" spans="1:83" s="1" customFormat="1" x14ac:dyDescent="0.25">
      <c r="A32" s="1" t="s">
        <v>118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119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G33" s="1">
        <v>27.6738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120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1">
        <v>20.75535</v>
      </c>
      <c r="BH34" s="1">
        <v>24.75</v>
      </c>
      <c r="BP34" s="1">
        <v>108.1</v>
      </c>
    </row>
    <row r="35" spans="1:83" s="1" customFormat="1" x14ac:dyDescent="0.25">
      <c r="A35" s="1" t="s">
        <v>121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1">
        <v>18.247935999999999</v>
      </c>
      <c r="BH36" s="1">
        <v>21.76</v>
      </c>
      <c r="CE36" s="1">
        <v>6.0133408529999999</v>
      </c>
    </row>
    <row r="37" spans="1:83" s="1" customFormat="1" x14ac:dyDescent="0.25">
      <c r="A37" s="1" t="s">
        <v>123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124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125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126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1">
        <v>77.402780000000007</v>
      </c>
      <c r="BH40" s="1">
        <v>92.3</v>
      </c>
      <c r="BV40" s="1">
        <v>3.98</v>
      </c>
    </row>
    <row r="41" spans="1:83" s="1" customFormat="1" x14ac:dyDescent="0.25">
      <c r="A41" s="1" t="s">
        <v>127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</row>
    <row r="43" spans="1:83" s="1" customFormat="1" x14ac:dyDescent="0.25">
      <c r="A43" s="1" t="s">
        <v>129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</row>
    <row r="45" spans="1:83" s="1" customFormat="1" x14ac:dyDescent="0.25">
      <c r="A45" s="1" t="s">
        <v>131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1">
        <v>154.21378300000001</v>
      </c>
    </row>
    <row r="46" spans="1:83" s="1" customFormat="1" x14ac:dyDescent="0.25">
      <c r="A46" s="1" t="s">
        <v>132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1">
        <v>27.137096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1">
        <v>70.610119999999995</v>
      </c>
      <c r="BH47" s="1">
        <v>84.2</v>
      </c>
      <c r="BV47" s="1">
        <v>3.49</v>
      </c>
    </row>
    <row r="48" spans="1:83" s="1" customFormat="1" x14ac:dyDescent="0.25">
      <c r="A48" s="1" t="s">
        <v>134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1">
        <v>96.657716339999993</v>
      </c>
      <c r="BW49" s="1">
        <v>5.54</v>
      </c>
      <c r="CD49" s="1">
        <v>1.4099064830000001</v>
      </c>
    </row>
    <row r="50" spans="1:83" s="1" customFormat="1" x14ac:dyDescent="0.25">
      <c r="A50" s="1" t="s">
        <v>153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154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155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1">
        <v>64.255596999999995</v>
      </c>
    </row>
    <row r="53" spans="1:83" s="1" customFormat="1" x14ac:dyDescent="0.25">
      <c r="A53" s="1" t="s">
        <v>156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157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1">
        <v>6.1122795209999996</v>
      </c>
    </row>
    <row r="55" spans="1:83" s="1" customFormat="1" x14ac:dyDescent="0.25">
      <c r="A55" s="1" t="s">
        <v>158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159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1">
        <v>77.570499999999996</v>
      </c>
      <c r="BH56" s="1">
        <v>92.5</v>
      </c>
      <c r="BV56" s="1">
        <v>2.1</v>
      </c>
    </row>
    <row r="57" spans="1:83" s="1" customFormat="1" x14ac:dyDescent="0.25">
      <c r="A57" s="1" t="s">
        <v>160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1">
        <v>18.776254000000002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144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1">
        <v>5.1448095460000003</v>
      </c>
    </row>
    <row r="59" spans="1:83" s="1" customFormat="1" x14ac:dyDescent="0.25">
      <c r="A59" s="1" t="s">
        <v>145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1">
        <v>118.7810465</v>
      </c>
    </row>
    <row r="60" spans="1:83" s="1" customFormat="1" x14ac:dyDescent="0.25">
      <c r="A60" s="1" t="s">
        <v>146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1">
        <v>69.985327999999996</v>
      </c>
    </row>
    <row r="61" spans="1:83" s="1" customFormat="1" x14ac:dyDescent="0.25">
      <c r="A61" s="1" t="s">
        <v>147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148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1">
        <v>22.642199999999999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149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1">
        <v>159.26599329999999</v>
      </c>
      <c r="BW63" s="1">
        <v>2.86</v>
      </c>
    </row>
    <row r="64" spans="1:83" s="1" customFormat="1" x14ac:dyDescent="0.25">
      <c r="A64" s="1" t="s">
        <v>150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1">
        <v>44.345168000000001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6" t="s">
        <v>151</v>
      </c>
      <c r="B65" s="6">
        <v>2002</v>
      </c>
      <c r="C65" s="6">
        <v>2005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16.18</v>
      </c>
      <c r="K65" s="6">
        <v>135.35</v>
      </c>
      <c r="L65" s="6">
        <v>1759.13</v>
      </c>
      <c r="M65" s="6">
        <v>56.75</v>
      </c>
      <c r="N65" s="6">
        <v>70</v>
      </c>
      <c r="O65" s="6">
        <v>64.94</v>
      </c>
      <c r="P65" s="6">
        <v>2042.85</v>
      </c>
      <c r="Q65" s="6">
        <v>2.6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3240</v>
      </c>
      <c r="AP65" s="6">
        <v>8.1999999999999993</v>
      </c>
      <c r="AQ65" s="6"/>
      <c r="AR65" s="6">
        <v>17.11</v>
      </c>
      <c r="AS65" s="6"/>
      <c r="AT65" s="6"/>
      <c r="AU65" s="6"/>
      <c r="AV65" s="6">
        <v>45.2</v>
      </c>
      <c r="AW65" s="6">
        <v>48.2</v>
      </c>
      <c r="AX65" s="6">
        <v>48.9</v>
      </c>
      <c r="AY65" s="6">
        <v>44.8</v>
      </c>
      <c r="AZ65" s="6"/>
      <c r="BA65" s="6">
        <v>45.6</v>
      </c>
      <c r="BB65" s="6"/>
      <c r="BC65" s="6"/>
      <c r="BD65" s="6"/>
      <c r="BE65" s="6"/>
      <c r="BF65" s="6">
        <v>4.5999999999999996</v>
      </c>
      <c r="BG65" s="6">
        <v>18</v>
      </c>
      <c r="BH65" s="6">
        <v>22.6</v>
      </c>
      <c r="BI65" s="6">
        <v>1.51</v>
      </c>
      <c r="BJ65" s="6">
        <v>11.8</v>
      </c>
      <c r="BK65" s="6">
        <v>14</v>
      </c>
      <c r="BL65" s="6">
        <v>8.3000000000000007</v>
      </c>
      <c r="BM65" s="6">
        <v>34.1</v>
      </c>
      <c r="BN65" s="6">
        <v>56.7</v>
      </c>
      <c r="BO65" s="6"/>
      <c r="BP65" s="6">
        <v>84.3</v>
      </c>
      <c r="BQ65" s="6"/>
      <c r="BR65" s="6">
        <v>141</v>
      </c>
      <c r="BS65" s="6"/>
      <c r="BT65" s="6"/>
      <c r="BU65" s="6"/>
      <c r="BV65" s="6">
        <v>2.8</v>
      </c>
      <c r="BW65" s="6"/>
      <c r="BX65" s="6"/>
      <c r="BY65" s="6"/>
      <c r="BZ65" s="6"/>
      <c r="CA65" s="6"/>
      <c r="CB65" s="6"/>
      <c r="CC65" s="6"/>
      <c r="CD65" s="6"/>
      <c r="CE65" s="6"/>
    </row>
    <row r="66" spans="1:89" s="1" customFormat="1" x14ac:dyDescent="0.25">
      <c r="A66" s="1" t="s">
        <v>136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1">
        <v>14.348445999999999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137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E67" s="1">
        <v>4.4699282079999998</v>
      </c>
    </row>
    <row r="68" spans="1:89" s="1" customFormat="1" x14ac:dyDescent="0.25">
      <c r="A68" s="1" t="s">
        <v>138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1">
        <v>7.5879860289999996</v>
      </c>
    </row>
    <row r="69" spans="1:89" s="1" customFormat="1" x14ac:dyDescent="0.25">
      <c r="A69" s="1" t="s">
        <v>139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1">
        <v>58.482559860000002</v>
      </c>
      <c r="BS69" s="1">
        <v>0.2</v>
      </c>
      <c r="BT69" s="1">
        <v>0.8</v>
      </c>
      <c r="BU69" s="1">
        <v>4.5999999999999996</v>
      </c>
      <c r="BW69" s="1">
        <v>5.6</v>
      </c>
      <c r="CD69" s="1">
        <v>1.4676182099999999</v>
      </c>
    </row>
    <row r="70" spans="1:89" s="1" customFormat="1" x14ac:dyDescent="0.25">
      <c r="A70" s="1" t="s">
        <v>140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1">
        <v>50.651440000000001</v>
      </c>
      <c r="BH70" s="1">
        <v>60.4</v>
      </c>
      <c r="BW70" s="1">
        <v>2.2200000000000002</v>
      </c>
      <c r="CE70" s="1">
        <v>5.1448095460000003</v>
      </c>
    </row>
    <row r="71" spans="1:89" s="1" customFormat="1" x14ac:dyDescent="0.25">
      <c r="A71" s="1" t="s">
        <v>141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1">
        <v>80.683295900000005</v>
      </c>
    </row>
    <row r="72" spans="1:89" s="1" customFormat="1" x14ac:dyDescent="0.25">
      <c r="A72" s="1" t="s">
        <v>142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1">
        <v>23.816240000000001</v>
      </c>
      <c r="BH72" s="1">
        <v>28.4</v>
      </c>
      <c r="BW72" s="1">
        <v>4.0999999999999996</v>
      </c>
      <c r="CE72" s="1">
        <v>6.0145833570000002</v>
      </c>
    </row>
    <row r="73" spans="1:89" s="1" customFormat="1" x14ac:dyDescent="0.25">
      <c r="A73" s="1" t="s">
        <v>143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152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1">
        <v>94.629985410000003</v>
      </c>
      <c r="CE74" s="1">
        <v>7.6688460020000004</v>
      </c>
    </row>
    <row r="75" spans="1:89" x14ac:dyDescent="0.25">
      <c r="A75" s="2" t="s">
        <v>105</v>
      </c>
      <c r="B75" s="2">
        <v>2014</v>
      </c>
      <c r="C75" s="2">
        <v>2014</v>
      </c>
      <c r="D75" s="2">
        <v>1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15.6</v>
      </c>
      <c r="K75" s="2">
        <v>127.2</v>
      </c>
      <c r="L75" s="2">
        <v>1400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>
        <v>3129</v>
      </c>
      <c r="AP75" s="2">
        <v>9.09</v>
      </c>
      <c r="AQ75" s="2"/>
      <c r="AR75" s="2">
        <v>20.309999999999999</v>
      </c>
      <c r="AS75" s="3"/>
      <c r="AT75" s="3"/>
      <c r="AU75" s="5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f>BH75*0.8386</f>
        <v>18.178217311799997</v>
      </c>
      <c r="BH75" s="4">
        <f>1.0673*AR75</f>
        <v>21.676862999999997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K75" s="1"/>
    </row>
    <row r="76" spans="1:89" x14ac:dyDescent="0.25">
      <c r="A76" s="2" t="s">
        <v>106</v>
      </c>
      <c r="B76" s="2">
        <v>2007</v>
      </c>
      <c r="C76" s="2">
        <v>2007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15.3</v>
      </c>
      <c r="K76" s="2">
        <v>123.6</v>
      </c>
      <c r="L76" s="2">
        <v>4618</v>
      </c>
      <c r="M76" s="2">
        <v>0</v>
      </c>
      <c r="N76" s="2">
        <v>1300</v>
      </c>
      <c r="O76" s="2">
        <v>87.9</v>
      </c>
      <c r="P76" s="2">
        <v>1449.4</v>
      </c>
      <c r="Q76" s="2">
        <v>1.23</v>
      </c>
      <c r="R76" s="2"/>
      <c r="S76" s="2">
        <v>3.92</v>
      </c>
      <c r="T76" s="2">
        <v>4.8499999999999996</v>
      </c>
      <c r="U76" s="2">
        <v>0.62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>
        <v>8344</v>
      </c>
      <c r="AP76" s="2">
        <v>10.6</v>
      </c>
      <c r="AQ76" s="2">
        <v>21.4</v>
      </c>
      <c r="AR76" s="2">
        <v>73.63</v>
      </c>
      <c r="AS76" s="3"/>
      <c r="AT76" s="3"/>
      <c r="AU76" s="5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>
        <f t="shared" ref="BG76:BG82" si="0">BH76*0.8386</f>
        <v>65.901631741399996</v>
      </c>
      <c r="BH76" s="4">
        <f t="shared" ref="BH76:BH82" si="1">1.0673*AR76</f>
        <v>78.585298999999992</v>
      </c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>
        <f t="shared" ref="CE76:CE82" si="2">0.4319*EXP(0.0016*P76)</f>
        <v>4.3906566785195142</v>
      </c>
    </row>
    <row r="77" spans="1:89" x14ac:dyDescent="0.25">
      <c r="A77" s="2" t="s">
        <v>107</v>
      </c>
      <c r="B77" s="2">
        <v>2005</v>
      </c>
      <c r="C77" s="2">
        <v>2006</v>
      </c>
      <c r="D77" s="2">
        <v>1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16.5</v>
      </c>
      <c r="K77" s="2">
        <v>138</v>
      </c>
      <c r="L77" s="2">
        <v>1300</v>
      </c>
      <c r="M77" s="2"/>
      <c r="N77" s="2">
        <v>379</v>
      </c>
      <c r="O77" s="2">
        <v>80</v>
      </c>
      <c r="P77" s="2">
        <v>1445.4</v>
      </c>
      <c r="Q77" s="2"/>
      <c r="R77" s="2"/>
      <c r="S77" s="2"/>
      <c r="T77" s="2"/>
      <c r="U77" s="2">
        <v>1.33</v>
      </c>
      <c r="V77" s="2">
        <v>0.57999999999999996</v>
      </c>
      <c r="W77" s="2">
        <v>21.6</v>
      </c>
      <c r="X77" s="2">
        <v>8.98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3"/>
      <c r="AU77" s="5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>
        <f t="shared" si="2"/>
        <v>4.3626462049015853</v>
      </c>
    </row>
    <row r="78" spans="1:89" x14ac:dyDescent="0.25">
      <c r="A78" s="2" t="s">
        <v>108</v>
      </c>
      <c r="B78" s="2">
        <v>2004</v>
      </c>
      <c r="C78" s="2">
        <v>2007</v>
      </c>
      <c r="D78" s="2">
        <v>1</v>
      </c>
      <c r="E78" s="2">
        <v>1</v>
      </c>
      <c r="F78" s="2">
        <v>1</v>
      </c>
      <c r="G78" s="2">
        <v>1</v>
      </c>
      <c r="H78" s="2">
        <v>0</v>
      </c>
      <c r="I78" s="2">
        <v>0</v>
      </c>
      <c r="J78" s="2">
        <v>16.5</v>
      </c>
      <c r="K78" s="2">
        <v>138</v>
      </c>
      <c r="L78" s="2">
        <v>2200</v>
      </c>
      <c r="M78" s="2">
        <v>0</v>
      </c>
      <c r="N78" s="2">
        <v>750</v>
      </c>
      <c r="O78" s="2">
        <v>82.67</v>
      </c>
      <c r="P78" s="2">
        <v>1561.7</v>
      </c>
      <c r="Q78" s="2">
        <v>1.23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>
        <v>6996</v>
      </c>
      <c r="AP78" s="2">
        <v>8.73</v>
      </c>
      <c r="AQ78" s="2"/>
      <c r="AR78" s="2">
        <v>41.88</v>
      </c>
      <c r="AS78" s="3"/>
      <c r="AT78" s="3"/>
      <c r="AU78" s="5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>
        <f t="shared" si="0"/>
        <v>37.484182226400002</v>
      </c>
      <c r="BH78" s="4">
        <f t="shared" si="1"/>
        <v>44.698523999999999</v>
      </c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>
        <f t="shared" si="2"/>
        <v>5.2548885776064669</v>
      </c>
    </row>
    <row r="79" spans="1:89" x14ac:dyDescent="0.25">
      <c r="A79" s="2" t="s">
        <v>109</v>
      </c>
      <c r="B79" s="2">
        <v>2007</v>
      </c>
      <c r="C79" s="2">
        <v>2008</v>
      </c>
      <c r="D79" s="2">
        <v>1</v>
      </c>
      <c r="E79" s="2">
        <v>1</v>
      </c>
      <c r="F79" s="2">
        <v>1</v>
      </c>
      <c r="G79" s="2">
        <v>1</v>
      </c>
      <c r="H79" s="2">
        <v>0</v>
      </c>
      <c r="I79" s="2">
        <v>0</v>
      </c>
      <c r="J79" s="2">
        <v>23</v>
      </c>
      <c r="K79" s="2">
        <v>216</v>
      </c>
      <c r="L79" s="2">
        <v>2000</v>
      </c>
      <c r="M79" s="2"/>
      <c r="N79" s="2">
        <v>1092.4000000000001</v>
      </c>
      <c r="O79" s="2">
        <v>80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2770.33</v>
      </c>
      <c r="AP79" s="2">
        <v>11.5</v>
      </c>
      <c r="AQ79" s="2"/>
      <c r="AR79" s="2">
        <v>28.78</v>
      </c>
      <c r="AS79" s="3"/>
      <c r="AT79" s="3"/>
      <c r="AU79" s="5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>
        <f t="shared" si="0"/>
        <v>25.759187308400001</v>
      </c>
      <c r="BH79" s="4">
        <f t="shared" si="1"/>
        <v>30.716894</v>
      </c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1:89" x14ac:dyDescent="0.25">
      <c r="A80" s="2" t="s">
        <v>110</v>
      </c>
      <c r="B80" s="2">
        <v>1982</v>
      </c>
      <c r="C80" s="2">
        <v>1991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15.3</v>
      </c>
      <c r="K80" s="2">
        <v>123.6</v>
      </c>
      <c r="L80" s="2">
        <v>1581</v>
      </c>
      <c r="M80" s="2">
        <v>20.5</v>
      </c>
      <c r="N80" s="2">
        <v>65</v>
      </c>
      <c r="O80" s="2">
        <v>67.010000000000005</v>
      </c>
      <c r="P80" s="2">
        <v>1872.76</v>
      </c>
      <c r="Q80" s="2">
        <v>1.67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>
        <v>7100</v>
      </c>
      <c r="AP80" s="2">
        <v>11.3</v>
      </c>
      <c r="AQ80" s="2"/>
      <c r="AR80" s="2">
        <v>71.2</v>
      </c>
      <c r="AS80" s="3"/>
      <c r="AT80" s="3"/>
      <c r="AU80" s="5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>
        <f t="shared" si="0"/>
        <v>63.726689936</v>
      </c>
      <c r="BH80" s="4">
        <f t="shared" si="1"/>
        <v>75.991759999999999</v>
      </c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>
        <f t="shared" si="2"/>
        <v>8.6439080485549873</v>
      </c>
    </row>
    <row r="81" spans="1:83" x14ac:dyDescent="0.25">
      <c r="A81" s="2" t="s">
        <v>111</v>
      </c>
      <c r="B81" s="2">
        <v>1993</v>
      </c>
      <c r="C81" s="2">
        <v>2000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12.8</v>
      </c>
      <c r="K81" s="2">
        <v>93.6</v>
      </c>
      <c r="L81" s="2">
        <v>2678.8</v>
      </c>
      <c r="M81" s="2"/>
      <c r="N81" s="2">
        <v>1100</v>
      </c>
      <c r="O81" s="2">
        <v>86.6</v>
      </c>
      <c r="P81" s="2">
        <v>1434.3</v>
      </c>
      <c r="Q81" s="2">
        <v>0.91</v>
      </c>
      <c r="R81" s="2"/>
      <c r="S81" s="2"/>
      <c r="T81" s="2">
        <v>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>
        <v>4.49</v>
      </c>
      <c r="AJ81" s="2"/>
      <c r="AK81" s="2"/>
      <c r="AL81" s="2">
        <v>0.96</v>
      </c>
      <c r="AM81" s="2">
        <v>0.68</v>
      </c>
      <c r="AN81" s="2">
        <v>0.27</v>
      </c>
      <c r="AO81" s="2"/>
      <c r="AP81" s="2"/>
      <c r="AQ81" s="2"/>
      <c r="AR81" s="2"/>
      <c r="AS81" s="3"/>
      <c r="AT81" s="3"/>
      <c r="AU81" s="5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>
        <f t="shared" si="2"/>
        <v>4.2858495808969836</v>
      </c>
    </row>
    <row r="82" spans="1:83" x14ac:dyDescent="0.25">
      <c r="A82" s="2" t="s">
        <v>112</v>
      </c>
      <c r="B82" s="2">
        <v>2004</v>
      </c>
      <c r="C82" s="2">
        <v>2007</v>
      </c>
      <c r="D82" s="2">
        <v>1</v>
      </c>
      <c r="E82" s="2">
        <v>1</v>
      </c>
      <c r="F82" s="2">
        <v>1</v>
      </c>
      <c r="G82" s="2">
        <v>1</v>
      </c>
      <c r="H82" s="2">
        <v>0</v>
      </c>
      <c r="I82" s="2">
        <v>0</v>
      </c>
      <c r="J82" s="2">
        <v>16.5</v>
      </c>
      <c r="K82" s="2">
        <v>138</v>
      </c>
      <c r="L82" s="2">
        <v>2200</v>
      </c>
      <c r="M82" s="2">
        <v>0</v>
      </c>
      <c r="N82" s="2">
        <v>1350</v>
      </c>
      <c r="O82" s="2">
        <v>82.67</v>
      </c>
      <c r="P82" s="2">
        <v>1561.7</v>
      </c>
      <c r="Q82" s="2">
        <v>1.23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>
        <v>7050</v>
      </c>
      <c r="AP82" s="2">
        <v>8.66</v>
      </c>
      <c r="AQ82" s="2"/>
      <c r="AR82" s="2">
        <v>41.53</v>
      </c>
      <c r="AS82" s="3"/>
      <c r="AT82" s="3"/>
      <c r="AU82" s="5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>
        <f t="shared" si="0"/>
        <v>37.170919003399995</v>
      </c>
      <c r="BH82" s="4">
        <f t="shared" si="1"/>
        <v>44.324968999999996</v>
      </c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>
        <f t="shared" si="2"/>
        <v>5.2548885776064669</v>
      </c>
    </row>
    <row r="83" spans="1:83" x14ac:dyDescent="0.25">
      <c r="CE83">
        <f>MIN(CE2:CE75)</f>
        <v>4.0199999999999996</v>
      </c>
    </row>
    <row r="84" spans="1:83" x14ac:dyDescent="0.25">
      <c r="CE84">
        <f>MAX(CE2:CE75)</f>
        <v>8.8000000000000007</v>
      </c>
    </row>
    <row r="85" spans="1:83" x14ac:dyDescent="0.25">
      <c r="P85">
        <f>MIN(P2:P74)</f>
        <v>1085.9000000000001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4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2020-08-03T06:31:27Z</dcterms:modified>
</cp:coreProperties>
</file>