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166\Downloads\"/>
    </mc:Choice>
  </mc:AlternateContent>
  <xr:revisionPtr revIDLastSave="0" documentId="13_ncr:1_{E6B5FD71-A009-4CE7-8DD9-473EDA59EB9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6" i="1" l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5" i="1"/>
  <c r="L5" i="1" s="1"/>
  <c r="H16" i="1"/>
  <c r="I16" i="1" s="1"/>
  <c r="H17" i="1"/>
  <c r="I17" i="1" s="1"/>
  <c r="H18" i="1"/>
  <c r="H19" i="1"/>
  <c r="H20" i="1"/>
  <c r="H21" i="1"/>
  <c r="I21" i="1" s="1"/>
  <c r="H22" i="1"/>
  <c r="I22" i="1" s="1"/>
  <c r="H23" i="1"/>
  <c r="H24" i="1"/>
  <c r="I24" i="1" s="1"/>
  <c r="H25" i="1"/>
  <c r="H26" i="1"/>
  <c r="I26" i="1" s="1"/>
  <c r="H27" i="1"/>
  <c r="H28" i="1"/>
  <c r="I28" i="1" s="1"/>
  <c r="H29" i="1"/>
  <c r="I29" i="1" s="1"/>
  <c r="H30" i="1"/>
  <c r="H31" i="1"/>
  <c r="H32" i="1"/>
  <c r="H33" i="1"/>
  <c r="I33" i="1" s="1"/>
  <c r="H34" i="1"/>
  <c r="H35" i="1"/>
  <c r="H36" i="1"/>
  <c r="H37" i="1"/>
  <c r="H38" i="1"/>
  <c r="H39" i="1"/>
  <c r="H40" i="1"/>
  <c r="I40" i="1" s="1"/>
  <c r="H41" i="1"/>
  <c r="I41" i="1" s="1"/>
  <c r="H42" i="1"/>
  <c r="H43" i="1"/>
  <c r="H44" i="1"/>
  <c r="H45" i="1"/>
  <c r="H46" i="1"/>
  <c r="H47" i="1"/>
  <c r="H48" i="1"/>
  <c r="H49" i="1"/>
  <c r="H50" i="1"/>
  <c r="I50" i="1" s="1"/>
  <c r="H51" i="1"/>
  <c r="H52" i="1"/>
  <c r="I52" i="1" s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I64" i="1" s="1"/>
  <c r="H65" i="1"/>
  <c r="I65" i="1" s="1"/>
  <c r="H66" i="1"/>
  <c r="H67" i="1"/>
  <c r="H68" i="1"/>
  <c r="H69" i="1"/>
  <c r="H70" i="1"/>
  <c r="H71" i="1"/>
  <c r="H72" i="1"/>
  <c r="H73" i="1"/>
  <c r="H74" i="1"/>
  <c r="I74" i="1" s="1"/>
  <c r="H75" i="1"/>
  <c r="H76" i="1"/>
  <c r="I76" i="1" s="1"/>
  <c r="H77" i="1"/>
  <c r="I77" i="1" s="1"/>
  <c r="H78" i="1"/>
  <c r="H79" i="1"/>
  <c r="H80" i="1"/>
  <c r="H81" i="1"/>
  <c r="H82" i="1"/>
  <c r="H83" i="1"/>
  <c r="I83" i="1" s="1"/>
  <c r="H84" i="1"/>
  <c r="H85" i="1"/>
  <c r="H86" i="1"/>
  <c r="H87" i="1"/>
  <c r="H88" i="1"/>
  <c r="I88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6" i="1"/>
  <c r="H7" i="1"/>
  <c r="H5" i="1"/>
  <c r="I5" i="1" l="1"/>
  <c r="I75" i="1"/>
  <c r="I51" i="1"/>
  <c r="I86" i="1"/>
  <c r="I62" i="1"/>
  <c r="I85" i="1"/>
  <c r="I61" i="1"/>
  <c r="I37" i="1"/>
  <c r="I25" i="1"/>
  <c r="I72" i="1"/>
  <c r="I48" i="1"/>
  <c r="I71" i="1"/>
  <c r="I47" i="1"/>
  <c r="I35" i="1"/>
  <c r="I23" i="1"/>
  <c r="I70" i="1"/>
  <c r="I46" i="1"/>
  <c r="I69" i="1"/>
  <c r="I45" i="1"/>
  <c r="I80" i="1"/>
  <c r="I56" i="1"/>
  <c r="I32" i="1"/>
  <c r="I20" i="1"/>
  <c r="I79" i="1"/>
  <c r="I67" i="1"/>
  <c r="I55" i="1"/>
  <c r="I43" i="1"/>
  <c r="I31" i="1"/>
  <c r="I19" i="1"/>
  <c r="I7" i="1"/>
  <c r="I87" i="1"/>
  <c r="I63" i="1"/>
  <c r="I39" i="1"/>
  <c r="I27" i="1"/>
  <c r="I38" i="1"/>
  <c r="I73" i="1"/>
  <c r="I49" i="1"/>
  <c r="I84" i="1"/>
  <c r="I60" i="1"/>
  <c r="I36" i="1"/>
  <c r="I82" i="1"/>
  <c r="I58" i="1"/>
  <c r="I34" i="1"/>
  <c r="I81" i="1"/>
  <c r="I57" i="1"/>
  <c r="I68" i="1"/>
  <c r="I44" i="1"/>
  <c r="I78" i="1"/>
  <c r="I66" i="1"/>
  <c r="I54" i="1"/>
  <c r="I42" i="1"/>
  <c r="I30" i="1"/>
  <c r="I18" i="1"/>
  <c r="I6" i="1"/>
</calcChain>
</file>

<file path=xl/sharedStrings.xml><?xml version="1.0" encoding="utf-8"?>
<sst xmlns="http://schemas.openxmlformats.org/spreadsheetml/2006/main" count="12" uniqueCount="6">
  <si>
    <t>Sales</t>
  </si>
  <si>
    <t>YEAR</t>
  </si>
  <si>
    <t>MPE</t>
  </si>
  <si>
    <t>RMSE</t>
  </si>
  <si>
    <t>NAVI METHOD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</si>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</sst>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center" vertical="top"/>
    </xf>
    <xf numFmtId="17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9" fontId="1" fillId="0" borderId="0" xfId="1" applyFont="1"/>
    <xf numFmtId="165" fontId="1" fillId="0" borderId="0" xfId="0" applyNumberFormat="1" applyFont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Sheet1!$F$2:$F$88</c:f>
              <c:numCache>
                <c:formatCode>mmm\-yy</c:formatCode>
                <c:ptCount val="8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</c:numCache>
            </c:numRef>
          </c:cat>
          <c:val>
            <c:numRef>
              <c:f>Sheet1!$G$2:$G$88</c:f>
              <c:numCache>
                <c:formatCode>0</c:formatCode>
                <c:ptCount val="87"/>
                <c:pt idx="0">
                  <c:v>102.83</c:v>
                </c:pt>
                <c:pt idx="1">
                  <c:v>100.18</c:v>
                </c:pt>
                <c:pt idx="2">
                  <c:v>104.64</c:v>
                </c:pt>
                <c:pt idx="3">
                  <c:v>109.54</c:v>
                </c:pt>
                <c:pt idx="4">
                  <c:v>101.28</c:v>
                </c:pt>
                <c:pt idx="5">
                  <c:v>101.8</c:v>
                </c:pt>
                <c:pt idx="6">
                  <c:v>111.4</c:v>
                </c:pt>
                <c:pt idx="7">
                  <c:v>107.86</c:v>
                </c:pt>
                <c:pt idx="8">
                  <c:v>102.2</c:v>
                </c:pt>
                <c:pt idx="9">
                  <c:v>107.78</c:v>
                </c:pt>
                <c:pt idx="10">
                  <c:v>103.27</c:v>
                </c:pt>
                <c:pt idx="11">
                  <c:v>103.78</c:v>
                </c:pt>
                <c:pt idx="12">
                  <c:v>107.84</c:v>
                </c:pt>
                <c:pt idx="13">
                  <c:v>97.58</c:v>
                </c:pt>
                <c:pt idx="14">
                  <c:v>99.04</c:v>
                </c:pt>
                <c:pt idx="15">
                  <c:v>105.37</c:v>
                </c:pt>
                <c:pt idx="16">
                  <c:v>103.63</c:v>
                </c:pt>
                <c:pt idx="17">
                  <c:v>110.77</c:v>
                </c:pt>
                <c:pt idx="18">
                  <c:v>105.17</c:v>
                </c:pt>
                <c:pt idx="19">
                  <c:v>103.16</c:v>
                </c:pt>
                <c:pt idx="20">
                  <c:v>118.05</c:v>
                </c:pt>
                <c:pt idx="21">
                  <c:v>110.1</c:v>
                </c:pt>
                <c:pt idx="22">
                  <c:v>112.07</c:v>
                </c:pt>
                <c:pt idx="23">
                  <c:v>105.11</c:v>
                </c:pt>
                <c:pt idx="24">
                  <c:v>110.01</c:v>
                </c:pt>
                <c:pt idx="25">
                  <c:v>113.78</c:v>
                </c:pt>
                <c:pt idx="26">
                  <c:v>107.96</c:v>
                </c:pt>
                <c:pt idx="27">
                  <c:v>116.08</c:v>
                </c:pt>
                <c:pt idx="28">
                  <c:v>111.69</c:v>
                </c:pt>
                <c:pt idx="29">
                  <c:v>113.71</c:v>
                </c:pt>
                <c:pt idx="30">
                  <c:v>112.64</c:v>
                </c:pt>
                <c:pt idx="31">
                  <c:v>125.39</c:v>
                </c:pt>
                <c:pt idx="32">
                  <c:v>116.54</c:v>
                </c:pt>
                <c:pt idx="33">
                  <c:v>111.79</c:v>
                </c:pt>
                <c:pt idx="34">
                  <c:v>121.66</c:v>
                </c:pt>
                <c:pt idx="35">
                  <c:v>111.9</c:v>
                </c:pt>
                <c:pt idx="36">
                  <c:v>119.51</c:v>
                </c:pt>
                <c:pt idx="37">
                  <c:v>109.13</c:v>
                </c:pt>
                <c:pt idx="38">
                  <c:v>112.74</c:v>
                </c:pt>
                <c:pt idx="39">
                  <c:v>120.82</c:v>
                </c:pt>
                <c:pt idx="40">
                  <c:v>123.97</c:v>
                </c:pt>
                <c:pt idx="41">
                  <c:v>121.58</c:v>
                </c:pt>
                <c:pt idx="42">
                  <c:v>120.58</c:v>
                </c:pt>
                <c:pt idx="43">
                  <c:v>120.09</c:v>
                </c:pt>
                <c:pt idx="44">
                  <c:v>114.63</c:v>
                </c:pt>
                <c:pt idx="45">
                  <c:v>118.85</c:v>
                </c:pt>
                <c:pt idx="46">
                  <c:v>120.57</c:v>
                </c:pt>
                <c:pt idx="47">
                  <c:v>128.58000000000001</c:v>
                </c:pt>
                <c:pt idx="48">
                  <c:v>125.42</c:v>
                </c:pt>
                <c:pt idx="49">
                  <c:v>115.3</c:v>
                </c:pt>
                <c:pt idx="50">
                  <c:v>126.14</c:v>
                </c:pt>
                <c:pt idx="51">
                  <c:v>123</c:v>
                </c:pt>
                <c:pt idx="52">
                  <c:v>121.93</c:v>
                </c:pt>
                <c:pt idx="53">
                  <c:v>128.77000000000001</c:v>
                </c:pt>
                <c:pt idx="54">
                  <c:v>131.25</c:v>
                </c:pt>
                <c:pt idx="55">
                  <c:v>131.13</c:v>
                </c:pt>
                <c:pt idx="56">
                  <c:v>122.66</c:v>
                </c:pt>
                <c:pt idx="57">
                  <c:v>125.68</c:v>
                </c:pt>
                <c:pt idx="58">
                  <c:v>129.25</c:v>
                </c:pt>
                <c:pt idx="59">
                  <c:v>132.83000000000001</c:v>
                </c:pt>
                <c:pt idx="60">
                  <c:v>125.91</c:v>
                </c:pt>
                <c:pt idx="61">
                  <c:v>127.73</c:v>
                </c:pt>
                <c:pt idx="62">
                  <c:v>123.47</c:v>
                </c:pt>
                <c:pt idx="63">
                  <c:v>123.37</c:v>
                </c:pt>
                <c:pt idx="64">
                  <c:v>133.74</c:v>
                </c:pt>
                <c:pt idx="65">
                  <c:v>136.79</c:v>
                </c:pt>
                <c:pt idx="66">
                  <c:v>129.97999999999999</c:v>
                </c:pt>
                <c:pt idx="67">
                  <c:v>135.66999999999999</c:v>
                </c:pt>
                <c:pt idx="68">
                  <c:v>132.78</c:v>
                </c:pt>
                <c:pt idx="69">
                  <c:v>128.05000000000001</c:v>
                </c:pt>
                <c:pt idx="70">
                  <c:v>133.38999999999999</c:v>
                </c:pt>
                <c:pt idx="71">
                  <c:v>139.57</c:v>
                </c:pt>
                <c:pt idx="72">
                  <c:v>131.99</c:v>
                </c:pt>
                <c:pt idx="73">
                  <c:v>140.28</c:v>
                </c:pt>
                <c:pt idx="74">
                  <c:v>119.64</c:v>
                </c:pt>
                <c:pt idx="75">
                  <c:v>137.12</c:v>
                </c:pt>
                <c:pt idx="76">
                  <c:v>133.72</c:v>
                </c:pt>
                <c:pt idx="77">
                  <c:v>132.05000000000001</c:v>
                </c:pt>
                <c:pt idx="78">
                  <c:v>134.26</c:v>
                </c:pt>
                <c:pt idx="79">
                  <c:v>124.12</c:v>
                </c:pt>
                <c:pt idx="80">
                  <c:v>133.19999999999999</c:v>
                </c:pt>
                <c:pt idx="81">
                  <c:v>136.33000000000001</c:v>
                </c:pt>
                <c:pt idx="82">
                  <c:v>142.16999999999999</c:v>
                </c:pt>
                <c:pt idx="83">
                  <c:v>132.41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B-4100-97CC-8789871A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5264"/>
        <c:axId val="630245624"/>
      </c:lineChart>
      <c:dateAx>
        <c:axId val="630245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5624"/>
        <c:crosses val="autoZero"/>
        <c:auto val="1"/>
        <c:lblOffset val="100"/>
        <c:baseTimeUnit val="months"/>
      </c:dateAx>
      <c:valAx>
        <c:axId val="630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Sheet2!$D$5:$D$91</c:f>
              <c:numCache>
                <c:formatCode>mmm\-yy</c:formatCode>
                <c:ptCount val="8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</c:numCache>
            </c:numRef>
          </c:cat>
          <c:val>
            <c:numRef>
              <c:f>Sheet2!$E$5:$E$91</c:f>
              <c:numCache>
                <c:formatCode>0</c:formatCode>
                <c:ptCount val="87"/>
                <c:pt idx="0">
                  <c:v>102.83</c:v>
                </c:pt>
                <c:pt idx="1">
                  <c:v>100.18</c:v>
                </c:pt>
                <c:pt idx="2">
                  <c:v>104.64</c:v>
                </c:pt>
                <c:pt idx="3">
                  <c:v>109.54</c:v>
                </c:pt>
                <c:pt idx="4">
                  <c:v>101.28</c:v>
                </c:pt>
                <c:pt idx="5">
                  <c:v>101.8</c:v>
                </c:pt>
                <c:pt idx="6">
                  <c:v>111.4</c:v>
                </c:pt>
                <c:pt idx="7">
                  <c:v>107.86</c:v>
                </c:pt>
                <c:pt idx="8">
                  <c:v>102.2</c:v>
                </c:pt>
                <c:pt idx="9">
                  <c:v>107.78</c:v>
                </c:pt>
                <c:pt idx="10">
                  <c:v>103.27</c:v>
                </c:pt>
                <c:pt idx="11">
                  <c:v>103.78</c:v>
                </c:pt>
                <c:pt idx="12">
                  <c:v>107.84</c:v>
                </c:pt>
                <c:pt idx="13">
                  <c:v>97.58</c:v>
                </c:pt>
                <c:pt idx="14">
                  <c:v>99.04</c:v>
                </c:pt>
                <c:pt idx="15">
                  <c:v>105.37</c:v>
                </c:pt>
                <c:pt idx="16">
                  <c:v>103.63</c:v>
                </c:pt>
                <c:pt idx="17">
                  <c:v>110.77</c:v>
                </c:pt>
                <c:pt idx="18">
                  <c:v>105.17</c:v>
                </c:pt>
                <c:pt idx="19">
                  <c:v>103.16</c:v>
                </c:pt>
                <c:pt idx="20">
                  <c:v>118.05</c:v>
                </c:pt>
                <c:pt idx="21">
                  <c:v>110.1</c:v>
                </c:pt>
                <c:pt idx="22">
                  <c:v>112.07</c:v>
                </c:pt>
                <c:pt idx="23">
                  <c:v>105.11</c:v>
                </c:pt>
                <c:pt idx="24">
                  <c:v>110.01</c:v>
                </c:pt>
                <c:pt idx="25">
                  <c:v>113.78</c:v>
                </c:pt>
                <c:pt idx="26">
                  <c:v>107.96</c:v>
                </c:pt>
                <c:pt idx="27">
                  <c:v>116.08</c:v>
                </c:pt>
                <c:pt idx="28">
                  <c:v>111.69</c:v>
                </c:pt>
                <c:pt idx="29">
                  <c:v>113.71</c:v>
                </c:pt>
                <c:pt idx="30">
                  <c:v>112.64</c:v>
                </c:pt>
                <c:pt idx="31">
                  <c:v>125.39</c:v>
                </c:pt>
                <c:pt idx="32">
                  <c:v>116.54</c:v>
                </c:pt>
                <c:pt idx="33">
                  <c:v>111.79</c:v>
                </c:pt>
                <c:pt idx="34">
                  <c:v>121.66</c:v>
                </c:pt>
                <c:pt idx="35">
                  <c:v>111.9</c:v>
                </c:pt>
                <c:pt idx="36">
                  <c:v>119.51</c:v>
                </c:pt>
                <c:pt idx="37">
                  <c:v>109.13</c:v>
                </c:pt>
                <c:pt idx="38">
                  <c:v>112.74</c:v>
                </c:pt>
                <c:pt idx="39">
                  <c:v>120.82</c:v>
                </c:pt>
                <c:pt idx="40">
                  <c:v>123.97</c:v>
                </c:pt>
                <c:pt idx="41">
                  <c:v>121.58</c:v>
                </c:pt>
                <c:pt idx="42">
                  <c:v>120.58</c:v>
                </c:pt>
                <c:pt idx="43">
                  <c:v>120.09</c:v>
                </c:pt>
                <c:pt idx="44">
                  <c:v>114.63</c:v>
                </c:pt>
                <c:pt idx="45">
                  <c:v>118.85</c:v>
                </c:pt>
                <c:pt idx="46">
                  <c:v>120.57</c:v>
                </c:pt>
                <c:pt idx="47">
                  <c:v>128.58000000000001</c:v>
                </c:pt>
                <c:pt idx="48">
                  <c:v>125.42</c:v>
                </c:pt>
                <c:pt idx="49">
                  <c:v>115.3</c:v>
                </c:pt>
                <c:pt idx="50">
                  <c:v>126.14</c:v>
                </c:pt>
                <c:pt idx="51">
                  <c:v>123</c:v>
                </c:pt>
                <c:pt idx="52">
                  <c:v>121.93</c:v>
                </c:pt>
                <c:pt idx="53">
                  <c:v>128.77000000000001</c:v>
                </c:pt>
                <c:pt idx="54">
                  <c:v>131.25</c:v>
                </c:pt>
                <c:pt idx="55">
                  <c:v>131.13</c:v>
                </c:pt>
                <c:pt idx="56">
                  <c:v>122.66</c:v>
                </c:pt>
                <c:pt idx="57">
                  <c:v>125.68</c:v>
                </c:pt>
                <c:pt idx="58">
                  <c:v>129.25</c:v>
                </c:pt>
                <c:pt idx="59">
                  <c:v>132.83000000000001</c:v>
                </c:pt>
                <c:pt idx="60">
                  <c:v>125.91</c:v>
                </c:pt>
                <c:pt idx="61">
                  <c:v>127.73</c:v>
                </c:pt>
                <c:pt idx="62">
                  <c:v>123.47</c:v>
                </c:pt>
                <c:pt idx="63">
                  <c:v>123.37</c:v>
                </c:pt>
                <c:pt idx="64">
                  <c:v>133.74</c:v>
                </c:pt>
                <c:pt idx="65">
                  <c:v>136.79</c:v>
                </c:pt>
                <c:pt idx="66">
                  <c:v>129.97999999999999</c:v>
                </c:pt>
                <c:pt idx="67">
                  <c:v>135.66999999999999</c:v>
                </c:pt>
                <c:pt idx="68">
                  <c:v>132.78</c:v>
                </c:pt>
                <c:pt idx="69">
                  <c:v>128.05000000000001</c:v>
                </c:pt>
                <c:pt idx="70">
                  <c:v>133.38999999999999</c:v>
                </c:pt>
                <c:pt idx="71">
                  <c:v>139.57</c:v>
                </c:pt>
                <c:pt idx="72">
                  <c:v>131.99</c:v>
                </c:pt>
                <c:pt idx="73">
                  <c:v>140.28</c:v>
                </c:pt>
                <c:pt idx="74">
                  <c:v>119.64</c:v>
                </c:pt>
                <c:pt idx="75">
                  <c:v>137.12</c:v>
                </c:pt>
                <c:pt idx="76">
                  <c:v>133.72</c:v>
                </c:pt>
                <c:pt idx="77">
                  <c:v>132.05000000000001</c:v>
                </c:pt>
                <c:pt idx="78">
                  <c:v>134.26</c:v>
                </c:pt>
                <c:pt idx="79">
                  <c:v>124.12</c:v>
                </c:pt>
                <c:pt idx="80">
                  <c:v>133.19999999999999</c:v>
                </c:pt>
                <c:pt idx="81">
                  <c:v>136.33000000000001</c:v>
                </c:pt>
                <c:pt idx="82">
                  <c:v>142.16999999999999</c:v>
                </c:pt>
                <c:pt idx="83">
                  <c:v>132.41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3-4A76-86A5-E0E69D6DD586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Sheet2!$D$5:$D$91</c:f>
              <c:numCache>
                <c:formatCode>mmm\-yy</c:formatCode>
                <c:ptCount val="8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</c:numCache>
            </c:numRef>
          </c:cat>
          <c:val>
            <c:numRef>
              <c:f>Sheet2!$F$5:$F$91</c:f>
              <c:numCache>
                <c:formatCode>General</c:formatCode>
                <c:ptCount val="87"/>
                <c:pt idx="3">
                  <c:v>48.860100000000131</c:v>
                </c:pt>
                <c:pt idx="4">
                  <c:v>12.296711111111168</c:v>
                </c:pt>
                <c:pt idx="5">
                  <c:v>11.244844444444576</c:v>
                </c:pt>
                <c:pt idx="6">
                  <c:v>51.744044444444576</c:v>
                </c:pt>
                <c:pt idx="7">
                  <c:v>9.2011111111110999</c:v>
                </c:pt>
                <c:pt idx="8">
                  <c:v>23.232399999999934</c:v>
                </c:pt>
                <c:pt idx="9">
                  <c:v>0.392711111111127</c:v>
                </c:pt>
                <c:pt idx="10">
                  <c:v>7.1645444444444975</c:v>
                </c:pt>
                <c:pt idx="11">
                  <c:v>0.405344444444449</c:v>
                </c:pt>
                <c:pt idx="12">
                  <c:v>8.3906777777777464</c:v>
                </c:pt>
                <c:pt idx="13">
                  <c:v>54.513611111110997</c:v>
                </c:pt>
                <c:pt idx="14">
                  <c:v>16.214044444444365</c:v>
                </c:pt>
                <c:pt idx="15">
                  <c:v>15.080277777777718</c:v>
                </c:pt>
                <c:pt idx="16">
                  <c:v>8.8011111111110374</c:v>
                </c:pt>
                <c:pt idx="17">
                  <c:v>65.448099999999826</c:v>
                </c:pt>
                <c:pt idx="18">
                  <c:v>2.0163999999999644</c:v>
                </c:pt>
                <c:pt idx="19">
                  <c:v>11.312011111111087</c:v>
                </c:pt>
                <c:pt idx="20">
                  <c:v>136.50027777777754</c:v>
                </c:pt>
                <c:pt idx="21">
                  <c:v>1.7073777777777546</c:v>
                </c:pt>
                <c:pt idx="22">
                  <c:v>2.6677777777777996</c:v>
                </c:pt>
                <c:pt idx="23">
                  <c:v>68.834677777777543</c:v>
                </c:pt>
                <c:pt idx="24">
                  <c:v>0.84027777777781254</c:v>
                </c:pt>
                <c:pt idx="25">
                  <c:v>22.246944444444463</c:v>
                </c:pt>
                <c:pt idx="26">
                  <c:v>2.8000444444444401</c:v>
                </c:pt>
                <c:pt idx="27">
                  <c:v>30.213344444444477</c:v>
                </c:pt>
                <c:pt idx="28">
                  <c:v>0.84027777777778645</c:v>
                </c:pt>
                <c:pt idx="29">
                  <c:v>3.2399999999999385</c:v>
                </c:pt>
                <c:pt idx="30">
                  <c:v>1.4081777777777458</c:v>
                </c:pt>
                <c:pt idx="31">
                  <c:v>161.54410000000021</c:v>
                </c:pt>
                <c:pt idx="32">
                  <c:v>0.4993777777777732</c:v>
                </c:pt>
                <c:pt idx="33">
                  <c:v>40.959999999999894</c:v>
                </c:pt>
                <c:pt idx="34">
                  <c:v>14.087511111110981</c:v>
                </c:pt>
                <c:pt idx="35">
                  <c:v>22.689344444444465</c:v>
                </c:pt>
                <c:pt idx="36">
                  <c:v>19.301377777777756</c:v>
                </c:pt>
                <c:pt idx="37">
                  <c:v>73.273600000000044</c:v>
                </c:pt>
                <c:pt idx="38">
                  <c:v>0.59804444444445559</c:v>
                </c:pt>
                <c:pt idx="39">
                  <c:v>49.374044444444301</c:v>
                </c:pt>
                <c:pt idx="40">
                  <c:v>94.867599999999896</c:v>
                </c:pt>
                <c:pt idx="41">
                  <c:v>5.7760111111111234</c:v>
                </c:pt>
                <c:pt idx="42">
                  <c:v>2.3818777777777878</c:v>
                </c:pt>
                <c:pt idx="43">
                  <c:v>3.8155111111111104</c:v>
                </c:pt>
                <c:pt idx="44">
                  <c:v>37.454400000000057</c:v>
                </c:pt>
                <c:pt idx="45">
                  <c:v>0.17361111111110322</c:v>
                </c:pt>
                <c:pt idx="46">
                  <c:v>7.3621777777777275</c:v>
                </c:pt>
                <c:pt idx="47">
                  <c:v>111.58401111111169</c:v>
                </c:pt>
                <c:pt idx="48">
                  <c:v>7.5808444444444278</c:v>
                </c:pt>
                <c:pt idx="49">
                  <c:v>91.329877777777881</c:v>
                </c:pt>
                <c:pt idx="50">
                  <c:v>9.2415999999999521</c:v>
                </c:pt>
                <c:pt idx="51">
                  <c:v>0.50884444444443122</c:v>
                </c:pt>
                <c:pt idx="52">
                  <c:v>0.20250000000000257</c:v>
                </c:pt>
                <c:pt idx="53">
                  <c:v>25.806400000000128</c:v>
                </c:pt>
                <c:pt idx="54">
                  <c:v>44.666944444444304</c:v>
                </c:pt>
                <c:pt idx="55">
                  <c:v>14.541511111110998</c:v>
                </c:pt>
                <c:pt idx="56">
                  <c:v>59.649877777777711</c:v>
                </c:pt>
                <c:pt idx="57">
                  <c:v>7.111111111111061</c:v>
                </c:pt>
                <c:pt idx="58">
                  <c:v>7.6175999999999497</c:v>
                </c:pt>
                <c:pt idx="59">
                  <c:v>48.534444444444468</c:v>
                </c:pt>
                <c:pt idx="60">
                  <c:v>11.17787777777778</c:v>
                </c:pt>
                <c:pt idx="61">
                  <c:v>2.5600000000000271</c:v>
                </c:pt>
                <c:pt idx="62">
                  <c:v>28.65817777777799</c:v>
                </c:pt>
                <c:pt idx="63">
                  <c:v>5.4444444444444224</c:v>
                </c:pt>
                <c:pt idx="64">
                  <c:v>78.913611111111223</c:v>
                </c:pt>
                <c:pt idx="65">
                  <c:v>98.604899999999574</c:v>
                </c:pt>
                <c:pt idx="66">
                  <c:v>1.742399999999982</c:v>
                </c:pt>
                <c:pt idx="67">
                  <c:v>4.6944444444444038</c:v>
                </c:pt>
                <c:pt idx="68">
                  <c:v>1.8677777777777209</c:v>
                </c:pt>
                <c:pt idx="69">
                  <c:v>22.657599999999643</c:v>
                </c:pt>
                <c:pt idx="70">
                  <c:v>1.4965444444444342</c:v>
                </c:pt>
                <c:pt idx="71">
                  <c:v>66.640011111111008</c:v>
                </c:pt>
                <c:pt idx="72">
                  <c:v>2.8223999999999276</c:v>
                </c:pt>
                <c:pt idx="73">
                  <c:v>28.054677777777929</c:v>
                </c:pt>
                <c:pt idx="74">
                  <c:v>311.1696</c:v>
                </c:pt>
                <c:pt idx="75">
                  <c:v>42.033611111111306</c:v>
                </c:pt>
                <c:pt idx="76">
                  <c:v>1.8860444444444486</c:v>
                </c:pt>
                <c:pt idx="77">
                  <c:v>3.5721000000000558</c:v>
                </c:pt>
                <c:pt idx="78">
                  <c:v>1.3444444444461673E-3</c:v>
                </c:pt>
                <c:pt idx="79">
                  <c:v>85.069877777777705</c:v>
                </c:pt>
                <c:pt idx="80">
                  <c:v>9.3432111111109695</c:v>
                </c:pt>
                <c:pt idx="81">
                  <c:v>33.678677777777878</c:v>
                </c:pt>
                <c:pt idx="82">
                  <c:v>119.97551111111079</c:v>
                </c:pt>
                <c:pt idx="83">
                  <c:v>23.264544444444351</c:v>
                </c:pt>
                <c:pt idx="84">
                  <c:v>18760.780899999998</c:v>
                </c:pt>
                <c:pt idx="85">
                  <c:v>18848.544099999999</c:v>
                </c:pt>
                <c:pt idx="86">
                  <c:v>17532.408100000001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3-4A76-86A5-E0E69D6DD586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NAVI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Sheet2!$D$5:$D$91</c:f>
              <c:numCache>
                <c:formatCode>mmm\-yy</c:formatCode>
                <c:ptCount val="8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  <c:pt idx="79">
                  <c:v>45870</c:v>
                </c:pt>
                <c:pt idx="80">
                  <c:v>45901</c:v>
                </c:pt>
                <c:pt idx="81">
                  <c:v>45931</c:v>
                </c:pt>
                <c:pt idx="82">
                  <c:v>45962</c:v>
                </c:pt>
                <c:pt idx="83">
                  <c:v>45992</c:v>
                </c:pt>
                <c:pt idx="84">
                  <c:v>46023</c:v>
                </c:pt>
                <c:pt idx="85">
                  <c:v>46054</c:v>
                </c:pt>
                <c:pt idx="86">
                  <c:v>46082</c:v>
                </c:pt>
              </c:numCache>
            </c:numRef>
          </c:cat>
          <c:val>
            <c:numRef>
              <c:f>Sheet2!$G$5:$G$91</c:f>
              <c:numCache>
                <c:formatCode>General</c:formatCode>
                <c:ptCount val="87"/>
                <c:pt idx="3">
                  <c:v>105.965</c:v>
                </c:pt>
                <c:pt idx="4">
                  <c:v>107.31</c:v>
                </c:pt>
                <c:pt idx="5">
                  <c:v>98.83</c:v>
                </c:pt>
                <c:pt idx="6">
                  <c:v>105.93</c:v>
                </c:pt>
                <c:pt idx="7">
                  <c:v>111.14000000000001</c:v>
                </c:pt>
                <c:pt idx="8">
                  <c:v>103.06</c:v>
                </c:pt>
                <c:pt idx="9">
                  <c:v>103.97</c:v>
                </c:pt>
                <c:pt idx="10">
                  <c:v>110.61</c:v>
                </c:pt>
                <c:pt idx="11">
                  <c:v>100.47999999999999</c:v>
                </c:pt>
                <c:pt idx="12">
                  <c:v>106.035</c:v>
                </c:pt>
                <c:pt idx="13">
                  <c:v>107.58500000000001</c:v>
                </c:pt>
                <c:pt idx="14">
                  <c:v>95.55</c:v>
                </c:pt>
                <c:pt idx="15">
                  <c:v>104.17000000000002</c:v>
                </c:pt>
                <c:pt idx="16">
                  <c:v>104.64</c:v>
                </c:pt>
                <c:pt idx="17">
                  <c:v>100.465</c:v>
                </c:pt>
                <c:pt idx="18">
                  <c:v>111.64</c:v>
                </c:pt>
                <c:pt idx="19">
                  <c:v>101.6</c:v>
                </c:pt>
                <c:pt idx="20">
                  <c:v>105.96</c:v>
                </c:pt>
                <c:pt idx="21">
                  <c:v>119.05500000000001</c:v>
                </c:pt>
                <c:pt idx="22">
                  <c:v>102.655</c:v>
                </c:pt>
                <c:pt idx="23">
                  <c:v>116.04499999999999</c:v>
                </c:pt>
                <c:pt idx="24">
                  <c:v>104.125</c:v>
                </c:pt>
                <c:pt idx="25">
                  <c:v>113.49000000000001</c:v>
                </c:pt>
                <c:pt idx="26">
                  <c:v>111.33</c:v>
                </c:pt>
                <c:pt idx="27">
                  <c:v>106.07499999999999</c:v>
                </c:pt>
                <c:pt idx="28">
                  <c:v>118.99000000000001</c:v>
                </c:pt>
                <c:pt idx="29">
                  <c:v>107.63</c:v>
                </c:pt>
                <c:pt idx="30">
                  <c:v>115.905</c:v>
                </c:pt>
                <c:pt idx="31">
                  <c:v>111.63</c:v>
                </c:pt>
                <c:pt idx="32">
                  <c:v>125.925</c:v>
                </c:pt>
                <c:pt idx="33">
                  <c:v>110.16500000000001</c:v>
                </c:pt>
                <c:pt idx="34">
                  <c:v>116.215</c:v>
                </c:pt>
                <c:pt idx="35">
                  <c:v>124.035</c:v>
                </c:pt>
                <c:pt idx="36">
                  <c:v>106.965</c:v>
                </c:pt>
                <c:pt idx="37">
                  <c:v>124.38999999999999</c:v>
                </c:pt>
                <c:pt idx="38">
                  <c:v>105.32499999999999</c:v>
                </c:pt>
                <c:pt idx="39">
                  <c:v>117.93</c:v>
                </c:pt>
                <c:pt idx="40">
                  <c:v>119.01499999999999</c:v>
                </c:pt>
                <c:pt idx="41">
                  <c:v>119.93</c:v>
                </c:pt>
                <c:pt idx="42">
                  <c:v>120.005</c:v>
                </c:pt>
                <c:pt idx="43">
                  <c:v>121.77500000000001</c:v>
                </c:pt>
                <c:pt idx="44">
                  <c:v>120.59</c:v>
                </c:pt>
                <c:pt idx="45">
                  <c:v>114.875</c:v>
                </c:pt>
                <c:pt idx="46">
                  <c:v>121.58</c:v>
                </c:pt>
                <c:pt idx="47">
                  <c:v>118.46</c:v>
                </c:pt>
                <c:pt idx="48">
                  <c:v>127.72000000000001</c:v>
                </c:pt>
                <c:pt idx="49">
                  <c:v>121.41499999999999</c:v>
                </c:pt>
                <c:pt idx="50">
                  <c:v>116.88</c:v>
                </c:pt>
                <c:pt idx="51">
                  <c:v>131.19999999999999</c:v>
                </c:pt>
                <c:pt idx="52">
                  <c:v>117.58</c:v>
                </c:pt>
                <c:pt idx="53">
                  <c:v>123.5</c:v>
                </c:pt>
                <c:pt idx="54">
                  <c:v>129.30500000000001</c:v>
                </c:pt>
                <c:pt idx="55">
                  <c:v>127.83</c:v>
                </c:pt>
                <c:pt idx="56">
                  <c:v>129.88999999999999</c:v>
                </c:pt>
                <c:pt idx="57">
                  <c:v>122.72</c:v>
                </c:pt>
                <c:pt idx="58">
                  <c:v>129.91500000000002</c:v>
                </c:pt>
                <c:pt idx="59">
                  <c:v>127.74</c:v>
                </c:pt>
                <c:pt idx="60">
                  <c:v>131.04500000000002</c:v>
                </c:pt>
                <c:pt idx="61">
                  <c:v>124.11999999999999</c:v>
                </c:pt>
                <c:pt idx="62">
                  <c:v>131.19000000000003</c:v>
                </c:pt>
                <c:pt idx="63">
                  <c:v>122.56</c:v>
                </c:pt>
                <c:pt idx="64">
                  <c:v>125.5</c:v>
                </c:pt>
                <c:pt idx="65">
                  <c:v>133.79000000000002</c:v>
                </c:pt>
                <c:pt idx="66">
                  <c:v>131.60499999999999</c:v>
                </c:pt>
                <c:pt idx="67">
                  <c:v>128.45499999999998</c:v>
                </c:pt>
                <c:pt idx="68">
                  <c:v>139.07499999999999</c:v>
                </c:pt>
                <c:pt idx="69">
                  <c:v>129.935</c:v>
                </c:pt>
                <c:pt idx="70">
                  <c:v>129.495</c:v>
                </c:pt>
                <c:pt idx="71">
                  <c:v>135.755</c:v>
                </c:pt>
                <c:pt idx="72">
                  <c:v>136.9</c:v>
                </c:pt>
                <c:pt idx="73">
                  <c:v>128.9</c:v>
                </c:pt>
                <c:pt idx="74">
                  <c:v>144.07</c:v>
                </c:pt>
                <c:pt idx="75">
                  <c:v>115.495</c:v>
                </c:pt>
                <c:pt idx="76">
                  <c:v>147.44</c:v>
                </c:pt>
                <c:pt idx="77">
                  <c:v>124.97999999999999</c:v>
                </c:pt>
                <c:pt idx="78">
                  <c:v>133.75</c:v>
                </c:pt>
                <c:pt idx="79">
                  <c:v>135.09499999999997</c:v>
                </c:pt>
                <c:pt idx="80">
                  <c:v>123.01500000000001</c:v>
                </c:pt>
                <c:pt idx="81">
                  <c:v>138.26999999999998</c:v>
                </c:pt>
                <c:pt idx="82">
                  <c:v>131.79000000000002</c:v>
                </c:pt>
                <c:pt idx="83">
                  <c:v>140.60499999999996</c:v>
                </c:pt>
                <c:pt idx="84">
                  <c:v>129.49</c:v>
                </c:pt>
                <c:pt idx="85">
                  <c:v>4.8799999999999955</c:v>
                </c:pt>
                <c:pt idx="86">
                  <c:v>66.204999999999998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3-4A76-86A5-E0E69D6D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55672"/>
        <c:axId val="723454232"/>
      </c:lineChart>
      <c:dateAx>
        <c:axId val="723455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4232"/>
        <c:crosses val="autoZero"/>
        <c:auto val="1"/>
        <c:lblOffset val="100"/>
        <c:baseTimeUnit val="months"/>
      </c:dateAx>
      <c:valAx>
        <c:axId val="7234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1</xdr:row>
      <xdr:rowOff>69850</xdr:rowOff>
    </xdr:from>
    <xdr:to>
      <xdr:col>23</xdr:col>
      <xdr:colOff>257175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1D0D3-9B8C-48D9-BE33-BE5EC4B0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165100</xdr:rowOff>
    </xdr:from>
    <xdr:to>
      <xdr:col>16</xdr:col>
      <xdr:colOff>292100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A1A6D-1563-457D-9A33-F00C97B0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M88"/>
  <sheetViews>
    <sheetView topLeftCell="D1" workbookViewId="0">
      <selection activeCell="N3" sqref="N3"/>
    </sheetView>
  </sheetViews>
  <sheetFormatPr defaultRowHeight="14.5" x14ac:dyDescent="0.35"/>
  <cols>
    <col min="8" max="8" width="16.1796875" customWidth="1"/>
    <col min="9" max="9" width="18.453125" customWidth="1"/>
    <col min="11" max="11" width="12.90625" customWidth="1"/>
    <col min="12" max="12" width="14.81640625" customWidth="1"/>
  </cols>
  <sheetData>
    <row r="1" spans="6:13" ht="15.5" x14ac:dyDescent="0.35">
      <c r="F1" s="2" t="s">
        <v>1</v>
      </c>
      <c r="G1" s="3" t="s">
        <v>0</v>
      </c>
      <c r="H1" s="2" t="s">
        <v>5</v>
      </c>
      <c r="I1" s="2" t="s">
        <v>3</v>
      </c>
      <c r="J1" s="2" t="s">
        <v>2</v>
      </c>
      <c r="K1" s="1" t="s">
        <v>4</v>
      </c>
      <c r="L1" s="1" t="s">
        <v>3</v>
      </c>
      <c r="M1" s="1" t="s">
        <v>2</v>
      </c>
    </row>
    <row r="2" spans="6:13" x14ac:dyDescent="0.35">
      <c r="F2" s="4">
        <v>43466</v>
      </c>
      <c r="G2" s="5">
        <v>102.83</v>
      </c>
      <c r="H2" s="6"/>
      <c r="I2" s="6"/>
      <c r="J2" s="6"/>
      <c r="K2" s="6"/>
      <c r="L2" s="6"/>
      <c r="M2" s="6"/>
    </row>
    <row r="3" spans="6:13" x14ac:dyDescent="0.35">
      <c r="F3" s="4">
        <v>43497</v>
      </c>
      <c r="G3" s="5">
        <v>100.18</v>
      </c>
      <c r="H3" s="6"/>
      <c r="I3" s="6"/>
      <c r="J3" s="6"/>
      <c r="K3" s="6"/>
      <c r="L3" s="6"/>
      <c r="M3" s="6"/>
    </row>
    <row r="4" spans="6:13" x14ac:dyDescent="0.35">
      <c r="F4" s="4">
        <v>43525</v>
      </c>
      <c r="G4" s="5">
        <v>104.64</v>
      </c>
      <c r="H4" s="6"/>
      <c r="I4" s="6"/>
      <c r="J4" s="6"/>
      <c r="K4" s="6"/>
      <c r="L4" s="6"/>
      <c r="M4" s="6"/>
    </row>
    <row r="5" spans="6:13" x14ac:dyDescent="0.35">
      <c r="F5" s="4">
        <v>43556</v>
      </c>
      <c r="G5" s="5">
        <v>109.54</v>
      </c>
      <c r="H5" s="5">
        <f>AVERAGE(G2:G4)</f>
        <v>102.55</v>
      </c>
      <c r="I5" s="7">
        <f>(H5-G5)^2</f>
        <v>48.860100000000131</v>
      </c>
      <c r="J5" s="8">
        <v>-6.8161872257435488E-2</v>
      </c>
      <c r="K5" s="6">
        <f>G2+(G4-G3)+(G3-G2)/2</f>
        <v>105.965</v>
      </c>
      <c r="L5" s="9">
        <f>(K5-G5)^2</f>
        <v>12.78062500000002</v>
      </c>
      <c r="M5" s="8">
        <v>-3.2636479824721586E-2</v>
      </c>
    </row>
    <row r="6" spans="6:13" x14ac:dyDescent="0.35">
      <c r="F6" s="4">
        <v>43586</v>
      </c>
      <c r="G6" s="5">
        <v>101.28</v>
      </c>
      <c r="H6" s="5">
        <f>AVERAGE(G3:G5)</f>
        <v>104.78666666666668</v>
      </c>
      <c r="I6" s="7">
        <f>(H6-G6)^2</f>
        <v>12.296711111111168</v>
      </c>
      <c r="J6" s="8">
        <v>3.3464817406794835E-2</v>
      </c>
      <c r="K6" s="6">
        <f>G3+(G5-G4)+(G4-G3)/2</f>
        <v>107.31</v>
      </c>
      <c r="L6" s="9">
        <f>(K6-G6)^2</f>
        <v>36.360900000000015</v>
      </c>
      <c r="M6" s="8">
        <v>5.9537914691943146E-2</v>
      </c>
    </row>
    <row r="7" spans="6:13" x14ac:dyDescent="0.35">
      <c r="F7" s="4">
        <v>43617</v>
      </c>
      <c r="G7" s="5">
        <v>101.8</v>
      </c>
      <c r="H7" s="5">
        <f>AVERAGE(G4:G6)</f>
        <v>105.15333333333335</v>
      </c>
      <c r="I7" s="7">
        <f>(H7-G7)^2</f>
        <v>11.244844444444576</v>
      </c>
      <c r="J7" s="8">
        <v>3.1889938502504461E-2</v>
      </c>
      <c r="K7" s="6">
        <f>G4+(G6-G5)+(G5-G4)/2</f>
        <v>98.83</v>
      </c>
      <c r="L7" s="9">
        <f>(K7-G7)^2</f>
        <v>8.8208999999999929</v>
      </c>
      <c r="M7" s="8">
        <v>-2.9174852652259321E-2</v>
      </c>
    </row>
    <row r="8" spans="6:13" x14ac:dyDescent="0.35">
      <c r="F8" s="4">
        <v>43647</v>
      </c>
      <c r="G8" s="5">
        <v>111.4</v>
      </c>
      <c r="H8" s="5">
        <f>AVERAGE(G5:G7)</f>
        <v>104.20666666666666</v>
      </c>
      <c r="I8" s="7">
        <f>(H8-G8)^2</f>
        <v>51.744044444444576</v>
      </c>
      <c r="J8" s="8">
        <v>-6.9029492674812953E-2</v>
      </c>
      <c r="K8" s="6">
        <f>G5+(G7-G6)+(G6-G5)/2</f>
        <v>105.93</v>
      </c>
      <c r="L8" s="9">
        <f>(K8-G8)^2</f>
        <v>29.920899999999989</v>
      </c>
      <c r="M8" s="8">
        <v>-4.9102333931777362E-2</v>
      </c>
    </row>
    <row r="9" spans="6:13" x14ac:dyDescent="0.35">
      <c r="F9" s="4">
        <v>43678</v>
      </c>
      <c r="G9" s="5">
        <v>107.86</v>
      </c>
      <c r="H9" s="5">
        <f>AVERAGE(G6:G8)</f>
        <v>104.82666666666667</v>
      </c>
      <c r="I9" s="7">
        <f>(H9-G9)^2</f>
        <v>9.2011111111110999</v>
      </c>
      <c r="J9" s="8">
        <v>-2.8936657339099447E-2</v>
      </c>
      <c r="K9" s="6">
        <f>G6+(G8-G7)+(G7-G6)/2</f>
        <v>111.14000000000001</v>
      </c>
      <c r="L9" s="9">
        <f>(K9-G9)^2</f>
        <v>10.758400000000101</v>
      </c>
      <c r="M9" s="8">
        <v>3.0409790469126789E-2</v>
      </c>
    </row>
    <row r="10" spans="6:13" x14ac:dyDescent="0.35">
      <c r="F10" s="4">
        <v>43709</v>
      </c>
      <c r="G10" s="5">
        <v>102.2</v>
      </c>
      <c r="H10" s="5">
        <f>AVERAGE(G7:G9)</f>
        <v>107.02</v>
      </c>
      <c r="I10" s="7">
        <f>(H10-G10)^2</f>
        <v>23.232399999999934</v>
      </c>
      <c r="J10" s="8">
        <v>4.5038310596150183E-2</v>
      </c>
      <c r="K10" s="6">
        <f>G7+(G9-G8)+(G8-G7)/2</f>
        <v>103.06</v>
      </c>
      <c r="L10" s="9">
        <f>(K10-G10)^2</f>
        <v>0.73959999999999904</v>
      </c>
      <c r="M10" s="8">
        <v>8.4148727984344369E-3</v>
      </c>
    </row>
    <row r="11" spans="6:13" x14ac:dyDescent="0.35">
      <c r="F11" s="4">
        <v>43739</v>
      </c>
      <c r="G11" s="5">
        <v>107.78</v>
      </c>
      <c r="H11" s="5">
        <f>AVERAGE(G8:G10)</f>
        <v>107.15333333333332</v>
      </c>
      <c r="I11" s="7">
        <f>(H11-G11)^2</f>
        <v>0.392711111111127</v>
      </c>
      <c r="J11" s="8">
        <v>-5.848317053443782E-3</v>
      </c>
      <c r="K11" s="6">
        <f>G8+(G10-G9)+(G9-G8)/2</f>
        <v>103.97</v>
      </c>
      <c r="L11" s="9">
        <f>(K11-G11)^2</f>
        <v>14.516100000000018</v>
      </c>
      <c r="M11" s="8">
        <v>-3.5349786602338118E-2</v>
      </c>
    </row>
    <row r="12" spans="6:13" x14ac:dyDescent="0.35">
      <c r="F12" s="4">
        <v>43770</v>
      </c>
      <c r="G12" s="5">
        <v>103.27</v>
      </c>
      <c r="H12" s="5">
        <f>AVERAGE(G9:G11)</f>
        <v>105.94666666666667</v>
      </c>
      <c r="I12" s="7">
        <f>(H12-G12)^2</f>
        <v>7.1645444444444975</v>
      </c>
      <c r="J12" s="8">
        <v>2.5264283916436033E-2</v>
      </c>
      <c r="K12" s="6">
        <f>G9+(G11-G10)+(G10-G9)/2</f>
        <v>110.61</v>
      </c>
      <c r="L12" s="9">
        <f>(K12-G12)^2</f>
        <v>53.875600000000048</v>
      </c>
      <c r="M12" s="8">
        <v>7.1075820664278144E-2</v>
      </c>
    </row>
    <row r="13" spans="6:13" x14ac:dyDescent="0.35">
      <c r="F13" s="4">
        <v>43800</v>
      </c>
      <c r="G13" s="5">
        <v>103.78</v>
      </c>
      <c r="H13" s="5">
        <f>AVERAGE(G10:G12)</f>
        <v>104.41666666666667</v>
      </c>
      <c r="I13" s="7">
        <f>(H13-G13)^2</f>
        <v>0.405344444444449</v>
      </c>
      <c r="J13" s="8">
        <v>6.0973663208300421E-3</v>
      </c>
      <c r="K13" s="6">
        <f>G10+(G12-G11)+(G11-G10)/2</f>
        <v>100.47999999999999</v>
      </c>
      <c r="L13" s="9">
        <f>(K13-G13)^2</f>
        <v>10.890000000000075</v>
      </c>
      <c r="M13" s="8">
        <v>-3.1798034303334083E-2</v>
      </c>
    </row>
    <row r="14" spans="6:13" x14ac:dyDescent="0.35">
      <c r="F14" s="4">
        <v>43831</v>
      </c>
      <c r="G14" s="5">
        <v>107.84</v>
      </c>
      <c r="H14" s="5">
        <f>AVERAGE(G11:G13)</f>
        <v>104.94333333333334</v>
      </c>
      <c r="I14" s="7">
        <f>(H14-G14)^2</f>
        <v>8.3906777777777464</v>
      </c>
      <c r="J14" s="8">
        <v>-2.7602198011625268E-2</v>
      </c>
      <c r="K14" s="6">
        <f>G11+(G13-G12)+(G12-G11)/2</f>
        <v>106.035</v>
      </c>
      <c r="L14" s="9">
        <f>(K14-G14)^2</f>
        <v>3.2580250000000248</v>
      </c>
      <c r="M14" s="8">
        <v>-1.6737759643916977E-2</v>
      </c>
    </row>
    <row r="15" spans="6:13" x14ac:dyDescent="0.35">
      <c r="F15" s="4">
        <v>43862</v>
      </c>
      <c r="G15" s="5">
        <v>97.58</v>
      </c>
      <c r="H15" s="5">
        <f>AVERAGE(G12:G14)</f>
        <v>104.96333333333332</v>
      </c>
      <c r="I15" s="7">
        <f>(H15-G15)^2</f>
        <v>54.513611111110997</v>
      </c>
      <c r="J15" s="8">
        <v>7.0342024198926545E-2</v>
      </c>
      <c r="K15" s="6">
        <f>G12+(G14-G13)+(G13-G12)/2</f>
        <v>107.58500000000001</v>
      </c>
      <c r="L15" s="9">
        <f>(K15-G15)^2</f>
        <v>100.10002500000019</v>
      </c>
      <c r="M15" s="8">
        <v>0.10253125640500112</v>
      </c>
    </row>
    <row r="16" spans="6:13" x14ac:dyDescent="0.35">
      <c r="F16" s="4">
        <v>43891</v>
      </c>
      <c r="G16" s="5">
        <v>99.04</v>
      </c>
      <c r="H16" s="5">
        <f>AVERAGE(G13:G15)</f>
        <v>103.06666666666666</v>
      </c>
      <c r="I16" s="7">
        <f>(H16-G16)^2</f>
        <v>16.214044444444365</v>
      </c>
      <c r="J16" s="8">
        <v>3.9068564036222414E-2</v>
      </c>
      <c r="K16" s="6">
        <f>G13+(G15-G14)+(G14-G13)/2</f>
        <v>95.55</v>
      </c>
      <c r="L16" s="9">
        <f>(K16-G16)^2</f>
        <v>12.180100000000063</v>
      </c>
      <c r="M16" s="8">
        <v>-3.5238287560581671E-2</v>
      </c>
    </row>
    <row r="17" spans="6:13" x14ac:dyDescent="0.35">
      <c r="F17" s="4">
        <v>43922</v>
      </c>
      <c r="G17" s="5">
        <v>105.37</v>
      </c>
      <c r="H17" s="5">
        <f>AVERAGE(G14:G16)</f>
        <v>101.48666666666668</v>
      </c>
      <c r="I17" s="7">
        <f>(H17-G17)^2</f>
        <v>15.080277777777718</v>
      </c>
      <c r="J17" s="8">
        <v>-3.8264468238849034E-2</v>
      </c>
      <c r="K17" s="6">
        <f>G14+(G16-G15)+(G15-G14)/2</f>
        <v>104.17000000000002</v>
      </c>
      <c r="L17" s="9">
        <f>(K17-G17)^2</f>
        <v>1.4399999999999726</v>
      </c>
      <c r="M17" s="8">
        <v>-1.1388440732656246E-2</v>
      </c>
    </row>
    <row r="18" spans="6:13" x14ac:dyDescent="0.35">
      <c r="F18" s="4">
        <v>43952</v>
      </c>
      <c r="G18" s="5">
        <v>103.63</v>
      </c>
      <c r="H18" s="5">
        <f>AVERAGE(G15:G17)</f>
        <v>100.66333333333334</v>
      </c>
      <c r="I18" s="7">
        <f>(H18-G18)^2</f>
        <v>8.8011111111110374</v>
      </c>
      <c r="J18" s="8">
        <v>-2.9471174542203261E-2</v>
      </c>
      <c r="K18" s="6">
        <f>G15+(G17-G16)+(G16-G15)/2</f>
        <v>104.64</v>
      </c>
      <c r="L18" s="9">
        <f>(K18-G18)^2</f>
        <v>1.0201000000000104</v>
      </c>
      <c r="M18" s="8">
        <v>9.746212486731692E-3</v>
      </c>
    </row>
    <row r="19" spans="6:13" x14ac:dyDescent="0.35">
      <c r="F19" s="4">
        <v>43983</v>
      </c>
      <c r="G19" s="5">
        <v>110.77</v>
      </c>
      <c r="H19" s="5">
        <f>AVERAGE(G16:G18)</f>
        <v>102.68</v>
      </c>
      <c r="I19" s="7">
        <f>(H19-G19)^2</f>
        <v>65.448099999999826</v>
      </c>
      <c r="J19" s="8">
        <v>-7.8788469029995992E-2</v>
      </c>
      <c r="K19" s="6">
        <f>G16+(G18-G17)+(G17-G16)/2</f>
        <v>100.465</v>
      </c>
      <c r="L19" s="9">
        <f>(K19-G19)^2</f>
        <v>106.19302499999985</v>
      </c>
      <c r="M19" s="8">
        <v>-9.3030603954139146E-2</v>
      </c>
    </row>
    <row r="20" spans="6:13" x14ac:dyDescent="0.35">
      <c r="F20" s="4">
        <v>44013</v>
      </c>
      <c r="G20" s="5">
        <v>105.17</v>
      </c>
      <c r="H20" s="5">
        <f>AVERAGE(G17:G19)</f>
        <v>106.58999999999999</v>
      </c>
      <c r="I20" s="7">
        <f>(H20-G20)^2</f>
        <v>2.0163999999999644</v>
      </c>
      <c r="J20" s="8">
        <v>1.3322075241579769E-2</v>
      </c>
      <c r="K20" s="6">
        <f>G17+(G19-G18)+(G18-G17)/2</f>
        <v>111.64</v>
      </c>
      <c r="L20" s="9">
        <f>(K20-G20)^2</f>
        <v>41.860899999999987</v>
      </c>
      <c r="M20" s="8">
        <v>6.1519444708567066E-2</v>
      </c>
    </row>
    <row r="21" spans="6:13" x14ac:dyDescent="0.35">
      <c r="F21" s="4">
        <v>44044</v>
      </c>
      <c r="G21" s="5">
        <v>103.16</v>
      </c>
      <c r="H21" s="5">
        <f>AVERAGE(G18:G20)</f>
        <v>106.52333333333333</v>
      </c>
      <c r="I21" s="7">
        <f>(H21-G21)^2</f>
        <v>11.312011111111087</v>
      </c>
      <c r="J21" s="8">
        <v>3.1573677128641578E-2</v>
      </c>
      <c r="K21" s="6">
        <f>G18+(G20-G19)+(G19-G18)/2</f>
        <v>101.6</v>
      </c>
      <c r="L21" s="9">
        <f>(K21-G21)^2</f>
        <v>2.4336000000000073</v>
      </c>
      <c r="M21" s="8">
        <v>-1.5122140364482379E-2</v>
      </c>
    </row>
    <row r="22" spans="6:13" x14ac:dyDescent="0.35">
      <c r="F22" s="4">
        <v>44075</v>
      </c>
      <c r="G22" s="5">
        <v>118.05</v>
      </c>
      <c r="H22" s="5">
        <f>AVERAGE(G19:G21)</f>
        <v>106.36666666666667</v>
      </c>
      <c r="I22" s="7">
        <f>(H22-G22)^2</f>
        <v>136.50027777777754</v>
      </c>
      <c r="J22" s="8">
        <v>-0.10984017549357558</v>
      </c>
      <c r="K22" s="6">
        <f>G19+(G21-G20)+(G20-G19)/2</f>
        <v>105.96</v>
      </c>
      <c r="L22" s="9">
        <f>(K22-G22)^2</f>
        <v>146.16810000000009</v>
      </c>
      <c r="M22" s="8">
        <v>-0.10241423125794158</v>
      </c>
    </row>
    <row r="23" spans="6:13" x14ac:dyDescent="0.35">
      <c r="F23" s="4">
        <v>44105</v>
      </c>
      <c r="G23" s="5">
        <v>110.1</v>
      </c>
      <c r="H23" s="5">
        <f>AVERAGE(G20:G22)</f>
        <v>108.79333333333334</v>
      </c>
      <c r="I23" s="7">
        <f>(H23-G23)^2</f>
        <v>1.7073777777777546</v>
      </c>
      <c r="J23" s="8">
        <v>-1.201053986151104E-2</v>
      </c>
      <c r="K23" s="6">
        <f>G20+(G22-G21)+(G21-G20)/2</f>
        <v>119.05500000000001</v>
      </c>
      <c r="L23" s="9">
        <f>(K23-G23)^2</f>
        <v>80.192025000000228</v>
      </c>
      <c r="M23" s="8">
        <v>8.1335149863760337E-2</v>
      </c>
    </row>
    <row r="24" spans="6:13" x14ac:dyDescent="0.35">
      <c r="F24" s="4">
        <v>44136</v>
      </c>
      <c r="G24" s="5">
        <v>112.07</v>
      </c>
      <c r="H24" s="5">
        <f>AVERAGE(G21:G23)</f>
        <v>110.43666666666665</v>
      </c>
      <c r="I24" s="7">
        <f>(H24-G24)^2</f>
        <v>2.6677777777777996</v>
      </c>
      <c r="J24" s="8">
        <v>-1.4789773927741452E-2</v>
      </c>
      <c r="K24" s="6">
        <f>G21+(G23-G22)+(G22-G21)/2</f>
        <v>102.655</v>
      </c>
      <c r="L24" s="9">
        <f>(K24-G24)^2</f>
        <v>88.642224999999854</v>
      </c>
      <c r="M24" s="8">
        <v>-8.400999375390375E-2</v>
      </c>
    </row>
    <row r="25" spans="6:13" x14ac:dyDescent="0.35">
      <c r="F25" s="4">
        <v>44166</v>
      </c>
      <c r="G25" s="5">
        <v>105.11</v>
      </c>
      <c r="H25" s="5">
        <f>AVERAGE(G22:G24)</f>
        <v>113.40666666666665</v>
      </c>
      <c r="I25" s="7">
        <f>(H25-G25)^2</f>
        <v>68.834677777777543</v>
      </c>
      <c r="J25" s="8">
        <v>7.3158544471224385E-2</v>
      </c>
      <c r="K25" s="6">
        <f>G22+(G24-G23)+(G23-G22)/2</f>
        <v>116.04499999999999</v>
      </c>
      <c r="L25" s="9">
        <f>(K25-G25)^2</f>
        <v>119.57422499999974</v>
      </c>
      <c r="M25" s="8">
        <v>0.104033869279802</v>
      </c>
    </row>
    <row r="26" spans="6:13" x14ac:dyDescent="0.35">
      <c r="F26" s="4">
        <v>44197</v>
      </c>
      <c r="G26" s="5">
        <v>110.01</v>
      </c>
      <c r="H26" s="5">
        <f>AVERAGE(G23:G25)</f>
        <v>109.09333333333332</v>
      </c>
      <c r="I26" s="7">
        <f>(H26-G26)^2</f>
        <v>0.84027777777781254</v>
      </c>
      <c r="J26" s="8">
        <v>-8.4025910535323184E-3</v>
      </c>
      <c r="K26" s="6">
        <f>G23+(G25-G24)+(G24-G23)/2</f>
        <v>104.125</v>
      </c>
      <c r="L26" s="9">
        <f>(K26-G26)^2</f>
        <v>34.63322500000006</v>
      </c>
      <c r="M26" s="8">
        <v>-5.3495136805744983E-2</v>
      </c>
    </row>
    <row r="27" spans="6:13" x14ac:dyDescent="0.35">
      <c r="F27" s="4">
        <v>44228</v>
      </c>
      <c r="G27" s="5">
        <v>113.78</v>
      </c>
      <c r="H27" s="5">
        <f>AVERAGE(G24:G26)</f>
        <v>109.06333333333333</v>
      </c>
      <c r="I27" s="7">
        <f>(H27-G27)^2</f>
        <v>22.246944444444463</v>
      </c>
      <c r="J27" s="8">
        <v>-4.3247043002536768E-2</v>
      </c>
      <c r="K27" s="6">
        <f>G24+(G26-G25)+(G25-G24)/2</f>
        <v>113.49000000000001</v>
      </c>
      <c r="L27" s="9">
        <f>(K27-G27)^2</f>
        <v>8.4099999999995387E-2</v>
      </c>
      <c r="M27" s="8">
        <v>-2.5487783441728949E-3</v>
      </c>
    </row>
    <row r="28" spans="6:13" x14ac:dyDescent="0.35">
      <c r="F28" s="4">
        <v>44256</v>
      </c>
      <c r="G28" s="5">
        <v>107.96</v>
      </c>
      <c r="H28" s="5">
        <f>AVERAGE(G25:G27)</f>
        <v>109.63333333333333</v>
      </c>
      <c r="I28" s="7">
        <f>(H28-G28)^2</f>
        <v>2.8000444444444401</v>
      </c>
      <c r="J28" s="8">
        <v>1.5262997871693513E-2</v>
      </c>
      <c r="K28" s="6">
        <f>G25+(G27-G26)+(G26-G25)/2</f>
        <v>111.33</v>
      </c>
      <c r="L28" s="9">
        <f>(K28-G28)^2</f>
        <v>11.356900000000032</v>
      </c>
      <c r="M28" s="8">
        <v>3.1215264912930758E-2</v>
      </c>
    </row>
    <row r="29" spans="6:13" x14ac:dyDescent="0.35">
      <c r="F29" s="4">
        <v>44287</v>
      </c>
      <c r="G29" s="5">
        <v>116.08</v>
      </c>
      <c r="H29" s="5">
        <f>AVERAGE(G26:G28)</f>
        <v>110.58333333333333</v>
      </c>
      <c r="I29" s="7">
        <f>(H29-G29)^2</f>
        <v>30.213344444444477</v>
      </c>
      <c r="J29" s="8">
        <v>-4.9706103993971393E-2</v>
      </c>
      <c r="K29" s="6">
        <f>G26+(G28-G27)+(G27-G26)/2</f>
        <v>106.07499999999999</v>
      </c>
      <c r="L29" s="9">
        <f>(K29-G29)^2</f>
        <v>100.10002500000019</v>
      </c>
      <c r="M29" s="8">
        <v>-8.6190558235699599E-2</v>
      </c>
    </row>
    <row r="30" spans="6:13" x14ac:dyDescent="0.35">
      <c r="F30" s="4">
        <v>44317</v>
      </c>
      <c r="G30" s="5">
        <v>111.69</v>
      </c>
      <c r="H30" s="5">
        <f>AVERAGE(G27:G29)</f>
        <v>112.60666666666667</v>
      </c>
      <c r="I30" s="7">
        <f>(H30-G30)^2</f>
        <v>0.84027777777778645</v>
      </c>
      <c r="J30" s="8">
        <v>8.1404298146942576E-3</v>
      </c>
      <c r="K30" s="6">
        <f>G27+(G29-G28)+(G28-G27)/2</f>
        <v>118.99000000000001</v>
      </c>
      <c r="L30" s="9">
        <f>(K30-G30)^2</f>
        <v>53.290000000000163</v>
      </c>
      <c r="M30" s="8">
        <v>6.5359477124183107E-2</v>
      </c>
    </row>
    <row r="31" spans="6:13" x14ac:dyDescent="0.35">
      <c r="F31" s="4">
        <v>44348</v>
      </c>
      <c r="G31" s="5">
        <v>113.71</v>
      </c>
      <c r="H31" s="5">
        <f>AVERAGE(G28:G30)</f>
        <v>111.91000000000001</v>
      </c>
      <c r="I31" s="7">
        <f>(H31-G31)^2</f>
        <v>3.2399999999999385</v>
      </c>
      <c r="J31" s="8">
        <v>-1.6084353498346731E-2</v>
      </c>
      <c r="K31" s="6">
        <f>G28+(G30-G29)+(G29-G28)/2</f>
        <v>107.63</v>
      </c>
      <c r="L31" s="9">
        <f>(K31-G31)^2</f>
        <v>36.966399999999979</v>
      </c>
      <c r="M31" s="8">
        <v>-5.3469351859994713E-2</v>
      </c>
    </row>
    <row r="32" spans="6:13" x14ac:dyDescent="0.35">
      <c r="F32" s="4">
        <v>44378</v>
      </c>
      <c r="G32" s="5">
        <v>112.64</v>
      </c>
      <c r="H32" s="5">
        <f>AVERAGE(G29:G31)</f>
        <v>113.82666666666665</v>
      </c>
      <c r="I32" s="7">
        <f>(H32-G32)^2</f>
        <v>1.4081777777777458</v>
      </c>
      <c r="J32" s="8">
        <v>1.0425207918472415E-2</v>
      </c>
      <c r="K32" s="6">
        <f>G29+(G31-G30)+(G30-G29)/2</f>
        <v>115.905</v>
      </c>
      <c r="L32" s="9">
        <f>(K32-G32)^2</f>
        <v>10.660225000000004</v>
      </c>
      <c r="M32" s="8">
        <v>2.8986150568181827E-2</v>
      </c>
    </row>
    <row r="33" spans="6:13" x14ac:dyDescent="0.35">
      <c r="F33" s="4">
        <v>44409</v>
      </c>
      <c r="G33" s="5">
        <v>125.39</v>
      </c>
      <c r="H33" s="5">
        <f>AVERAGE(G30:G32)</f>
        <v>112.67999999999999</v>
      </c>
      <c r="I33" s="7">
        <f>(H33-G33)^2</f>
        <v>161.54410000000021</v>
      </c>
      <c r="J33" s="8">
        <v>-0.11279730209442677</v>
      </c>
      <c r="K33" s="6">
        <f>G30+(G32-G31)+(G31-G30)/2</f>
        <v>111.63</v>
      </c>
      <c r="L33" s="9">
        <f>(K33-G33)^2</f>
        <v>189.33760000000015</v>
      </c>
      <c r="M33" s="8">
        <v>-0.10973761862987481</v>
      </c>
    </row>
    <row r="34" spans="6:13" x14ac:dyDescent="0.35">
      <c r="F34" s="4">
        <v>44440</v>
      </c>
      <c r="G34" s="5">
        <v>116.54</v>
      </c>
      <c r="H34" s="5">
        <f>AVERAGE(G31:G33)</f>
        <v>117.24666666666667</v>
      </c>
      <c r="I34" s="7">
        <f>(H34-G34)^2</f>
        <v>0.4993777777777732</v>
      </c>
      <c r="J34" s="8">
        <v>6.0271791664297213E-3</v>
      </c>
      <c r="K34" s="6">
        <f>G31+(G33-G32)+(G32-G31)/2</f>
        <v>125.925</v>
      </c>
      <c r="L34" s="9">
        <f>(K34-G34)^2</f>
        <v>88.078224999999833</v>
      </c>
      <c r="M34" s="8">
        <v>8.0530290029174445E-2</v>
      </c>
    </row>
    <row r="35" spans="6:13" x14ac:dyDescent="0.35">
      <c r="F35" s="4">
        <v>44470</v>
      </c>
      <c r="G35" s="5">
        <v>111.79</v>
      </c>
      <c r="H35" s="5">
        <f>AVERAGE(G32:G34)</f>
        <v>118.19</v>
      </c>
      <c r="I35" s="7">
        <f>(H35-G35)^2</f>
        <v>40.959999999999894</v>
      </c>
      <c r="J35" s="8">
        <v>5.4150097300956018E-2</v>
      </c>
      <c r="K35" s="6">
        <f>G32+(G34-G33)+(G33-G32)/2</f>
        <v>110.16500000000001</v>
      </c>
      <c r="L35" s="9">
        <f>(K35-G35)^2</f>
        <v>2.640625</v>
      </c>
      <c r="M35" s="8">
        <v>-1.4536183916271581E-2</v>
      </c>
    </row>
    <row r="36" spans="6:13" x14ac:dyDescent="0.35">
      <c r="F36" s="4">
        <v>44501</v>
      </c>
      <c r="G36" s="5">
        <v>121.66</v>
      </c>
      <c r="H36" s="5">
        <f>AVERAGE(G33:G35)</f>
        <v>117.90666666666668</v>
      </c>
      <c r="I36" s="7">
        <f>(H36-G36)^2</f>
        <v>14.087511111110981</v>
      </c>
      <c r="J36" s="8">
        <v>-3.1833088318443815E-2</v>
      </c>
      <c r="K36" s="6">
        <f>G33+(G35-G34)+(G34-G33)/2</f>
        <v>116.215</v>
      </c>
      <c r="L36" s="9">
        <f>(K36-G36)^2</f>
        <v>29.648024999999926</v>
      </c>
      <c r="M36" s="8">
        <v>-4.4755877034357995E-2</v>
      </c>
    </row>
    <row r="37" spans="6:13" x14ac:dyDescent="0.35">
      <c r="F37" s="4">
        <v>44531</v>
      </c>
      <c r="G37" s="5">
        <v>111.9</v>
      </c>
      <c r="H37" s="5">
        <f>AVERAGE(G34:G36)</f>
        <v>116.66333333333334</v>
      </c>
      <c r="I37" s="7">
        <f>(H37-G37)^2</f>
        <v>22.689344444444465</v>
      </c>
      <c r="J37" s="8">
        <v>4.082973799251409E-2</v>
      </c>
      <c r="K37" s="6">
        <f>G34+(G36-G35)+(G35-G34)/2</f>
        <v>124.035</v>
      </c>
      <c r="L37" s="9">
        <f>(K37-G37)^2</f>
        <v>147.25822499999978</v>
      </c>
      <c r="M37" s="8">
        <v>0.10844504021447712</v>
      </c>
    </row>
    <row r="38" spans="6:13" x14ac:dyDescent="0.35">
      <c r="F38" s="4">
        <v>44562</v>
      </c>
      <c r="G38" s="5">
        <v>119.51</v>
      </c>
      <c r="H38" s="5">
        <f>AVERAGE(G35:G37)</f>
        <v>115.11666666666667</v>
      </c>
      <c r="I38" s="7">
        <f>(H38-G38)^2</f>
        <v>19.301377777777756</v>
      </c>
      <c r="J38" s="8">
        <v>-3.8164181265382922E-2</v>
      </c>
      <c r="K38" s="6">
        <f>G35+(G37-G36)+(G36-G35)/2</f>
        <v>106.965</v>
      </c>
      <c r="L38" s="9">
        <f>(K38-G38)^2</f>
        <v>157.37702500000003</v>
      </c>
      <c r="M38" s="8">
        <v>-0.10497029537277217</v>
      </c>
    </row>
    <row r="39" spans="6:13" x14ac:dyDescent="0.35">
      <c r="F39" s="4">
        <v>44593</v>
      </c>
      <c r="G39" s="5">
        <v>109.13</v>
      </c>
      <c r="H39" s="5">
        <f>AVERAGE(G36:G38)</f>
        <v>117.69</v>
      </c>
      <c r="I39" s="7">
        <f>(H39-G39)^2</f>
        <v>73.273600000000044</v>
      </c>
      <c r="J39" s="8">
        <v>7.2733452289914208E-2</v>
      </c>
      <c r="K39" s="6">
        <f>G36+(G38-G37)+(G37-G36)/2</f>
        <v>124.38999999999999</v>
      </c>
      <c r="L39" s="9">
        <f>(K39-G39)^2</f>
        <v>232.86759999999973</v>
      </c>
      <c r="M39" s="8">
        <v>0.13983322642719684</v>
      </c>
    </row>
    <row r="40" spans="6:13" x14ac:dyDescent="0.35">
      <c r="F40" s="4">
        <v>44621</v>
      </c>
      <c r="G40" s="5">
        <v>112.74</v>
      </c>
      <c r="H40" s="5">
        <f>AVERAGE(G37:G39)</f>
        <v>113.51333333333334</v>
      </c>
      <c r="I40" s="7">
        <f>(H40-G40)^2</f>
        <v>0.59804444444445559</v>
      </c>
      <c r="J40" s="8">
        <v>6.8127092265226454E-3</v>
      </c>
      <c r="K40" s="6">
        <f>G37+(G39-G38)+(G38-G37)/2</f>
        <v>105.32499999999999</v>
      </c>
      <c r="L40" s="9">
        <f>(K40-G40)^2</f>
        <v>54.982225000000092</v>
      </c>
      <c r="M40" s="8">
        <v>-6.5770800070959784E-2</v>
      </c>
    </row>
    <row r="41" spans="6:13" x14ac:dyDescent="0.35">
      <c r="F41" s="4">
        <v>44652</v>
      </c>
      <c r="G41" s="5">
        <v>120.82</v>
      </c>
      <c r="H41" s="5">
        <f>AVERAGE(G38:G40)</f>
        <v>113.79333333333334</v>
      </c>
      <c r="I41" s="7">
        <f>(H41-G41)^2</f>
        <v>49.374044444444301</v>
      </c>
      <c r="J41" s="8">
        <v>-6.1749370203292429E-2</v>
      </c>
      <c r="K41" s="6">
        <f>G38+(G40-G39)+(G39-G38)/2</f>
        <v>117.93</v>
      </c>
      <c r="L41" s="9">
        <f>(K41-G41)^2</f>
        <v>8.3520999999999219</v>
      </c>
      <c r="M41" s="8">
        <v>-2.3919880814434583E-2</v>
      </c>
    </row>
    <row r="42" spans="6:13" x14ac:dyDescent="0.35">
      <c r="F42" s="4">
        <v>44682</v>
      </c>
      <c r="G42" s="5">
        <v>123.97</v>
      </c>
      <c r="H42" s="5">
        <f>AVERAGE(G39:G41)</f>
        <v>114.23</v>
      </c>
      <c r="I42" s="7">
        <f>(H42-G42)^2</f>
        <v>94.867599999999896</v>
      </c>
      <c r="J42" s="8">
        <v>-8.5266567451632622E-2</v>
      </c>
      <c r="K42" s="6">
        <f>G39+(G41-G40)+(G40-G39)/2</f>
        <v>119.01499999999999</v>
      </c>
      <c r="L42" s="9">
        <f>(K42-G42)^2</f>
        <v>24.552025000000125</v>
      </c>
      <c r="M42" s="8">
        <v>-3.9969347422763674E-2</v>
      </c>
    </row>
    <row r="43" spans="6:13" x14ac:dyDescent="0.35">
      <c r="F43" s="4">
        <v>44713</v>
      </c>
      <c r="G43" s="5">
        <v>121.58</v>
      </c>
      <c r="H43" s="5">
        <f>AVERAGE(G40:G42)</f>
        <v>119.17666666666666</v>
      </c>
      <c r="I43" s="7">
        <f>(H43-G43)^2</f>
        <v>5.7760111111111234</v>
      </c>
      <c r="J43" s="8">
        <v>-2.0166139904343714E-2</v>
      </c>
      <c r="K43" s="6">
        <f>G40+(G42-G41)+(G41-G40)/2</f>
        <v>119.93</v>
      </c>
      <c r="L43" s="9">
        <f>(K43-G43)^2</f>
        <v>2.7224999999999717</v>
      </c>
      <c r="M43" s="8">
        <v>-1.357131107089975E-2</v>
      </c>
    </row>
    <row r="44" spans="6:13" x14ac:dyDescent="0.35">
      <c r="F44" s="4">
        <v>44743</v>
      </c>
      <c r="G44" s="5">
        <v>120.58</v>
      </c>
      <c r="H44" s="5">
        <f>AVERAGE(G41:G43)</f>
        <v>122.12333333333333</v>
      </c>
      <c r="I44" s="7">
        <f>(H44-G44)^2</f>
        <v>2.3818777777777878</v>
      </c>
      <c r="J44" s="8">
        <v>1.2637497611704041E-2</v>
      </c>
      <c r="K44" s="6">
        <f>G41+(G43-G42)+(G42-G41)/2</f>
        <v>120.005</v>
      </c>
      <c r="L44" s="9">
        <f>(K44-G44)^2</f>
        <v>0.33062500000000328</v>
      </c>
      <c r="M44" s="8">
        <v>-4.7686183446674643E-3</v>
      </c>
    </row>
    <row r="45" spans="6:13" x14ac:dyDescent="0.35">
      <c r="F45" s="4">
        <v>44774</v>
      </c>
      <c r="G45" s="5">
        <v>120.09</v>
      </c>
      <c r="H45" s="5">
        <f>AVERAGE(G42:G44)</f>
        <v>122.04333333333334</v>
      </c>
      <c r="I45" s="7">
        <f>(H45-G45)^2</f>
        <v>3.8155111111111104</v>
      </c>
      <c r="J45" s="8">
        <v>1.6005244039002539E-2</v>
      </c>
      <c r="K45" s="6">
        <f>G42+(G44-G43)+(G43-G42)/2</f>
        <v>121.77500000000001</v>
      </c>
      <c r="L45" s="9">
        <f>(K45-G45)^2</f>
        <v>2.8392250000000079</v>
      </c>
      <c r="M45" s="8">
        <v>1.4031143309184797E-2</v>
      </c>
    </row>
    <row r="46" spans="6:13" x14ac:dyDescent="0.35">
      <c r="F46" s="4">
        <v>44805</v>
      </c>
      <c r="G46" s="5">
        <v>114.63</v>
      </c>
      <c r="H46" s="5">
        <f>AVERAGE(G43:G45)</f>
        <v>120.75</v>
      </c>
      <c r="I46" s="7">
        <f>(H46-G46)^2</f>
        <v>37.454400000000057</v>
      </c>
      <c r="J46" s="8">
        <v>5.0683229813664632E-2</v>
      </c>
      <c r="K46" s="6">
        <f>G43+(G45-G44)+(G44-G43)/2</f>
        <v>120.59</v>
      </c>
      <c r="L46" s="9">
        <f>(K46-G46)^2</f>
        <v>35.521600000000092</v>
      </c>
      <c r="M46" s="8">
        <v>5.1993369972956539E-2</v>
      </c>
    </row>
    <row r="47" spans="6:13" x14ac:dyDescent="0.35">
      <c r="F47" s="4">
        <v>44835</v>
      </c>
      <c r="G47" s="5">
        <v>118.85</v>
      </c>
      <c r="H47" s="5">
        <f>AVERAGE(G44:G46)</f>
        <v>118.43333333333334</v>
      </c>
      <c r="I47" s="7">
        <f>(H47-G47)^2</f>
        <v>0.17361111111110322</v>
      </c>
      <c r="J47" s="8">
        <v>-3.5181536729523544E-3</v>
      </c>
      <c r="K47" s="6">
        <f>G44+(G46-G45)+(G45-G44)/2</f>
        <v>114.875</v>
      </c>
      <c r="L47" s="9">
        <f>(K47-G47)^2</f>
        <v>15.800624999999954</v>
      </c>
      <c r="M47" s="8">
        <v>-3.3445519562473658E-2</v>
      </c>
    </row>
    <row r="48" spans="6:13" x14ac:dyDescent="0.35">
      <c r="F48" s="4">
        <v>44866</v>
      </c>
      <c r="G48" s="5">
        <v>120.57</v>
      </c>
      <c r="H48" s="5">
        <f>AVERAGE(G45:G47)</f>
        <v>117.85666666666667</v>
      </c>
      <c r="I48" s="7">
        <f>(H48-G48)^2</f>
        <v>7.3621777777777275</v>
      </c>
      <c r="J48" s="8">
        <v>-2.3022315241677666E-2</v>
      </c>
      <c r="K48" s="6">
        <f>G45+(G47-G46)+(G46-G45)/2</f>
        <v>121.58</v>
      </c>
      <c r="L48" s="9">
        <f>(K48-G48)^2</f>
        <v>1.0201000000000104</v>
      </c>
      <c r="M48" s="8">
        <v>8.3768765032761483E-3</v>
      </c>
    </row>
    <row r="49" spans="6:13" x14ac:dyDescent="0.35">
      <c r="F49" s="4">
        <v>44896</v>
      </c>
      <c r="G49" s="5">
        <v>128.58000000000001</v>
      </c>
      <c r="H49" s="5">
        <f>AVERAGE(G46:G48)</f>
        <v>118.01666666666665</v>
      </c>
      <c r="I49" s="7">
        <f>(H49-G49)^2</f>
        <v>111.58401111111169</v>
      </c>
      <c r="J49" s="8">
        <v>-8.9507131761050948E-2</v>
      </c>
      <c r="K49" s="6">
        <f>G46+(G48-G47)+(G47-G46)/2</f>
        <v>118.46</v>
      </c>
      <c r="L49" s="9">
        <f>(K49-G49)^2</f>
        <v>102.41440000000038</v>
      </c>
      <c r="M49" s="8">
        <v>-7.8705864053507685E-2</v>
      </c>
    </row>
    <row r="50" spans="6:13" x14ac:dyDescent="0.35">
      <c r="F50" s="4">
        <v>44927</v>
      </c>
      <c r="G50" s="5">
        <v>125.42</v>
      </c>
      <c r="H50" s="5">
        <f>AVERAGE(G47:G49)</f>
        <v>122.66666666666667</v>
      </c>
      <c r="I50" s="7">
        <f>(H50-G50)^2</f>
        <v>7.5808444444444278</v>
      </c>
      <c r="J50" s="8">
        <v>-2.2445652173913019E-2</v>
      </c>
      <c r="K50" s="6">
        <f>G47+(G49-G48)+(G48-G47)/2</f>
        <v>127.72000000000001</v>
      </c>
      <c r="L50" s="9">
        <f>(K50-G50)^2</f>
        <v>5.2900000000000524</v>
      </c>
      <c r="M50" s="8">
        <v>1.8338383033009178E-2</v>
      </c>
    </row>
    <row r="51" spans="6:13" x14ac:dyDescent="0.35">
      <c r="F51" s="4">
        <v>44958</v>
      </c>
      <c r="G51" s="5">
        <v>115.3</v>
      </c>
      <c r="H51" s="5">
        <f>AVERAGE(G48:G50)</f>
        <v>124.85666666666667</v>
      </c>
      <c r="I51" s="7">
        <f>(H51-G51)^2</f>
        <v>91.329877777777881</v>
      </c>
      <c r="J51" s="8">
        <v>7.6541100461862979E-2</v>
      </c>
      <c r="K51" s="6">
        <f>G48+(G50-G49)+(G49-G48)/2</f>
        <v>121.41499999999999</v>
      </c>
      <c r="L51" s="9">
        <f>(K51-G51)^2</f>
        <v>37.393224999999937</v>
      </c>
      <c r="M51" s="8">
        <v>5.303555941023412E-2</v>
      </c>
    </row>
    <row r="52" spans="6:13" x14ac:dyDescent="0.35">
      <c r="F52" s="4">
        <v>44986</v>
      </c>
      <c r="G52" s="5">
        <v>126.14</v>
      </c>
      <c r="H52" s="5">
        <f>AVERAGE(G49:G51)</f>
        <v>123.10000000000001</v>
      </c>
      <c r="I52" s="7">
        <f>(H52-G52)^2</f>
        <v>9.2415999999999521</v>
      </c>
      <c r="J52" s="8">
        <v>-2.4695369618196527E-2</v>
      </c>
      <c r="K52" s="6">
        <f>G49+(G51-G50)+(G50-G49)/2</f>
        <v>116.88</v>
      </c>
      <c r="L52" s="9">
        <f>(K52-G52)^2</f>
        <v>85.747600000000091</v>
      </c>
      <c r="M52" s="8">
        <v>-7.3410496273981329E-2</v>
      </c>
    </row>
    <row r="53" spans="6:13" x14ac:dyDescent="0.35">
      <c r="F53" s="4">
        <v>45017</v>
      </c>
      <c r="G53" s="5">
        <v>123</v>
      </c>
      <c r="H53" s="5">
        <f>AVERAGE(G50:G52)</f>
        <v>122.28666666666668</v>
      </c>
      <c r="I53" s="7">
        <f>(H53-G53)^2</f>
        <v>0.50884444444443122</v>
      </c>
      <c r="J53" s="8">
        <v>-5.8332879027421132E-3</v>
      </c>
      <c r="K53" s="6">
        <f>G50+(G52-G51)+(G51-G50)/2</f>
        <v>131.19999999999999</v>
      </c>
      <c r="L53" s="9">
        <f>(K53-G53)^2</f>
        <v>67.23999999999981</v>
      </c>
      <c r="M53" s="8">
        <v>6.6666666666666569E-2</v>
      </c>
    </row>
    <row r="54" spans="6:13" x14ac:dyDescent="0.35">
      <c r="F54" s="4">
        <v>45047</v>
      </c>
      <c r="G54" s="5">
        <v>121.93</v>
      </c>
      <c r="H54" s="5">
        <f>AVERAGE(G51:G53)</f>
        <v>121.48</v>
      </c>
      <c r="I54" s="7">
        <f>(H54-G54)^2</f>
        <v>0.20250000000000257</v>
      </c>
      <c r="J54" s="8">
        <v>-3.7043134672374287E-3</v>
      </c>
      <c r="K54" s="6">
        <f>G51+(G53-G52)+(G52-G51)/2</f>
        <v>117.58</v>
      </c>
      <c r="L54" s="9">
        <f>(K54-G54)^2</f>
        <v>18.922500000000074</v>
      </c>
      <c r="M54" s="8">
        <v>-3.5676207660132929E-2</v>
      </c>
    </row>
    <row r="55" spans="6:13" x14ac:dyDescent="0.35">
      <c r="F55" s="4">
        <v>45078</v>
      </c>
      <c r="G55" s="5">
        <v>128.77000000000001</v>
      </c>
      <c r="H55" s="5">
        <f>AVERAGE(G52:G54)</f>
        <v>123.69</v>
      </c>
      <c r="I55" s="7">
        <f>(H55-G55)^2</f>
        <v>25.806400000000128</v>
      </c>
      <c r="J55" s="8">
        <v>-4.1070417980435057E-2</v>
      </c>
      <c r="K55" s="6">
        <f>G52+(G54-G53)+(G53-G52)/2</f>
        <v>123.5</v>
      </c>
      <c r="L55" s="9">
        <f>(K55-G55)^2</f>
        <v>27.772900000000107</v>
      </c>
      <c r="M55" s="8">
        <v>-4.0925681447542203E-2</v>
      </c>
    </row>
    <row r="56" spans="6:13" x14ac:dyDescent="0.35">
      <c r="F56" s="4">
        <v>45108</v>
      </c>
      <c r="G56" s="5">
        <v>131.25</v>
      </c>
      <c r="H56" s="5">
        <f>AVERAGE(G53:G55)</f>
        <v>124.56666666666668</v>
      </c>
      <c r="I56" s="7">
        <f>(H56-G56)^2</f>
        <v>44.666944444444304</v>
      </c>
      <c r="J56" s="8">
        <v>-5.3652662563553569E-2</v>
      </c>
      <c r="K56" s="6">
        <f>G53+(G55-G54)+(G54-G53)/2</f>
        <v>129.30500000000001</v>
      </c>
      <c r="L56" s="9">
        <f>(K56-G56)^2</f>
        <v>3.7830249999999737</v>
      </c>
      <c r="M56" s="8">
        <v>-1.4819047619047567E-2</v>
      </c>
    </row>
    <row r="57" spans="6:13" x14ac:dyDescent="0.35">
      <c r="F57" s="4">
        <v>45139</v>
      </c>
      <c r="G57" s="5">
        <v>131.13</v>
      </c>
      <c r="H57" s="5">
        <f>AVERAGE(G54:G56)</f>
        <v>127.31666666666668</v>
      </c>
      <c r="I57" s="7">
        <f>(H57-G57)^2</f>
        <v>14.541511111110998</v>
      </c>
      <c r="J57" s="8">
        <v>-2.9951564340882194E-2</v>
      </c>
      <c r="K57" s="6">
        <f>G54+(G56-G55)+(G55-G54)/2</f>
        <v>127.83</v>
      </c>
      <c r="L57" s="9">
        <f>(K57-G57)^2</f>
        <v>10.889999999999981</v>
      </c>
      <c r="M57" s="8">
        <v>-2.5165865934568727E-2</v>
      </c>
    </row>
    <row r="58" spans="6:13" x14ac:dyDescent="0.35">
      <c r="F58" s="4">
        <v>45170</v>
      </c>
      <c r="G58" s="5">
        <v>122.66</v>
      </c>
      <c r="H58" s="5">
        <f>AVERAGE(G55:G57)</f>
        <v>130.38333333333333</v>
      </c>
      <c r="I58" s="7">
        <f>(H58-G58)^2</f>
        <v>59.649877777777711</v>
      </c>
      <c r="J58" s="8">
        <v>5.9235587370573918E-2</v>
      </c>
      <c r="K58" s="6">
        <f>G55+(G57-G56)+(G56-G55)/2</f>
        <v>129.88999999999999</v>
      </c>
      <c r="L58" s="9">
        <f>(K58-G58)^2</f>
        <v>52.272899999999851</v>
      </c>
      <c r="M58" s="8">
        <v>5.8943420838088942E-2</v>
      </c>
    </row>
    <row r="59" spans="6:13" x14ac:dyDescent="0.35">
      <c r="F59" s="4">
        <v>45200</v>
      </c>
      <c r="G59" s="5">
        <v>125.68</v>
      </c>
      <c r="H59" s="5">
        <f>AVERAGE(G56:G58)</f>
        <v>128.34666666666666</v>
      </c>
      <c r="I59" s="7">
        <f>(H59-G59)^2</f>
        <v>7.111111111111061</v>
      </c>
      <c r="J59" s="8">
        <v>2.0777062123415676E-2</v>
      </c>
      <c r="K59" s="6">
        <f>G56+(G58-G57)+(G57-G56)/2</f>
        <v>122.72</v>
      </c>
      <c r="L59" s="9">
        <f>(K59-G59)^2</f>
        <v>8.7616000000000476</v>
      </c>
      <c r="M59" s="8">
        <v>-2.3551877784850475E-2</v>
      </c>
    </row>
    <row r="60" spans="6:13" x14ac:dyDescent="0.35">
      <c r="F60" s="4">
        <v>45231</v>
      </c>
      <c r="G60" s="5">
        <v>129.25</v>
      </c>
      <c r="H60" s="5">
        <f>AVERAGE(G57:G59)</f>
        <v>126.49000000000001</v>
      </c>
      <c r="I60" s="7">
        <f>(H60-G60)^2</f>
        <v>7.6175999999999497</v>
      </c>
      <c r="J60" s="8">
        <v>-2.1819906711992968E-2</v>
      </c>
      <c r="K60" s="6">
        <f>G57+(G59-G58)+(G58-G57)/2</f>
        <v>129.91500000000002</v>
      </c>
      <c r="L60" s="9">
        <f>(K60-G60)^2</f>
        <v>0.44222500000002724</v>
      </c>
      <c r="M60" s="8">
        <v>5.1450676982593459E-3</v>
      </c>
    </row>
    <row r="61" spans="6:13" x14ac:dyDescent="0.35">
      <c r="F61" s="4">
        <v>45261</v>
      </c>
      <c r="G61" s="5">
        <v>132.83000000000001</v>
      </c>
      <c r="H61" s="5">
        <f>AVERAGE(G58:G60)</f>
        <v>125.86333333333334</v>
      </c>
      <c r="I61" s="7">
        <f>(H61-G61)^2</f>
        <v>48.534444444444468</v>
      </c>
      <c r="J61" s="8">
        <v>-5.5351042135649786E-2</v>
      </c>
      <c r="K61" s="6">
        <f>G58+(G60-G59)+(G59-G58)/2</f>
        <v>127.74</v>
      </c>
      <c r="L61" s="9">
        <f>(K61-G61)^2</f>
        <v>25.908100000000179</v>
      </c>
      <c r="M61" s="8">
        <v>-3.8319656704057944E-2</v>
      </c>
    </row>
    <row r="62" spans="6:13" x14ac:dyDescent="0.35">
      <c r="F62" s="4">
        <v>45292</v>
      </c>
      <c r="G62" s="5">
        <v>125.91</v>
      </c>
      <c r="H62" s="5">
        <f>AVERAGE(G59:G61)</f>
        <v>129.25333333333333</v>
      </c>
      <c r="I62" s="7">
        <f>(H62-G62)^2</f>
        <v>11.17787777777778</v>
      </c>
      <c r="J62" s="8">
        <v>2.5866515370332167E-2</v>
      </c>
      <c r="K62" s="6">
        <f>G59+(G61-G60)+(G60-G59)/2</f>
        <v>131.04500000000002</v>
      </c>
      <c r="L62" s="9">
        <f>(K62-G62)^2</f>
        <v>26.368225000000198</v>
      </c>
      <c r="M62" s="8">
        <v>4.0783099038996261E-2</v>
      </c>
    </row>
    <row r="63" spans="6:13" x14ac:dyDescent="0.35">
      <c r="F63" s="4">
        <v>45323</v>
      </c>
      <c r="G63" s="5">
        <v>127.73</v>
      </c>
      <c r="H63" s="5">
        <f>AVERAGE(G60:G62)</f>
        <v>129.33000000000001</v>
      </c>
      <c r="I63" s="7">
        <f>(H63-G63)^2</f>
        <v>2.5600000000000271</v>
      </c>
      <c r="J63" s="8">
        <v>1.2371452872496778E-2</v>
      </c>
      <c r="K63" s="6">
        <f>G60+(G62-G61)+(G61-G60)/2</f>
        <v>124.11999999999999</v>
      </c>
      <c r="L63" s="9">
        <f>(K63-G63)^2</f>
        <v>13.032100000000099</v>
      </c>
      <c r="M63" s="8">
        <v>-2.8262741720817455E-2</v>
      </c>
    </row>
    <row r="64" spans="6:13" x14ac:dyDescent="0.35">
      <c r="F64" s="4">
        <v>45352</v>
      </c>
      <c r="G64" s="5">
        <v>123.47</v>
      </c>
      <c r="H64" s="5">
        <f>AVERAGE(G61:G63)</f>
        <v>128.82333333333335</v>
      </c>
      <c r="I64" s="7">
        <f>(H64-G64)^2</f>
        <v>28.65817777777799</v>
      </c>
      <c r="J64" s="8">
        <v>4.1555618806117051E-2</v>
      </c>
      <c r="K64" s="6">
        <f>G61+(G63-G62)+(G62-G61)/2</f>
        <v>131.19000000000003</v>
      </c>
      <c r="L64" s="9">
        <f>(K64-G64)^2</f>
        <v>59.598400000000424</v>
      </c>
      <c r="M64" s="8">
        <v>6.2525309791852487E-2</v>
      </c>
    </row>
    <row r="65" spans="6:13" x14ac:dyDescent="0.35">
      <c r="F65" s="4">
        <v>45383</v>
      </c>
      <c r="G65" s="5">
        <v>123.37</v>
      </c>
      <c r="H65" s="5">
        <f>AVERAGE(G62:G64)</f>
        <v>125.70333333333333</v>
      </c>
      <c r="I65" s="7">
        <f>(H65-G65)^2</f>
        <v>5.4444444444444224</v>
      </c>
      <c r="J65" s="8">
        <v>1.8562223223992962E-2</v>
      </c>
      <c r="K65" s="6">
        <f>G62+(G64-G63)+(G63-G62)/2</f>
        <v>122.56</v>
      </c>
      <c r="L65" s="9">
        <f>(K65-G65)^2</f>
        <v>0.65610000000000368</v>
      </c>
      <c r="M65" s="8">
        <v>-6.5656156277863519E-3</v>
      </c>
    </row>
    <row r="66" spans="6:13" x14ac:dyDescent="0.35">
      <c r="F66" s="4">
        <v>45413</v>
      </c>
      <c r="G66" s="5">
        <v>133.74</v>
      </c>
      <c r="H66" s="5">
        <f>AVERAGE(G63:G65)</f>
        <v>124.85666666666667</v>
      </c>
      <c r="I66" s="7">
        <f>(H66-G66)^2</f>
        <v>78.913611111111223</v>
      </c>
      <c r="J66" s="8">
        <v>-7.1148249993325738E-2</v>
      </c>
      <c r="K66" s="6">
        <f>G63+(G65-G64)+(G64-G63)/2</f>
        <v>125.5</v>
      </c>
      <c r="L66" s="9">
        <f>(K66-G66)^2</f>
        <v>67.897600000000153</v>
      </c>
      <c r="M66" s="8">
        <v>-6.1612083146403533E-2</v>
      </c>
    </row>
    <row r="67" spans="6:13" x14ac:dyDescent="0.35">
      <c r="F67" s="4">
        <v>45444</v>
      </c>
      <c r="G67" s="5">
        <v>136.79</v>
      </c>
      <c r="H67" s="5">
        <f>AVERAGE(G64:G66)</f>
        <v>126.86000000000001</v>
      </c>
      <c r="I67" s="7">
        <f>(H67-G67)^2</f>
        <v>98.604899999999574</v>
      </c>
      <c r="J67" s="8">
        <v>-7.8275264070628861E-2</v>
      </c>
      <c r="K67" s="6">
        <f>G64+(G66-G65)+(G65-G64)/2</f>
        <v>133.79000000000002</v>
      </c>
      <c r="L67" s="9">
        <f>(K67-G67)^2</f>
        <v>8.9999999999998295</v>
      </c>
      <c r="M67" s="8">
        <v>-2.1931427735945405E-2</v>
      </c>
    </row>
    <row r="68" spans="6:13" x14ac:dyDescent="0.35">
      <c r="F68" s="4">
        <v>45474</v>
      </c>
      <c r="G68" s="5">
        <v>129.97999999999999</v>
      </c>
      <c r="H68" s="5">
        <f>AVERAGE(G65:G67)</f>
        <v>131.29999999999998</v>
      </c>
      <c r="I68" s="7">
        <f>(H68-G68)^2</f>
        <v>1.742399999999982</v>
      </c>
      <c r="J68" s="8">
        <v>1.0053313023610002E-2</v>
      </c>
      <c r="K68" s="6">
        <f>G65+(G67-G66)+(G66-G65)/2</f>
        <v>131.60499999999999</v>
      </c>
      <c r="L68" s="9">
        <f>(K68-G68)^2</f>
        <v>2.640625</v>
      </c>
      <c r="M68" s="8">
        <v>1.2501923372826589E-2</v>
      </c>
    </row>
    <row r="69" spans="6:13" x14ac:dyDescent="0.35">
      <c r="F69" s="4">
        <v>45505</v>
      </c>
      <c r="G69" s="5">
        <v>135.66999999999999</v>
      </c>
      <c r="H69" s="5">
        <f>AVERAGE(G66:G68)</f>
        <v>133.50333333333333</v>
      </c>
      <c r="I69" s="7">
        <f>(H69-G69)^2</f>
        <v>4.6944444444444038</v>
      </c>
      <c r="J69" s="8">
        <v>-1.6229307632768149E-2</v>
      </c>
      <c r="K69" s="6">
        <f>G66+(G68-G67)+(G67-G66)/2</f>
        <v>128.45499999999998</v>
      </c>
      <c r="L69" s="9">
        <f>(K69-G69)^2</f>
        <v>52.056225000000047</v>
      </c>
      <c r="M69" s="8">
        <v>-5.3180511535343145E-2</v>
      </c>
    </row>
    <row r="70" spans="6:13" x14ac:dyDescent="0.35">
      <c r="F70" s="4">
        <v>45536</v>
      </c>
      <c r="G70" s="5">
        <v>132.78</v>
      </c>
      <c r="H70" s="5">
        <f>AVERAGE(G67:G69)</f>
        <v>134.14666666666665</v>
      </c>
      <c r="I70" s="7">
        <f>(H70-G70)^2</f>
        <v>1.8677777777777209</v>
      </c>
      <c r="J70" s="8">
        <v>1.0187854090050536E-2</v>
      </c>
      <c r="K70" s="6">
        <f>G67+(G69-G68)+(G68-G67)/2</f>
        <v>139.07499999999999</v>
      </c>
      <c r="L70" s="9">
        <f>(K70-G70)^2</f>
        <v>39.62702499999984</v>
      </c>
      <c r="M70" s="8">
        <v>4.7409248380780145E-2</v>
      </c>
    </row>
    <row r="71" spans="6:13" x14ac:dyDescent="0.35">
      <c r="F71" s="4">
        <v>45566</v>
      </c>
      <c r="G71" s="5">
        <v>128.05000000000001</v>
      </c>
      <c r="H71" s="5">
        <f>AVERAGE(G68:G70)</f>
        <v>132.80999999999997</v>
      </c>
      <c r="I71" s="7">
        <f>(H71-G71)^2</f>
        <v>22.657599999999643</v>
      </c>
      <c r="J71" s="8">
        <v>3.58406746479931E-2</v>
      </c>
      <c r="K71" s="6">
        <f>G68+(G70-G69)+(G69-G68)/2</f>
        <v>129.935</v>
      </c>
      <c r="L71" s="9">
        <f>(K71-G71)^2</f>
        <v>3.5532249999999657</v>
      </c>
      <c r="M71" s="8">
        <v>1.4720812182741043E-2</v>
      </c>
    </row>
    <row r="72" spans="6:13" x14ac:dyDescent="0.35">
      <c r="F72" s="4">
        <v>45597</v>
      </c>
      <c r="G72" s="5">
        <v>133.38999999999999</v>
      </c>
      <c r="H72" s="5">
        <f>AVERAGE(G69:G71)</f>
        <v>132.16666666666666</v>
      </c>
      <c r="I72" s="7">
        <f>(H72-G72)^2</f>
        <v>1.4965444444444342</v>
      </c>
      <c r="J72" s="8">
        <v>-9.255989911727585E-3</v>
      </c>
      <c r="K72" s="6">
        <f>G69+(G71-G70)+(G70-G69)/2</f>
        <v>129.495</v>
      </c>
      <c r="L72" s="9">
        <f>(K72-G72)^2</f>
        <v>15.171024999999858</v>
      </c>
      <c r="M72" s="8">
        <v>-2.9200089961766117E-2</v>
      </c>
    </row>
    <row r="73" spans="6:13" x14ac:dyDescent="0.35">
      <c r="F73" s="4">
        <v>45627</v>
      </c>
      <c r="G73" s="5">
        <v>139.57</v>
      </c>
      <c r="H73" s="5">
        <f>AVERAGE(G70:G72)</f>
        <v>131.40666666666667</v>
      </c>
      <c r="I73" s="7">
        <f>(H73-G73)^2</f>
        <v>66.640011111111008</v>
      </c>
      <c r="J73" s="8">
        <v>-6.2122672619349555E-2</v>
      </c>
      <c r="K73" s="6">
        <f>G70+(G72-G71)+(G71-G70)/2</f>
        <v>135.755</v>
      </c>
      <c r="L73" s="9">
        <f>(K73-G73)^2</f>
        <v>14.554224999999983</v>
      </c>
      <c r="M73" s="8">
        <v>-2.73339542881708E-2</v>
      </c>
    </row>
    <row r="74" spans="6:13" x14ac:dyDescent="0.35">
      <c r="F74" s="4">
        <v>45658</v>
      </c>
      <c r="G74" s="5">
        <v>131.99</v>
      </c>
      <c r="H74" s="5">
        <f>AVERAGE(G71:G73)</f>
        <v>133.66999999999999</v>
      </c>
      <c r="I74" s="7">
        <f>(H74-G74)^2</f>
        <v>2.8223999999999276</v>
      </c>
      <c r="J74" s="8">
        <v>1.2568265130545214E-2</v>
      </c>
      <c r="K74" s="6">
        <f>G71+(G73-G72)+(G72-G71)/2</f>
        <v>136.9</v>
      </c>
      <c r="L74" s="9">
        <f>(K74-G74)^2</f>
        <v>24.108099999999965</v>
      </c>
      <c r="M74" s="8">
        <v>3.7199787862716847E-2</v>
      </c>
    </row>
    <row r="75" spans="6:13" x14ac:dyDescent="0.35">
      <c r="F75" s="4">
        <v>45689</v>
      </c>
      <c r="G75" s="5">
        <v>140.28</v>
      </c>
      <c r="H75" s="5">
        <f>AVERAGE(G72:G74)</f>
        <v>134.98333333333332</v>
      </c>
      <c r="I75" s="7">
        <f>(H75-G75)^2</f>
        <v>28.054677777777929</v>
      </c>
      <c r="J75" s="8">
        <v>-3.923941227312025E-2</v>
      </c>
      <c r="K75" s="6">
        <f>G72+(G74-G73)+(G73-G72)/2</f>
        <v>128.9</v>
      </c>
      <c r="L75" s="9">
        <f>(K75-G75)^2</f>
        <v>129.50439999999989</v>
      </c>
      <c r="M75" s="8">
        <v>-8.1123467351012224E-2</v>
      </c>
    </row>
    <row r="76" spans="6:13" x14ac:dyDescent="0.35">
      <c r="F76" s="4">
        <v>45717</v>
      </c>
      <c r="G76" s="5">
        <v>119.64</v>
      </c>
      <c r="H76" s="5">
        <f>AVERAGE(G73:G75)</f>
        <v>137.28</v>
      </c>
      <c r="I76" s="7">
        <f>(H76-G76)^2</f>
        <v>311.1696</v>
      </c>
      <c r="J76" s="8">
        <v>0.12849650349650349</v>
      </c>
      <c r="K76" s="6">
        <f>G73+(G75-G74)+(G74-G73)/2</f>
        <v>144.07</v>
      </c>
      <c r="L76" s="9">
        <f>(K76-G76)^2</f>
        <v>596.82489999999962</v>
      </c>
      <c r="M76" s="8">
        <v>0.20419592109662316</v>
      </c>
    </row>
    <row r="77" spans="6:13" x14ac:dyDescent="0.35">
      <c r="F77" s="4">
        <v>45748</v>
      </c>
      <c r="G77" s="5">
        <v>137.12</v>
      </c>
      <c r="H77" s="5">
        <f>AVERAGE(G74:G76)</f>
        <v>130.63666666666666</v>
      </c>
      <c r="I77" s="7">
        <f>(H77-G77)^2</f>
        <v>42.033611111111306</v>
      </c>
      <c r="J77" s="8">
        <v>-4.9628741292643837E-2</v>
      </c>
      <c r="K77" s="6">
        <f>G74+(G76-G75)+(G75-G74)/2</f>
        <v>115.495</v>
      </c>
      <c r="L77" s="9">
        <f>(K77-G77)^2</f>
        <v>467.640625</v>
      </c>
      <c r="M77" s="8">
        <v>-0.15770857642940489</v>
      </c>
    </row>
    <row r="78" spans="6:13" x14ac:dyDescent="0.35">
      <c r="F78" s="4">
        <v>45778</v>
      </c>
      <c r="G78" s="5">
        <v>133.72</v>
      </c>
      <c r="H78" s="5">
        <f>AVERAGE(G75:G77)</f>
        <v>132.34666666666666</v>
      </c>
      <c r="I78" s="7">
        <f>(H78-G78)^2</f>
        <v>1.8860444444444486</v>
      </c>
      <c r="J78" s="8">
        <v>-1.0376788232923645E-2</v>
      </c>
      <c r="K78" s="6">
        <f>G75+(G77-G76)+(G76-G75)/2</f>
        <v>147.44</v>
      </c>
      <c r="L78" s="9">
        <f>(K78-G78)^2</f>
        <v>188.23839999999996</v>
      </c>
      <c r="M78" s="8">
        <v>0.10260245288662877</v>
      </c>
    </row>
    <row r="79" spans="6:13" x14ac:dyDescent="0.35">
      <c r="F79" s="4">
        <v>45809</v>
      </c>
      <c r="G79" s="5">
        <v>132.05000000000001</v>
      </c>
      <c r="H79" s="5">
        <f>AVERAGE(G76:G78)</f>
        <v>130.16</v>
      </c>
      <c r="I79" s="7">
        <f>(H79-G79)^2</f>
        <v>3.5721000000000558</v>
      </c>
      <c r="J79" s="8">
        <v>-1.4520590043024084E-2</v>
      </c>
      <c r="K79" s="6">
        <f>G76+(G78-G77)+(G77-G76)/2</f>
        <v>124.97999999999999</v>
      </c>
      <c r="L79" s="9">
        <f>(K79-G79)^2</f>
        <v>49.984900000000309</v>
      </c>
      <c r="M79" s="8">
        <v>-5.354032563422962E-2</v>
      </c>
    </row>
    <row r="80" spans="6:13" x14ac:dyDescent="0.35">
      <c r="F80" s="4">
        <v>45839</v>
      </c>
      <c r="G80" s="5">
        <v>134.26</v>
      </c>
      <c r="H80" s="5">
        <f>AVERAGE(G77:G79)</f>
        <v>134.29666666666668</v>
      </c>
      <c r="I80" s="7">
        <f>(H80-G80)^2</f>
        <v>1.3444444444461673E-3</v>
      </c>
      <c r="J80" s="8">
        <v>2.7302737719990685E-4</v>
      </c>
      <c r="K80" s="6">
        <f>G77+(G79-G78)+(G78-G77)/2</f>
        <v>133.75</v>
      </c>
      <c r="L80" s="9">
        <f>(K80-G80)^2</f>
        <v>0.26009999999999073</v>
      </c>
      <c r="M80" s="8">
        <v>-3.798599731863481E-3</v>
      </c>
    </row>
    <row r="81" spans="6:13" x14ac:dyDescent="0.35">
      <c r="F81" s="4">
        <v>45870</v>
      </c>
      <c r="G81" s="5">
        <v>124.12</v>
      </c>
      <c r="H81" s="5">
        <f>AVERAGE(G78:G80)</f>
        <v>133.34333333333333</v>
      </c>
      <c r="I81" s="7">
        <f>(H81-G81)^2</f>
        <v>85.069877777777705</v>
      </c>
      <c r="J81" s="8">
        <v>6.9169812264080158E-2</v>
      </c>
      <c r="K81" s="6">
        <f>G78+(G80-G79)+(G79-G78)/2</f>
        <v>135.09499999999997</v>
      </c>
      <c r="L81" s="9">
        <f>(K81-G81)^2</f>
        <v>120.45062499999925</v>
      </c>
      <c r="M81" s="8">
        <v>8.8422494360296214E-2</v>
      </c>
    </row>
    <row r="82" spans="6:13" x14ac:dyDescent="0.35">
      <c r="F82" s="4">
        <v>45901</v>
      </c>
      <c r="G82" s="5">
        <v>133.19999999999999</v>
      </c>
      <c r="H82" s="5">
        <f>AVERAGE(G79:G81)</f>
        <v>130.14333333333335</v>
      </c>
      <c r="I82" s="7">
        <f>(H82-G82)^2</f>
        <v>9.3432111111109695</v>
      </c>
      <c r="J82" s="8">
        <v>-2.3486924672796481E-2</v>
      </c>
      <c r="K82" s="6">
        <f>G79+(G81-G80)+(G80-G79)/2</f>
        <v>123.01500000000001</v>
      </c>
      <c r="L82" s="9">
        <f>(K82-G82)^2</f>
        <v>103.73422499999947</v>
      </c>
      <c r="M82" s="8">
        <v>-7.646396396396378E-2</v>
      </c>
    </row>
    <row r="83" spans="6:13" x14ac:dyDescent="0.35">
      <c r="F83" s="4">
        <v>45931</v>
      </c>
      <c r="G83" s="5">
        <v>136.33000000000001</v>
      </c>
      <c r="H83" s="5">
        <f>AVERAGE(G80:G82)</f>
        <v>130.52666666666667</v>
      </c>
      <c r="I83" s="7">
        <f>(H83-G83)^2</f>
        <v>33.678677777777878</v>
      </c>
      <c r="J83" s="8">
        <v>-4.4460901986822676E-2</v>
      </c>
      <c r="K83" s="6">
        <f>G80+(G82-G81)+(G81-G80)/2</f>
        <v>138.26999999999998</v>
      </c>
      <c r="L83" s="9">
        <f>(K83-G83)^2</f>
        <v>3.7635999999998808</v>
      </c>
      <c r="M83" s="8">
        <v>1.4230176776938086E-2</v>
      </c>
    </row>
    <row r="84" spans="6:13" x14ac:dyDescent="0.35">
      <c r="F84" s="4">
        <v>45962</v>
      </c>
      <c r="G84" s="5">
        <v>142.16999999999999</v>
      </c>
      <c r="H84" s="5">
        <f>AVERAGE(G81:G83)</f>
        <v>131.21666666666667</v>
      </c>
      <c r="I84" s="7">
        <f>(H84-G84)^2</f>
        <v>119.97551111111079</v>
      </c>
      <c r="J84" s="8">
        <v>-8.3475168296710145E-2</v>
      </c>
      <c r="K84" s="6">
        <f>G81+(G83-G82)+(G82-G81)/2</f>
        <v>131.79000000000002</v>
      </c>
      <c r="L84" s="9">
        <f>(K84-G84)^2</f>
        <v>107.74439999999932</v>
      </c>
      <c r="M84" s="8">
        <v>-7.3011183794049153E-2</v>
      </c>
    </row>
    <row r="85" spans="6:13" x14ac:dyDescent="0.35">
      <c r="F85" s="4">
        <v>45992</v>
      </c>
      <c r="G85" s="5">
        <v>132.41</v>
      </c>
      <c r="H85" s="5">
        <f>AVERAGE(G82:G84)</f>
        <v>137.23333333333332</v>
      </c>
      <c r="I85" s="7">
        <f>(H85-G85)^2</f>
        <v>23.264544444444351</v>
      </c>
      <c r="J85" s="8">
        <v>3.5146951663832818E-2</v>
      </c>
      <c r="K85" s="6">
        <f>G82+(G84-G83)+(G83-G82)/2</f>
        <v>140.60499999999996</v>
      </c>
      <c r="L85" s="9">
        <f>(K85-G85)^2</f>
        <v>67.158024999999427</v>
      </c>
      <c r="M85" s="8">
        <v>6.1891095838682617E-2</v>
      </c>
    </row>
    <row r="86" spans="6:13" x14ac:dyDescent="0.35">
      <c r="F86" s="4">
        <v>46023</v>
      </c>
      <c r="G86" s="6"/>
      <c r="H86" s="5">
        <f>AVERAGE(G83:G85)</f>
        <v>136.97</v>
      </c>
      <c r="I86" s="7">
        <f>(H86-G86)^2</f>
        <v>18760.780899999998</v>
      </c>
      <c r="J86" s="8">
        <v>1</v>
      </c>
      <c r="K86" s="6">
        <f>G83+(G85-G84)+(G84-G83)/2</f>
        <v>129.49</v>
      </c>
      <c r="L86" s="9">
        <f>(K86-G86)^2</f>
        <v>16767.660100000001</v>
      </c>
      <c r="M86" s="8" t="e">
        <v>#DIV/0!</v>
      </c>
    </row>
    <row r="87" spans="6:13" x14ac:dyDescent="0.35">
      <c r="F87" s="4">
        <v>46054</v>
      </c>
      <c r="G87" s="6"/>
      <c r="H87" s="5">
        <f>AVERAGE(G84:G86)</f>
        <v>137.29</v>
      </c>
      <c r="I87" s="7">
        <f>(H87-G87)^2</f>
        <v>18848.544099999999</v>
      </c>
      <c r="J87" s="8">
        <v>1</v>
      </c>
      <c r="K87" s="6">
        <f>G84+(G86-G85)+(G85-G84)/2</f>
        <v>4.8799999999999955</v>
      </c>
      <c r="L87" s="9">
        <f>(K87-G87)^2</f>
        <v>23.814399999999956</v>
      </c>
      <c r="M87" s="8" t="e">
        <v>#DIV/0!</v>
      </c>
    </row>
    <row r="88" spans="6:13" x14ac:dyDescent="0.35">
      <c r="F88" s="4">
        <v>46082</v>
      </c>
      <c r="G88" s="6"/>
      <c r="H88" s="5">
        <f>AVERAGE(G85:G87)</f>
        <v>132.41</v>
      </c>
      <c r="I88" s="7">
        <f>(H88-G88)^2</f>
        <v>17532.408100000001</v>
      </c>
      <c r="J88" s="8">
        <v>1</v>
      </c>
      <c r="K88" s="6">
        <f>G85+(G87-G86)+(G86-G85)/2</f>
        <v>66.204999999999998</v>
      </c>
      <c r="L88" s="9">
        <f>(K88-G88)^2</f>
        <v>4383.1020250000001</v>
      </c>
      <c r="M88" s="8" t="e">
        <v>#DIV/0!</v>
      </c>
    </row>
  </sheetData>
  <pageMargins left="0.7" right="0.7" top="0.75" bottom="0.75" header="0.3" footer="0.3"/>
  <ignoredErrors>
    <ignoredError sqref="H5:H8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7E2-C45C-4BD8-BD33-3CE9916CE321}">
  <dimension ref="D4:G91"/>
  <sheetViews>
    <sheetView tabSelected="1" topLeftCell="B1" workbookViewId="0">
      <selection activeCell="H6" sqref="H6"/>
    </sheetView>
  </sheetViews>
  <sheetFormatPr defaultRowHeight="14.5" x14ac:dyDescent="0.35"/>
  <cols>
    <col min="7" max="7" width="12.7265625" customWidth="1"/>
  </cols>
  <sheetData>
    <row r="4" spans="4:7" x14ac:dyDescent="0.35">
      <c r="D4" s="1" t="s">
        <v>1</v>
      </c>
      <c r="E4" s="10" t="s">
        <v>0</v>
      </c>
      <c r="F4" s="1" t="s">
        <v>3</v>
      </c>
      <c r="G4" s="1" t="s">
        <v>4</v>
      </c>
    </row>
    <row r="5" spans="4:7" x14ac:dyDescent="0.35">
      <c r="D5" s="4">
        <v>43466</v>
      </c>
      <c r="E5" s="5">
        <v>102.83</v>
      </c>
      <c r="F5" s="6"/>
      <c r="G5" s="6"/>
    </row>
    <row r="6" spans="4:7" x14ac:dyDescent="0.35">
      <c r="D6" s="4">
        <v>43497</v>
      </c>
      <c r="E6" s="5">
        <v>100.18</v>
      </c>
      <c r="F6" s="6"/>
      <c r="G6" s="6"/>
    </row>
    <row r="7" spans="4:7" x14ac:dyDescent="0.35">
      <c r="D7" s="4">
        <v>43525</v>
      </c>
      <c r="E7" s="5">
        <v>104.64</v>
      </c>
      <c r="F7" s="6"/>
      <c r="G7" s="6"/>
    </row>
    <row r="8" spans="4:7" x14ac:dyDescent="0.35">
      <c r="D8" s="4">
        <v>43556</v>
      </c>
      <c r="E8" s="5">
        <v>109.54</v>
      </c>
      <c r="F8" s="6">
        <v>48.860100000000131</v>
      </c>
      <c r="G8" s="6">
        <v>105.965</v>
      </c>
    </row>
    <row r="9" spans="4:7" x14ac:dyDescent="0.35">
      <c r="D9" s="4">
        <v>43586</v>
      </c>
      <c r="E9" s="5">
        <v>101.28</v>
      </c>
      <c r="F9" s="6">
        <v>12.296711111111168</v>
      </c>
      <c r="G9" s="6">
        <v>107.31</v>
      </c>
    </row>
    <row r="10" spans="4:7" x14ac:dyDescent="0.35">
      <c r="D10" s="4">
        <v>43617</v>
      </c>
      <c r="E10" s="5">
        <v>101.8</v>
      </c>
      <c r="F10" s="6">
        <v>11.244844444444576</v>
      </c>
      <c r="G10" s="6">
        <v>98.83</v>
      </c>
    </row>
    <row r="11" spans="4:7" x14ac:dyDescent="0.35">
      <c r="D11" s="4">
        <v>43647</v>
      </c>
      <c r="E11" s="5">
        <v>111.4</v>
      </c>
      <c r="F11" s="6">
        <v>51.744044444444576</v>
      </c>
      <c r="G11" s="6">
        <v>105.93</v>
      </c>
    </row>
    <row r="12" spans="4:7" x14ac:dyDescent="0.35">
      <c r="D12" s="4">
        <v>43678</v>
      </c>
      <c r="E12" s="5">
        <v>107.86</v>
      </c>
      <c r="F12" s="6">
        <v>9.2011111111110999</v>
      </c>
      <c r="G12" s="6">
        <v>111.14000000000001</v>
      </c>
    </row>
    <row r="13" spans="4:7" x14ac:dyDescent="0.35">
      <c r="D13" s="4">
        <v>43709</v>
      </c>
      <c r="E13" s="5">
        <v>102.2</v>
      </c>
      <c r="F13" s="6">
        <v>23.232399999999934</v>
      </c>
      <c r="G13" s="6">
        <v>103.06</v>
      </c>
    </row>
    <row r="14" spans="4:7" x14ac:dyDescent="0.35">
      <c r="D14" s="4">
        <v>43739</v>
      </c>
      <c r="E14" s="5">
        <v>107.78</v>
      </c>
      <c r="F14" s="6">
        <v>0.392711111111127</v>
      </c>
      <c r="G14" s="6">
        <v>103.97</v>
      </c>
    </row>
    <row r="15" spans="4:7" x14ac:dyDescent="0.35">
      <c r="D15" s="4">
        <v>43770</v>
      </c>
      <c r="E15" s="5">
        <v>103.27</v>
      </c>
      <c r="F15" s="6">
        <v>7.1645444444444975</v>
      </c>
      <c r="G15" s="6">
        <v>110.61</v>
      </c>
    </row>
    <row r="16" spans="4:7" x14ac:dyDescent="0.35">
      <c r="D16" s="4">
        <v>43800</v>
      </c>
      <c r="E16" s="5">
        <v>103.78</v>
      </c>
      <c r="F16" s="6">
        <v>0.405344444444449</v>
      </c>
      <c r="G16" s="6">
        <v>100.47999999999999</v>
      </c>
    </row>
    <row r="17" spans="4:7" x14ac:dyDescent="0.35">
      <c r="D17" s="4">
        <v>43831</v>
      </c>
      <c r="E17" s="5">
        <v>107.84</v>
      </c>
      <c r="F17" s="6">
        <v>8.3906777777777464</v>
      </c>
      <c r="G17" s="6">
        <v>106.035</v>
      </c>
    </row>
    <row r="18" spans="4:7" x14ac:dyDescent="0.35">
      <c r="D18" s="4">
        <v>43862</v>
      </c>
      <c r="E18" s="5">
        <v>97.58</v>
      </c>
      <c r="F18" s="6">
        <v>54.513611111110997</v>
      </c>
      <c r="G18" s="6">
        <v>107.58500000000001</v>
      </c>
    </row>
    <row r="19" spans="4:7" x14ac:dyDescent="0.35">
      <c r="D19" s="4">
        <v>43891</v>
      </c>
      <c r="E19" s="5">
        <v>99.04</v>
      </c>
      <c r="F19" s="6">
        <v>16.214044444444365</v>
      </c>
      <c r="G19" s="6">
        <v>95.55</v>
      </c>
    </row>
    <row r="20" spans="4:7" x14ac:dyDescent="0.35">
      <c r="D20" s="4">
        <v>43922</v>
      </c>
      <c r="E20" s="5">
        <v>105.37</v>
      </c>
      <c r="F20" s="6">
        <v>15.080277777777718</v>
      </c>
      <c r="G20" s="6">
        <v>104.17000000000002</v>
      </c>
    </row>
    <row r="21" spans="4:7" x14ac:dyDescent="0.35">
      <c r="D21" s="4">
        <v>43952</v>
      </c>
      <c r="E21" s="5">
        <v>103.63</v>
      </c>
      <c r="F21" s="6">
        <v>8.8011111111110374</v>
      </c>
      <c r="G21" s="6">
        <v>104.64</v>
      </c>
    </row>
    <row r="22" spans="4:7" x14ac:dyDescent="0.35">
      <c r="D22" s="4">
        <v>43983</v>
      </c>
      <c r="E22" s="5">
        <v>110.77</v>
      </c>
      <c r="F22" s="6">
        <v>65.448099999999826</v>
      </c>
      <c r="G22" s="6">
        <v>100.465</v>
      </c>
    </row>
    <row r="23" spans="4:7" x14ac:dyDescent="0.35">
      <c r="D23" s="4">
        <v>44013</v>
      </c>
      <c r="E23" s="5">
        <v>105.17</v>
      </c>
      <c r="F23" s="6">
        <v>2.0163999999999644</v>
      </c>
      <c r="G23" s="6">
        <v>111.64</v>
      </c>
    </row>
    <row r="24" spans="4:7" x14ac:dyDescent="0.35">
      <c r="D24" s="4">
        <v>44044</v>
      </c>
      <c r="E24" s="5">
        <v>103.16</v>
      </c>
      <c r="F24" s="6">
        <v>11.312011111111087</v>
      </c>
      <c r="G24" s="6">
        <v>101.6</v>
      </c>
    </row>
    <row r="25" spans="4:7" x14ac:dyDescent="0.35">
      <c r="D25" s="4">
        <v>44075</v>
      </c>
      <c r="E25" s="5">
        <v>118.05</v>
      </c>
      <c r="F25" s="6">
        <v>136.50027777777754</v>
      </c>
      <c r="G25" s="6">
        <v>105.96</v>
      </c>
    </row>
    <row r="26" spans="4:7" x14ac:dyDescent="0.35">
      <c r="D26" s="4">
        <v>44105</v>
      </c>
      <c r="E26" s="5">
        <v>110.1</v>
      </c>
      <c r="F26" s="6">
        <v>1.7073777777777546</v>
      </c>
      <c r="G26" s="6">
        <v>119.05500000000001</v>
      </c>
    </row>
    <row r="27" spans="4:7" x14ac:dyDescent="0.35">
      <c r="D27" s="4">
        <v>44136</v>
      </c>
      <c r="E27" s="5">
        <v>112.07</v>
      </c>
      <c r="F27" s="6">
        <v>2.6677777777777996</v>
      </c>
      <c r="G27" s="6">
        <v>102.655</v>
      </c>
    </row>
    <row r="28" spans="4:7" x14ac:dyDescent="0.35">
      <c r="D28" s="4">
        <v>44166</v>
      </c>
      <c r="E28" s="5">
        <v>105.11</v>
      </c>
      <c r="F28" s="6">
        <v>68.834677777777543</v>
      </c>
      <c r="G28" s="6">
        <v>116.04499999999999</v>
      </c>
    </row>
    <row r="29" spans="4:7" x14ac:dyDescent="0.35">
      <c r="D29" s="4">
        <v>44197</v>
      </c>
      <c r="E29" s="5">
        <v>110.01</v>
      </c>
      <c r="F29" s="6">
        <v>0.84027777777781254</v>
      </c>
      <c r="G29" s="6">
        <v>104.125</v>
      </c>
    </row>
    <row r="30" spans="4:7" x14ac:dyDescent="0.35">
      <c r="D30" s="4">
        <v>44228</v>
      </c>
      <c r="E30" s="5">
        <v>113.78</v>
      </c>
      <c r="F30" s="6">
        <v>22.246944444444463</v>
      </c>
      <c r="G30" s="6">
        <v>113.49000000000001</v>
      </c>
    </row>
    <row r="31" spans="4:7" x14ac:dyDescent="0.35">
      <c r="D31" s="4">
        <v>44256</v>
      </c>
      <c r="E31" s="5">
        <v>107.96</v>
      </c>
      <c r="F31" s="6">
        <v>2.8000444444444401</v>
      </c>
      <c r="G31" s="6">
        <v>111.33</v>
      </c>
    </row>
    <row r="32" spans="4:7" x14ac:dyDescent="0.35">
      <c r="D32" s="4">
        <v>44287</v>
      </c>
      <c r="E32" s="5">
        <v>116.08</v>
      </c>
      <c r="F32" s="6">
        <v>30.213344444444477</v>
      </c>
      <c r="G32" s="6">
        <v>106.07499999999999</v>
      </c>
    </row>
    <row r="33" spans="4:7" x14ac:dyDescent="0.35">
      <c r="D33" s="4">
        <v>44317</v>
      </c>
      <c r="E33" s="5">
        <v>111.69</v>
      </c>
      <c r="F33" s="6">
        <v>0.84027777777778645</v>
      </c>
      <c r="G33" s="6">
        <v>118.99000000000001</v>
      </c>
    </row>
    <row r="34" spans="4:7" x14ac:dyDescent="0.35">
      <c r="D34" s="4">
        <v>44348</v>
      </c>
      <c r="E34" s="5">
        <v>113.71</v>
      </c>
      <c r="F34" s="6">
        <v>3.2399999999999385</v>
      </c>
      <c r="G34" s="6">
        <v>107.63</v>
      </c>
    </row>
    <row r="35" spans="4:7" x14ac:dyDescent="0.35">
      <c r="D35" s="4">
        <v>44378</v>
      </c>
      <c r="E35" s="5">
        <v>112.64</v>
      </c>
      <c r="F35" s="6">
        <v>1.4081777777777458</v>
      </c>
      <c r="G35" s="6">
        <v>115.905</v>
      </c>
    </row>
    <row r="36" spans="4:7" x14ac:dyDescent="0.35">
      <c r="D36" s="4">
        <v>44409</v>
      </c>
      <c r="E36" s="5">
        <v>125.39</v>
      </c>
      <c r="F36" s="6">
        <v>161.54410000000021</v>
      </c>
      <c r="G36" s="6">
        <v>111.63</v>
      </c>
    </row>
    <row r="37" spans="4:7" x14ac:dyDescent="0.35">
      <c r="D37" s="4">
        <v>44440</v>
      </c>
      <c r="E37" s="5">
        <v>116.54</v>
      </c>
      <c r="F37" s="6">
        <v>0.4993777777777732</v>
      </c>
      <c r="G37" s="6">
        <v>125.925</v>
      </c>
    </row>
    <row r="38" spans="4:7" x14ac:dyDescent="0.35">
      <c r="D38" s="4">
        <v>44470</v>
      </c>
      <c r="E38" s="5">
        <v>111.79</v>
      </c>
      <c r="F38" s="6">
        <v>40.959999999999894</v>
      </c>
      <c r="G38" s="6">
        <v>110.16500000000001</v>
      </c>
    </row>
    <row r="39" spans="4:7" x14ac:dyDescent="0.35">
      <c r="D39" s="4">
        <v>44501</v>
      </c>
      <c r="E39" s="5">
        <v>121.66</v>
      </c>
      <c r="F39" s="6">
        <v>14.087511111110981</v>
      </c>
      <c r="G39" s="6">
        <v>116.215</v>
      </c>
    </row>
    <row r="40" spans="4:7" x14ac:dyDescent="0.35">
      <c r="D40" s="4">
        <v>44531</v>
      </c>
      <c r="E40" s="5">
        <v>111.9</v>
      </c>
      <c r="F40" s="6">
        <v>22.689344444444465</v>
      </c>
      <c r="G40" s="6">
        <v>124.035</v>
      </c>
    </row>
    <row r="41" spans="4:7" x14ac:dyDescent="0.35">
      <c r="D41" s="4">
        <v>44562</v>
      </c>
      <c r="E41" s="5">
        <v>119.51</v>
      </c>
      <c r="F41" s="6">
        <v>19.301377777777756</v>
      </c>
      <c r="G41" s="6">
        <v>106.965</v>
      </c>
    </row>
    <row r="42" spans="4:7" x14ac:dyDescent="0.35">
      <c r="D42" s="4">
        <v>44593</v>
      </c>
      <c r="E42" s="5">
        <v>109.13</v>
      </c>
      <c r="F42" s="6">
        <v>73.273600000000044</v>
      </c>
      <c r="G42" s="6">
        <v>124.38999999999999</v>
      </c>
    </row>
    <row r="43" spans="4:7" x14ac:dyDescent="0.35">
      <c r="D43" s="4">
        <v>44621</v>
      </c>
      <c r="E43" s="5">
        <v>112.74</v>
      </c>
      <c r="F43" s="6">
        <v>0.59804444444445559</v>
      </c>
      <c r="G43" s="6">
        <v>105.32499999999999</v>
      </c>
    </row>
    <row r="44" spans="4:7" x14ac:dyDescent="0.35">
      <c r="D44" s="4">
        <v>44652</v>
      </c>
      <c r="E44" s="5">
        <v>120.82</v>
      </c>
      <c r="F44" s="6">
        <v>49.374044444444301</v>
      </c>
      <c r="G44" s="6">
        <v>117.93</v>
      </c>
    </row>
    <row r="45" spans="4:7" x14ac:dyDescent="0.35">
      <c r="D45" s="4">
        <v>44682</v>
      </c>
      <c r="E45" s="5">
        <v>123.97</v>
      </c>
      <c r="F45" s="6">
        <v>94.867599999999896</v>
      </c>
      <c r="G45" s="6">
        <v>119.01499999999999</v>
      </c>
    </row>
    <row r="46" spans="4:7" x14ac:dyDescent="0.35">
      <c r="D46" s="4">
        <v>44713</v>
      </c>
      <c r="E46" s="5">
        <v>121.58</v>
      </c>
      <c r="F46" s="6">
        <v>5.7760111111111234</v>
      </c>
      <c r="G46" s="6">
        <v>119.93</v>
      </c>
    </row>
    <row r="47" spans="4:7" x14ac:dyDescent="0.35">
      <c r="D47" s="4">
        <v>44743</v>
      </c>
      <c r="E47" s="5">
        <v>120.58</v>
      </c>
      <c r="F47" s="6">
        <v>2.3818777777777878</v>
      </c>
      <c r="G47" s="6">
        <v>120.005</v>
      </c>
    </row>
    <row r="48" spans="4:7" x14ac:dyDescent="0.35">
      <c r="D48" s="4">
        <v>44774</v>
      </c>
      <c r="E48" s="5">
        <v>120.09</v>
      </c>
      <c r="F48" s="6">
        <v>3.8155111111111104</v>
      </c>
      <c r="G48" s="6">
        <v>121.77500000000001</v>
      </c>
    </row>
    <row r="49" spans="4:7" x14ac:dyDescent="0.35">
      <c r="D49" s="4">
        <v>44805</v>
      </c>
      <c r="E49" s="5">
        <v>114.63</v>
      </c>
      <c r="F49" s="6">
        <v>37.454400000000057</v>
      </c>
      <c r="G49" s="6">
        <v>120.59</v>
      </c>
    </row>
    <row r="50" spans="4:7" x14ac:dyDescent="0.35">
      <c r="D50" s="4">
        <v>44835</v>
      </c>
      <c r="E50" s="5">
        <v>118.85</v>
      </c>
      <c r="F50" s="6">
        <v>0.17361111111110322</v>
      </c>
      <c r="G50" s="6">
        <v>114.875</v>
      </c>
    </row>
    <row r="51" spans="4:7" x14ac:dyDescent="0.35">
      <c r="D51" s="4">
        <v>44866</v>
      </c>
      <c r="E51" s="5">
        <v>120.57</v>
      </c>
      <c r="F51" s="6">
        <v>7.3621777777777275</v>
      </c>
      <c r="G51" s="6">
        <v>121.58</v>
      </c>
    </row>
    <row r="52" spans="4:7" x14ac:dyDescent="0.35">
      <c r="D52" s="4">
        <v>44896</v>
      </c>
      <c r="E52" s="5">
        <v>128.58000000000001</v>
      </c>
      <c r="F52" s="6">
        <v>111.58401111111169</v>
      </c>
      <c r="G52" s="6">
        <v>118.46</v>
      </c>
    </row>
    <row r="53" spans="4:7" x14ac:dyDescent="0.35">
      <c r="D53" s="4">
        <v>44927</v>
      </c>
      <c r="E53" s="5">
        <v>125.42</v>
      </c>
      <c r="F53" s="6">
        <v>7.5808444444444278</v>
      </c>
      <c r="G53" s="6">
        <v>127.72000000000001</v>
      </c>
    </row>
    <row r="54" spans="4:7" x14ac:dyDescent="0.35">
      <c r="D54" s="4">
        <v>44958</v>
      </c>
      <c r="E54" s="5">
        <v>115.3</v>
      </c>
      <c r="F54" s="6">
        <v>91.329877777777881</v>
      </c>
      <c r="G54" s="6">
        <v>121.41499999999999</v>
      </c>
    </row>
    <row r="55" spans="4:7" x14ac:dyDescent="0.35">
      <c r="D55" s="4">
        <v>44986</v>
      </c>
      <c r="E55" s="5">
        <v>126.14</v>
      </c>
      <c r="F55" s="6">
        <v>9.2415999999999521</v>
      </c>
      <c r="G55" s="6">
        <v>116.88</v>
      </c>
    </row>
    <row r="56" spans="4:7" x14ac:dyDescent="0.35">
      <c r="D56" s="4">
        <v>45017</v>
      </c>
      <c r="E56" s="5">
        <v>123</v>
      </c>
      <c r="F56" s="6">
        <v>0.50884444444443122</v>
      </c>
      <c r="G56" s="6">
        <v>131.19999999999999</v>
      </c>
    </row>
    <row r="57" spans="4:7" x14ac:dyDescent="0.35">
      <c r="D57" s="4">
        <v>45047</v>
      </c>
      <c r="E57" s="5">
        <v>121.93</v>
      </c>
      <c r="F57" s="6">
        <v>0.20250000000000257</v>
      </c>
      <c r="G57" s="6">
        <v>117.58</v>
      </c>
    </row>
    <row r="58" spans="4:7" x14ac:dyDescent="0.35">
      <c r="D58" s="4">
        <v>45078</v>
      </c>
      <c r="E58" s="5">
        <v>128.77000000000001</v>
      </c>
      <c r="F58" s="6">
        <v>25.806400000000128</v>
      </c>
      <c r="G58" s="6">
        <v>123.5</v>
      </c>
    </row>
    <row r="59" spans="4:7" x14ac:dyDescent="0.35">
      <c r="D59" s="4">
        <v>45108</v>
      </c>
      <c r="E59" s="5">
        <v>131.25</v>
      </c>
      <c r="F59" s="6">
        <v>44.666944444444304</v>
      </c>
      <c r="G59" s="6">
        <v>129.30500000000001</v>
      </c>
    </row>
    <row r="60" spans="4:7" x14ac:dyDescent="0.35">
      <c r="D60" s="4">
        <v>45139</v>
      </c>
      <c r="E60" s="5">
        <v>131.13</v>
      </c>
      <c r="F60" s="6">
        <v>14.541511111110998</v>
      </c>
      <c r="G60" s="6">
        <v>127.83</v>
      </c>
    </row>
    <row r="61" spans="4:7" x14ac:dyDescent="0.35">
      <c r="D61" s="4">
        <v>45170</v>
      </c>
      <c r="E61" s="5">
        <v>122.66</v>
      </c>
      <c r="F61" s="6">
        <v>59.649877777777711</v>
      </c>
      <c r="G61" s="6">
        <v>129.88999999999999</v>
      </c>
    </row>
    <row r="62" spans="4:7" x14ac:dyDescent="0.35">
      <c r="D62" s="4">
        <v>45200</v>
      </c>
      <c r="E62" s="5">
        <v>125.68</v>
      </c>
      <c r="F62" s="6">
        <v>7.111111111111061</v>
      </c>
      <c r="G62" s="6">
        <v>122.72</v>
      </c>
    </row>
    <row r="63" spans="4:7" x14ac:dyDescent="0.35">
      <c r="D63" s="4">
        <v>45231</v>
      </c>
      <c r="E63" s="5">
        <v>129.25</v>
      </c>
      <c r="F63" s="6">
        <v>7.6175999999999497</v>
      </c>
      <c r="G63" s="6">
        <v>129.91500000000002</v>
      </c>
    </row>
    <row r="64" spans="4:7" x14ac:dyDescent="0.35">
      <c r="D64" s="4">
        <v>45261</v>
      </c>
      <c r="E64" s="5">
        <v>132.83000000000001</v>
      </c>
      <c r="F64" s="6">
        <v>48.534444444444468</v>
      </c>
      <c r="G64" s="6">
        <v>127.74</v>
      </c>
    </row>
    <row r="65" spans="4:7" x14ac:dyDescent="0.35">
      <c r="D65" s="4">
        <v>45292</v>
      </c>
      <c r="E65" s="5">
        <v>125.91</v>
      </c>
      <c r="F65" s="6">
        <v>11.17787777777778</v>
      </c>
      <c r="G65" s="6">
        <v>131.04500000000002</v>
      </c>
    </row>
    <row r="66" spans="4:7" x14ac:dyDescent="0.35">
      <c r="D66" s="4">
        <v>45323</v>
      </c>
      <c r="E66" s="5">
        <v>127.73</v>
      </c>
      <c r="F66" s="6">
        <v>2.5600000000000271</v>
      </c>
      <c r="G66" s="6">
        <v>124.11999999999999</v>
      </c>
    </row>
    <row r="67" spans="4:7" x14ac:dyDescent="0.35">
      <c r="D67" s="4">
        <v>45352</v>
      </c>
      <c r="E67" s="5">
        <v>123.47</v>
      </c>
      <c r="F67" s="6">
        <v>28.65817777777799</v>
      </c>
      <c r="G67" s="6">
        <v>131.19000000000003</v>
      </c>
    </row>
    <row r="68" spans="4:7" x14ac:dyDescent="0.35">
      <c r="D68" s="4">
        <v>45383</v>
      </c>
      <c r="E68" s="5">
        <v>123.37</v>
      </c>
      <c r="F68" s="6">
        <v>5.4444444444444224</v>
      </c>
      <c r="G68" s="6">
        <v>122.56</v>
      </c>
    </row>
    <row r="69" spans="4:7" x14ac:dyDescent="0.35">
      <c r="D69" s="4">
        <v>45413</v>
      </c>
      <c r="E69" s="5">
        <v>133.74</v>
      </c>
      <c r="F69" s="6">
        <v>78.913611111111223</v>
      </c>
      <c r="G69" s="6">
        <v>125.5</v>
      </c>
    </row>
    <row r="70" spans="4:7" x14ac:dyDescent="0.35">
      <c r="D70" s="4">
        <v>45444</v>
      </c>
      <c r="E70" s="5">
        <v>136.79</v>
      </c>
      <c r="F70" s="6">
        <v>98.604899999999574</v>
      </c>
      <c r="G70" s="6">
        <v>133.79000000000002</v>
      </c>
    </row>
    <row r="71" spans="4:7" x14ac:dyDescent="0.35">
      <c r="D71" s="4">
        <v>45474</v>
      </c>
      <c r="E71" s="5">
        <v>129.97999999999999</v>
      </c>
      <c r="F71" s="6">
        <v>1.742399999999982</v>
      </c>
      <c r="G71" s="6">
        <v>131.60499999999999</v>
      </c>
    </row>
    <row r="72" spans="4:7" x14ac:dyDescent="0.35">
      <c r="D72" s="4">
        <v>45505</v>
      </c>
      <c r="E72" s="5">
        <v>135.66999999999999</v>
      </c>
      <c r="F72" s="6">
        <v>4.6944444444444038</v>
      </c>
      <c r="G72" s="6">
        <v>128.45499999999998</v>
      </c>
    </row>
    <row r="73" spans="4:7" x14ac:dyDescent="0.35">
      <c r="D73" s="4">
        <v>45536</v>
      </c>
      <c r="E73" s="5">
        <v>132.78</v>
      </c>
      <c r="F73" s="6">
        <v>1.8677777777777209</v>
      </c>
      <c r="G73" s="6">
        <v>139.07499999999999</v>
      </c>
    </row>
    <row r="74" spans="4:7" x14ac:dyDescent="0.35">
      <c r="D74" s="4">
        <v>45566</v>
      </c>
      <c r="E74" s="5">
        <v>128.05000000000001</v>
      </c>
      <c r="F74" s="6">
        <v>22.657599999999643</v>
      </c>
      <c r="G74" s="6">
        <v>129.935</v>
      </c>
    </row>
    <row r="75" spans="4:7" x14ac:dyDescent="0.35">
      <c r="D75" s="4">
        <v>45597</v>
      </c>
      <c r="E75" s="5">
        <v>133.38999999999999</v>
      </c>
      <c r="F75" s="6">
        <v>1.4965444444444342</v>
      </c>
      <c r="G75" s="6">
        <v>129.495</v>
      </c>
    </row>
    <row r="76" spans="4:7" x14ac:dyDescent="0.35">
      <c r="D76" s="4">
        <v>45627</v>
      </c>
      <c r="E76" s="5">
        <v>139.57</v>
      </c>
      <c r="F76" s="6">
        <v>66.640011111111008</v>
      </c>
      <c r="G76" s="6">
        <v>135.755</v>
      </c>
    </row>
    <row r="77" spans="4:7" x14ac:dyDescent="0.35">
      <c r="D77" s="4">
        <v>45658</v>
      </c>
      <c r="E77" s="5">
        <v>131.99</v>
      </c>
      <c r="F77" s="6">
        <v>2.8223999999999276</v>
      </c>
      <c r="G77" s="6">
        <v>136.9</v>
      </c>
    </row>
    <row r="78" spans="4:7" x14ac:dyDescent="0.35">
      <c r="D78" s="4">
        <v>45689</v>
      </c>
      <c r="E78" s="5">
        <v>140.28</v>
      </c>
      <c r="F78" s="6">
        <v>28.054677777777929</v>
      </c>
      <c r="G78" s="6">
        <v>128.9</v>
      </c>
    </row>
    <row r="79" spans="4:7" x14ac:dyDescent="0.35">
      <c r="D79" s="4">
        <v>45717</v>
      </c>
      <c r="E79" s="5">
        <v>119.64</v>
      </c>
      <c r="F79" s="6">
        <v>311.1696</v>
      </c>
      <c r="G79" s="6">
        <v>144.07</v>
      </c>
    </row>
    <row r="80" spans="4:7" x14ac:dyDescent="0.35">
      <c r="D80" s="4">
        <v>45748</v>
      </c>
      <c r="E80" s="5">
        <v>137.12</v>
      </c>
      <c r="F80" s="6">
        <v>42.033611111111306</v>
      </c>
      <c r="G80" s="6">
        <v>115.495</v>
      </c>
    </row>
    <row r="81" spans="4:7" x14ac:dyDescent="0.35">
      <c r="D81" s="4">
        <v>45778</v>
      </c>
      <c r="E81" s="5">
        <v>133.72</v>
      </c>
      <c r="F81" s="6">
        <v>1.8860444444444486</v>
      </c>
      <c r="G81" s="6">
        <v>147.44</v>
      </c>
    </row>
    <row r="82" spans="4:7" x14ac:dyDescent="0.35">
      <c r="D82" s="4">
        <v>45809</v>
      </c>
      <c r="E82" s="5">
        <v>132.05000000000001</v>
      </c>
      <c r="F82" s="6">
        <v>3.5721000000000558</v>
      </c>
      <c r="G82" s="6">
        <v>124.97999999999999</v>
      </c>
    </row>
    <row r="83" spans="4:7" x14ac:dyDescent="0.35">
      <c r="D83" s="4">
        <v>45839</v>
      </c>
      <c r="E83" s="5">
        <v>134.26</v>
      </c>
      <c r="F83" s="6">
        <v>1.3444444444461673E-3</v>
      </c>
      <c r="G83" s="6">
        <v>133.75</v>
      </c>
    </row>
    <row r="84" spans="4:7" x14ac:dyDescent="0.35">
      <c r="D84" s="4">
        <v>45870</v>
      </c>
      <c r="E84" s="5">
        <v>124.12</v>
      </c>
      <c r="F84" s="6">
        <v>85.069877777777705</v>
      </c>
      <c r="G84" s="6">
        <v>135.09499999999997</v>
      </c>
    </row>
    <row r="85" spans="4:7" x14ac:dyDescent="0.35">
      <c r="D85" s="4">
        <v>45901</v>
      </c>
      <c r="E85" s="5">
        <v>133.19999999999999</v>
      </c>
      <c r="F85" s="6">
        <v>9.3432111111109695</v>
      </c>
      <c r="G85" s="6">
        <v>123.01500000000001</v>
      </c>
    </row>
    <row r="86" spans="4:7" x14ac:dyDescent="0.35">
      <c r="D86" s="4">
        <v>45931</v>
      </c>
      <c r="E86" s="5">
        <v>136.33000000000001</v>
      </c>
      <c r="F86" s="6">
        <v>33.678677777777878</v>
      </c>
      <c r="G86" s="6">
        <v>138.26999999999998</v>
      </c>
    </row>
    <row r="87" spans="4:7" x14ac:dyDescent="0.35">
      <c r="D87" s="4">
        <v>45962</v>
      </c>
      <c r="E87" s="5">
        <v>142.16999999999999</v>
      </c>
      <c r="F87" s="6">
        <v>119.97551111111079</v>
      </c>
      <c r="G87" s="6">
        <v>131.79000000000002</v>
      </c>
    </row>
    <row r="88" spans="4:7" x14ac:dyDescent="0.35">
      <c r="D88" s="4">
        <v>45992</v>
      </c>
      <c r="E88" s="5">
        <v>132.41</v>
      </c>
      <c r="F88" s="6">
        <v>23.264544444444351</v>
      </c>
      <c r="G88" s="6">
        <v>140.60499999999996</v>
      </c>
    </row>
    <row r="89" spans="4:7" x14ac:dyDescent="0.35">
      <c r="D89" s="4">
        <v>46023</v>
      </c>
      <c r="E89" s="6"/>
      <c r="F89" s="6">
        <v>18760.780899999998</v>
      </c>
      <c r="G89" s="6">
        <v>129.49</v>
      </c>
    </row>
    <row r="90" spans="4:7" x14ac:dyDescent="0.35">
      <c r="D90" s="4">
        <v>46054</v>
      </c>
      <c r="E90" s="6"/>
      <c r="F90" s="6">
        <v>18848.544099999999</v>
      </c>
      <c r="G90" s="6">
        <v>4.8799999999999955</v>
      </c>
    </row>
    <row r="91" spans="4:7" x14ac:dyDescent="0.35">
      <c r="D91" s="4">
        <v>46082</v>
      </c>
      <c r="E91" s="6"/>
      <c r="F91" s="6">
        <v>17532.408100000001</v>
      </c>
      <c r="G91" s="6">
        <v>66.204999999999998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Naveen kumar g</cp:lastModifiedBy>
  <dcterms:created xsi:type="dcterms:W3CDTF">2025-10-18T14:52:22Z</dcterms:created>
  <dcterms:modified xsi:type="dcterms:W3CDTF">2025-10-21T10:13:58Z</dcterms:modified>
</cp:coreProperties>
</file>