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T\PREWORK_NG\Module-1\Solved\"/>
    </mc:Choice>
  </mc:AlternateContent>
  <xr:revisionPtr revIDLastSave="0" documentId="8_{F06811E4-5C93-46CE-94D1-A9B2A695F969}" xr6:coauthVersionLast="31" xr6:coauthVersionMax="31" xr10:uidLastSave="{00000000-0000-0000-0000-000000000000}"/>
  <bookViews>
    <workbookView xWindow="0" yWindow="0" windowWidth="19200" windowHeight="6660" xr2:uid="{00000000-000D-0000-FFFF-FFFF00000000}"/>
  </bookViews>
  <sheets>
    <sheet name="Sheet1" sheetId="1" r:id="rId1"/>
    <sheet name="Sheet3" sheetId="3" r:id="rId2"/>
    <sheet name="Sheet2" sheetId="7" r:id="rId3"/>
    <sheet name="Sheet4" sheetId="4" r:id="rId4"/>
    <sheet name="Sheet5" sheetId="8" r:id="rId5"/>
    <sheet name="Sheet6" sheetId="6" r:id="rId6"/>
    <sheet name="Sheet8" sheetId="10" r:id="rId7"/>
    <sheet name="Sheet7" sheetId="9" r:id="rId8"/>
  </sheets>
  <calcPr calcId="179017"/>
  <pivotCaches>
    <pivotCache cacheId="10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9" l="1"/>
  <c r="G3" i="9"/>
  <c r="G8" i="9"/>
  <c r="G9" i="9"/>
  <c r="G6" i="9"/>
  <c r="G2" i="9"/>
  <c r="G11" i="9"/>
  <c r="G7" i="9"/>
  <c r="G10" i="9"/>
  <c r="G4" i="9"/>
  <c r="D8" i="6" l="1"/>
  <c r="C8" i="6"/>
  <c r="H3" i="6"/>
  <c r="H4" i="6"/>
  <c r="H5" i="6"/>
  <c r="H6" i="6"/>
  <c r="H7" i="6"/>
  <c r="H9" i="6"/>
  <c r="H10" i="6"/>
  <c r="H11" i="6"/>
  <c r="H12" i="6"/>
  <c r="H13" i="6"/>
  <c r="H2" i="6"/>
  <c r="G3" i="6"/>
  <c r="G4" i="6"/>
  <c r="G5" i="6"/>
  <c r="G6" i="6"/>
  <c r="G7" i="6"/>
  <c r="G9" i="6"/>
  <c r="G10" i="6"/>
  <c r="G11" i="6"/>
  <c r="G12" i="6"/>
  <c r="G13" i="6"/>
  <c r="G2" i="6"/>
  <c r="F3" i="6"/>
  <c r="F4" i="6"/>
  <c r="F5" i="6"/>
  <c r="F6" i="6"/>
  <c r="F7" i="6"/>
  <c r="F9" i="6"/>
  <c r="F10" i="6"/>
  <c r="F11" i="6"/>
  <c r="F12" i="6"/>
  <c r="F13" i="6"/>
  <c r="F2" i="6"/>
  <c r="E3" i="6"/>
  <c r="E4" i="6"/>
  <c r="E5" i="6"/>
  <c r="E6" i="6"/>
  <c r="E7" i="6"/>
  <c r="E9" i="6"/>
  <c r="E10" i="6"/>
  <c r="E11" i="6"/>
  <c r="E12" i="6"/>
  <c r="E13" i="6"/>
  <c r="E2" i="6"/>
  <c r="D13" i="6"/>
  <c r="D12" i="6"/>
  <c r="D11" i="6"/>
  <c r="D10" i="6"/>
  <c r="D9" i="6"/>
  <c r="D7" i="6"/>
  <c r="D6" i="6"/>
  <c r="D5" i="6"/>
  <c r="D4" i="6"/>
  <c r="D3" i="6"/>
  <c r="D2" i="6"/>
  <c r="C13" i="6"/>
  <c r="C12" i="6"/>
  <c r="C11" i="6"/>
  <c r="C10" i="6"/>
  <c r="C9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C3" i="6"/>
  <c r="C2" i="6"/>
  <c r="B3" i="6"/>
  <c r="B2" i="6"/>
  <c r="E8" i="6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 l="1"/>
  <c r="F8" i="6"/>
  <c r="G8" i="6"/>
</calcChain>
</file>

<file path=xl/sharedStrings.xml><?xml version="1.0" encoding="utf-8"?>
<sst xmlns="http://schemas.openxmlformats.org/spreadsheetml/2006/main" count="24912" uniqueCount="8403">
  <si>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</si>
  <si>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</si>
  <si>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</si>
  <si>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</si>
  <si>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</si>
  <si>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</si>
  <si>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</si>
  <si>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</si>
  <si>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</si>
  <si>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</si>
  <si>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</si>
  <si>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</si>
  <si>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</si>
  <si>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</si>
  <si>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</si>
  <si>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</si>
  <si>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</si>
  <si>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</si>
  <si>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</si>
  <si>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</si>
  <si>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</si>
  <si>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</si>
  <si>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</si>
  <si>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</si>
  <si>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</si>
  <si>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</si>
  <si>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</si>
  <si>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</si>
  <si>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</si>
  <si>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</si>
  <si>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</si>
  <si>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</si>
  <si>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</si>
  <si>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</si>
  <si>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</si>
  <si>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</si>
  <si>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</si>
  <si>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</si>
  <si>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</si>
  <si>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</si>
  <si>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</si>
  <si>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</si>
  <si>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</si>
  <si>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</si>
  <si>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</si>
  <si>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</si>
  <si>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</si>
  <si>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</si>
  <si>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</si>
  <si>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</si>
  <si>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</si>
  <si>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</si>
  <si>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</si>
  <si>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</si>
  <si>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</si>
  <si>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</si>
  <si>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</si>
  <si>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</si>
  <si>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</si>
  <si>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</si>
  <si>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</si>
  <si>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</si>
  <si>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</si>
  <si>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</si>
  <si>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</si>
  <si>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</si>
  <si>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</si>
  <si>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</si>
  <si>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</si>
  <si>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</si>
  <si>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</si>
  <si>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</si>
  <si>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</si>
  <si>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</si>
  <si>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</si>
  <si>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</si>
  <si>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</si>
  <si>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</si>
  <si>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</si>
  <si>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</si>
  <si>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</si>
  <si>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</si>
  <si>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</si>
  <si>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</si>
  <si>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</si>
  <si>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</si>
  <si>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</si>
  <si>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</si>
  <si>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</si>
  <si>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</si>
  <si>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</si>
  <si>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</si>
  <si>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</si>
  <si>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</si>
  <si>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</si>
  <si>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</si>
  <si>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</si>
  <si>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</si>
  <si>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</si>
  <si>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</si>
  <si>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</si>
  <si>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</si>
  <si>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</si>
  <si>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</si>
  <si>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</si>
  <si>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</si>
  <si>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</si>
  <si>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</si>
  <si>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</si>
  <si>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</si>
  <si>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</si>
  <si>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</si>
  <si>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</si>
  <si>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</si>
  <si>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</si>
  <si>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</si>
  <si>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</si>
  <si>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</si>
  <si>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</si>
  <si>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</si>
  <si>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</si>
  <si>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</si>
  <si>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</si>
  <si>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</si>
  <si>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</si>
  <si>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</si>
  <si>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</si>
  <si>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</si>
  <si>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</si>
  <si>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</si>
  <si>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</si>
  <si>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</si>
  <si>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</si>
  <si>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</si>
  <si>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</si>
  <si>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</si>
  <si>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</si>
  <si>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</si>
  <si>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</si>
  <si>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</si>
  <si>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</si>
  <si>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</si>
  <si>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</si>
  <si>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</si>
  <si>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</si>
  <si>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</si>
  <si>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</si>
  <si>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</si>
  <si>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</si>
  <si>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</si>
  <si>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</si>
  <si>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</si>
  <si>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</si>
  <si>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</si>
  <si>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</si>
  <si>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</si>
  <si>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</si>
  <si>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</si>
  <si>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</si>
  <si>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</si>
  <si>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</si>
  <si>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</si>
  <si>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</si>
  <si>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</si>
  <si>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</si>
  <si>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</si>
  <si>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</si>
  <si>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</si>
  <si>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</si>
  <si>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</si>
  <si>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</si>
  <si>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</si>
  <si>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</si>
  <si>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</si>
  <si>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</si>
  <si>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</si>
  <si>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</si>
  <si>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</si>
  <si>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</si>
  <si>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</si>
  <si>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</si>
  <si>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</si>
  <si>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</si>
  <si>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</si>
  <si>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</si>
  <si>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</si>
  <si>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</si>
  <si>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</si>
  <si>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</si>
  <si>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</si>
  <si>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</si>
  <si>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</si>
  <si>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</si>
  <si>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</si>
  <si>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</si>
  <si>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</si>
  <si>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</si>
  <si>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</si>
  <si>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</si>
  <si>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</si>
  <si>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</si>
  <si>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</si>
  <si>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</si>
  <si>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</si>
  <si>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</si>
  <si>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</si>
  <si>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</si>
  <si>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</si>
  <si>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</si>
  <si>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</si>
  <si>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</si>
  <si>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</si>
  <si>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</si>
  <si>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</si>
  <si>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</si>
  <si>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</si>
  <si>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</si>
  <si>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</si>
  <si>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</si>
  <si>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</si>
  <si>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</si>
  <si>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</si>
  <si>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</si>
  <si>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</si>
  <si>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</si>
  <si>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</si>
  <si>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</si>
  <si>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</si>
  <si>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</si>
  <si>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</si>
  <si>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</si>
  <si>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</si>
  <si>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</si>
  <si>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</si>
  <si>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</si>
  <si>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</si>
  <si>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</si>
  <si>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</si>
  <si>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</si>
  <si>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</si>
  <si>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</si>
  <si>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</si>
  <si>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</si>
  <si>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</si>
  <si>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</si>
  <si>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</si>
  <si>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</si>
  <si>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</si>
  <si>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</si>
  <si>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</si>
  <si>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</si>
  <si>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</si>
  <si>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</si>
  <si>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</si>
  <si>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</si>
  <si>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</si>
  <si>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</si>
  <si>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</si>
  <si>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</si>
  <si>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</si>
  <si>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</si>
  <si>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</si>
  <si>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</si>
  <si>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</si>
  <si>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</si>
  <si>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</si>
  <si>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</si>
  <si>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</si>
  <si>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</si>
  <si>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</si>
  <si>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</si>
  <si>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</si>
  <si>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</si>
  <si>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</si>
  <si>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</si>
  <si>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</si>
  <si>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</si>
  <si>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</si>
  <si>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</si>
  <si>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</si>
  <si>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</si>
  <si>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</si>
  <si>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</si>
  <si>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</si>
  <si>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</si>
  <si>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</si>
  <si>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</si>
  <si>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</si>
  <si>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</si>
  <si>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</si>
  <si>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</si>
  <si>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</si>
  <si>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</si>
  <si>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</si>
  <si>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</si>
  <si>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</si>
  <si>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</si>
  <si>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</si>
  <si>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</si>
  <si>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</si>
  <si>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</si>
  <si>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</si>
  <si>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</si>
  <si>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</si>
  <si>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</si>
  <si>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</si>
  <si>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</si>
  <si>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</si>
  <si>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</si>
  <si>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</si>
  <si>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</si>
  <si>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</si>
  <si>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</si>
  <si>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</si>
  <si>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</si>
  <si>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</si>
  <si>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</si>
  <si>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</si>
  <si>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</si>
  <si>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</si>
  <si>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</si>
  <si>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</si>
  <si>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</si>
  <si>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</si>
  <si>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</si>
  <si>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</si>
  <si>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</si>
  <si>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</si>
  <si>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</si>
  <si>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</si>
  <si>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</si>
  <si>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</si>
  <si>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</si>
  <si>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</si>
  <si>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</si>
  <si>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</si>
  <si>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</si>
  <si>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</si>
  <si>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</si>
  <si>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</si>
  <si>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</si>
  <si>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</si>
  <si>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</si>
  <si>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</si>
  <si>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</si>
  <si>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</si>
  <si>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</si>
  <si>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</si>
  <si>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</si>
  <si>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</si>
  <si>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</si>
  <si>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</si>
  <si>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</si>
  <si>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</si>
  <si>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</si>
  <si>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</si>
  <si>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</si>
  <si>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</si>
  <si>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</si>
  <si>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</si>
  <si>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</si>
  <si>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</si>
  <si>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</si>
  <si>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</si>
  <si>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</si>
  <si>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</si>
  <si>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</si>
  <si>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</si>
  <si>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</si>
  <si>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</si>
  <si>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</si>
  <si>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</si>
  <si>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</si>
  <si>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</si>
  <si>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</si>
  <si>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</si>
  <si>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</si>
  <si>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</si>
  <si>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</si>
  <si>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</si>
  <si>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</si>
  <si>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</si>
  <si>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</si>
  <si>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</si>
  <si>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</si>
  <si>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</si>
  <si>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</si>
  <si>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</si>
  <si>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</si>
  <si>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</si>
  <si>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</si>
  <si>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</si>
  <si>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</si>
  <si>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</si>
  <si>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</si>
  <si>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</si>
  <si>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</si>
  <si>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</si>
  <si>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</si>
  <si>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</si>
  <si>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</si>
  <si>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</si>
  <si>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</si>
  <si>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</si>
  <si>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</si>
  <si>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</si>
  <si>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</si>
  <si>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</si>
  <si>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</si>
  <si>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</si>
  <si>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</si>
  <si>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</si>
  <si>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</si>
  <si>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</si>
  <si>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</si>
  <si>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</si>
  <si>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</si>
  <si>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</si>
  <si>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</si>
  <si>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</si>
  <si>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</si>
  <si>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</si>
  <si>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</si>
  <si>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</si>
  <si>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</si>
  <si>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</si>
  <si>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</si>
  <si>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</si>
  <si>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</si>
  <si>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</si>
  <si>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</si>
  <si>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</si>
  <si>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</si>
  <si>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</si>
  <si>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</si>
  <si>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</si>
  <si>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</si>
  <si>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</si>
  <si>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</si>
  <si>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</si>
  <si>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</si>
  <si>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</si>
  <si>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</si>
  <si>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</si>
  <si>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</si>
  <si>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</si>
  <si>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</si>
  <si>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</si>
  <si>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</si>
  <si>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</si>
  <si>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</si>
  <si>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</si>
  <si>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</si>
  <si>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</si>
  <si>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</si>
  <si>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</si>
  <si>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</si>
  <si>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</si>
  <si>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</si>
  <si>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</si>
  <si>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</si>
  <si>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</si>
  <si>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</si>
  <si>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</si>
  <si>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</si>
  <si>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</si>
  <si>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</si>
  <si>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</si>
  <si>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</si>
  <si>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</si>
  <si>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</si>
  <si>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</si>
  <si>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</si>
  <si>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</si>
  <si>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</si>
  <si>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</si>
  <si>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</si>
  <si>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</si>
  <si>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</si>
  <si>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</si>
  <si>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</si>
  <si>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</si>
  <si>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</si>
  <si>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</si>
  <si>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</si>
  <si>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</si>
  <si>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</si>
  <si>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</si>
  <si>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</si>
  <si>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</si>
  <si>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</si>
  <si>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</si>
  <si>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</si>
  <si>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</si>
  <si>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</si>
  <si>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</si>
  <si>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</si>
  <si>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</si>
  <si>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</si>
  <si>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</si>
  <si>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</si>
  <si>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</si>
  <si>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</si>
  <si>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</si>
  <si>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</si>
  <si>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</si>
  <si>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</si>
  <si>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</si>
  <si>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</si>
  <si>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</si>
  <si>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</si>
  <si>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</si>
  <si>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</si>
  <si>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</si>
  <si>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</si>
  <si>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</si>
  <si>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</si>
  <si>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</si>
  <si>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</si>
  <si>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</si>
  <si>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</si>
  <si>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</si>
  <si>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</si>
  <si>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</si>
  <si>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</si>
  <si>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</si>
  <si>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</si>
  <si>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</si>
  <si>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</si>
  <si>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</si>
  <si>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</si>
  <si>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</si>
  <si>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</si>
  <si>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</si>
  <si>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</si>
  <si>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</si>
  <si>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</si>
  <si>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</si>
  <si>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</si>
  <si>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</si>
  <si>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</si>
  <si>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</si>
  <si>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</si>
  <si>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</si>
  <si>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</si>
  <si>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</si>
  <si>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</si>
  <si>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</si>
  <si>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</si>
  <si>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</si>
  <si>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</si>
  <si>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</si>
  <si>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</si>
  <si>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</si>
  <si>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</si>
  <si>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</si>
  <si>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</si>
  <si>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</si>
  <si>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</si>
  <si>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</si>
  <si>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</si>
  <si>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</si>
  <si>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</si>
  <si>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</si>
  <si>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</si>
  <si>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</si>
  <si>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</si>
  <si>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</si>
  <si>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</si>
  <si>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</si>
  <si>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</si>
  <si>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</si>
  <si>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</si>
  <si>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</si>
  <si>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</si>
  <si>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</si>
  <si>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</si>
  <si>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</si>
  <si>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</si>
  <si>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</si>
  <si>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</si>
  <si>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</si>
  <si>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</si>
  <si>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</si>
  <si>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</si>
  <si>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</si>
  <si>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</si>
  <si>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</si>
  <si>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</si>
  <si>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</si>
  <si>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</si>
  <si>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</si>
  <si>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</si>
  <si>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</si>
  <si>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</si>
  <si>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</si>
  <si>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</si>
  <si>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</si>
  <si>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</si>
  <si>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</si>
  <si>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</si>
  <si>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</si>
  <si>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</si>
  <si>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</si>
  <si>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</si>
  <si>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</si>
  <si>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</si>
  <si>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</si>
  <si>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</si>
  <si>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</si>
  <si>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</si>
  <si>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</si>
  <si>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</si>
  <si>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</si>
  <si>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</si>
  <si>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</si>
  <si>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</si>
  <si>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</si>
  <si>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</si>
  <si>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</si>
  <si>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</si>
  <si>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</si>
  <si>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</si>
  <si>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</si>
  <si>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</si>
  <si>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</si>
  <si>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</si>
  <si>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</si>
  <si>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</si>
  <si>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</si>
  <si>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</si>
  <si>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</si>
  <si>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</si>
  <si>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</si>
  <si>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</si>
  <si>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</si>
  <si>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</si>
  <si>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</si>
  <si>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</si>
  <si>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</si>
  <si>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</si>
  <si>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</si>
  <si>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</si>
  <si>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</si>
  <si>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</si>
  <si>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</si>
  <si>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</si>
  <si>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</si>
  <si>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</si>
  <si>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</si>
  <si>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</si>
  <si>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</si>
  <si>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</si>
  <si>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</si>
  <si>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</si>
  <si>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</si>
  <si>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</si>
  <si>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</si>
  <si>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</si>
  <si>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</si>
  <si>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</si>
  <si>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</si>
  <si>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</si>
  <si>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</si>
  <si>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</si>
  <si>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</si>
  <si>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</si>
  <si>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</si>
  <si>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</si>
  <si>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</si>
  <si>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</si>
  <si>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</si>
  <si>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</si>
  <si>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</si>
  <si>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</si>
  <si>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</si>
  <si>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</si>
  <si>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</si>
  <si>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</si>
  <si>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</si>
  <si>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</si>
  <si>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</si>
  <si>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</si>
  <si>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</si>
  <si>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</si>
  <si>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</si>
  <si>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</si>
  <si>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</si>
  <si>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</si>
  <si>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</si>
  <si>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</si>
  <si>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</si>
  <si>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</si>
  <si>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</si>
  <si>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</si>
  <si>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</si>
  <si>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</si>
  <si>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</si>
  <si>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</si>
  <si>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</si>
  <si>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</si>
  <si>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</si>
  <si>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</si>
  <si>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</si>
  <si>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</si>
  <si>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</si>
  <si>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</si>
  <si>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</si>
  <si>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</si>
  <si>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</si>
  <si>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</si>
  <si>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</si>
  <si>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</si>
  <si>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</si>
  <si>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</si>
  <si>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</si>
  <si>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</si>
  <si>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</si>
  <si>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</si>
  <si>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</si>
  <si>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</si>
  <si>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</si>
  <si>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</si>
  <si>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</si>
  <si>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</si>
  <si>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</si>
  <si>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</si>
  <si>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</si>
  <si>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</si>
  <si>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</si>
  <si>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</si>
  <si>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</si>
  <si>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</si>
  <si>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</si>
  <si>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</si>
  <si>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</si>
  <si>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</si>
  <si>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</si>
  <si>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</si>
  <si>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</si>
  <si>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</si>
  <si>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</si>
  <si>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</si>
  <si>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</si>
  <si>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</si>
  <si>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</si>
  <si>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</si>
  <si>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</si>
  <si>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</si>
  <si>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</si>
  <si>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</si>
  <si>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</si>
  <si>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</si>
  <si>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</si>
  <si>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</si>
  <si>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</si>
  <si>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</si>
  <si>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</si>
  <si>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</si>
  <si>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</si>
  <si>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</si>
  <si>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</si>
  <si>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</si>
  <si>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</si>
  <si>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</si>
  <si>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</si>
  <si>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</si>
  <si>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</si>
  <si>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</si>
  <si>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</si>
  <si>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</si>
  <si>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</si>
  <si>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</si>
  <si>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</si>
  <si>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</si>
  <si>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</si>
  <si>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</si>
  <si>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</si>
  <si>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</si>
  <si>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</si>
  <si>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</si>
  <si>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</si>
  <si>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</si>
  <si>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</si>
  <si>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</si>
  <si>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</si>
  <si>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</si>
  <si>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</si>
  <si>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</si>
  <si>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</si>
  <si>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</si>
  <si>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</si>
  <si>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</si>
  <si>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</si>
  <si>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</si>
  <si>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</si>
  <si>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</si>
  <si>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</si>
  <si>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</si>
  <si>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</si>
  <si>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</si>
  <si>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</si>
  <si>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</si>
  <si>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</si>
  <si>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</si>
  <si>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</si>
  <si>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</si>
  <si>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</si>
  <si>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</si>
  <si>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</si>
  <si>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</si>
  <si>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</si>
  <si>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</si>
  <si>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</si>
  <si>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</si>
  <si>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</si>
  <si>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</si>
  <si>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</si>
  <si>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</si>
  <si>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</si>
  <si>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</si>
  <si>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</si>
  <si>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</si>
  <si>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</si>
  <si>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</si>
  <si>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</si>
  <si>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</si>
  <si>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</si>
  <si>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</si>
  <si>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</si>
  <si>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</si>
  <si>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</si>
  <si>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</si>
  <si>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</si>
  <si>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</si>
  <si>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</si>
  <si>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</si>
  <si>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</si>
  <si>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</si>
  <si>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</si>
  <si>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</si>
  <si>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</si>
  <si>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</si>
  <si>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</si>
  <si>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</si>
  <si>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</si>
  <si>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</si>
  <si>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</si>
  <si>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</si>
  <si>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</si>
  <si>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</si>
  <si>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</si>
  <si>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</si>
  <si>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</si>
  <si>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</si>
  <si>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</si>
  <si>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</si>
  <si>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</si>
  <si>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</si>
  <si>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</si>
  <si>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</si>
  <si>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</si>
  <si>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</si>
  <si>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</si>
  <si>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</si>
  <si>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</si>
  <si>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</si>
  <si>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</si>
  <si>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</si>
  <si>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</si>
  <si>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</si>
  <si>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</si>
  <si>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</si>
  <si>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</si>
  <si>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</si>
  <si>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</si>
  <si>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</si>
  <si>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</si>
  <si>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</si>
  <si>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</si>
  <si>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</si>
  <si>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</si>
  <si>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</si>
  <si>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</si>
  <si>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</si>
  <si>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</si>
  <si>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</si>
  <si>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</si>
  <si>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</si>
  <si>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</si>
  <si>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</si>
  <si>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</si>
  <si>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</si>
  <si>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</si>
  <si>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</si>
  <si>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</si>
  <si>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</si>
  <si>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</si>
  <si>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</si>
  <si>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</si>
  <si>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</si>
  <si>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</si>
  <si>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</si>
  <si>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</si>
  <si>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</si>
  <si>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</si>
  <si>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</si>
  <si>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</si>
  <si>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</si>
  <si>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</si>
  <si>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</si>
  <si>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</si>
  <si>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</si>
  <si>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</si>
  <si>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</si>
  <si>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</si>
  <si>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</si>
  <si>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</si>
  <si>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</si>
  <si>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</si>
  <si>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</si>
  <si>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</si>
  <si>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</si>
  <si>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</si>
  <si>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</si>
  <si>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</si>
  <si>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</si>
  <si>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</si>
  <si>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</si>
  <si>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</si>
  <si>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</si>
  <si>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</si>
  <si>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</si>
  <si>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</si>
  <si>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</si>
  <si>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</si>
  <si>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</si>
  <si>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</si>
  <si>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</si>
  <si>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</si>
  <si>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</si>
  <si>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</si>
  <si>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</si>
  <si>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</si>
  <si>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</si>
  <si>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</si>
  <si>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</si>
  <si>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</si>
  <si>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</si>
  <si>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</si>
  <si>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</si>
  <si>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</si>
  <si>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</si>
  <si>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</si>
  <si>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</si>
  <si>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</si>
  <si>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</si>
  <si>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</si>
  <si>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</si>
  <si>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</si>
  <si>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</si>
  <si>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</si>
  <si>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</si>
  <si>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</si>
  <si>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</si>
  <si>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</si>
  <si>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</si>
  <si>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</si>
  <si>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</si>
  <si>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</si>
  <si>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</si>
  <si>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</si>
  <si>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</si>
  <si>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</si>
  <si>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</si>
  <si>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</si>
  <si>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</si>
  <si>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</si>
  <si>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</si>
  <si>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</si>
  <si>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</si>
  <si>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</si>
  <si>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</si>
  <si>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</si>
  <si>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</si>
  <si>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</si>
  <si>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</si>
  <si>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</si>
  <si>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</si>
  <si>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</si>
  <si>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</si>
  <si>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</si>
  <si>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</si>
  <si>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</si>
  <si>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</si>
  <si>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</si>
  <si>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</si>
  <si>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</si>
  <si>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</si>
  <si>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</si>
  <si>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</si>
  <si>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</si>
  <si>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</si>
  <si>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</si>
  <si>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</si>
  <si>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</si>
  <si>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</si>
  <si>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</si>
  <si>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</si>
  <si>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</si>
  <si>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</si>
  <si>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</si>
  <si>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</si>
  <si>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</si>
  <si>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</si>
  <si>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</si>
  <si>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</si>
  <si>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</si>
  <si>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</si>
  <si>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</si>
  <si>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</si>
  <si>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</si>
  <si>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</si>
  <si>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</si>
  <si>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</si>
  <si>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</si>
  <si>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</si>
  <si>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</si>
  <si>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</si>
  <si>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</si>
  <si>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</si>
  <si>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</si>
  <si>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</si>
  <si>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</si>
  <si>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</si>
  <si>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</si>
  <si>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</si>
  <si>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</si>
  <si>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</si>
  <si>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</si>
  <si>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</si>
  <si>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</si>
  <si>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</si>
  <si>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</si>
  <si>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</si>
  <si>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</si>
  <si>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</si>
  <si>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</si>
  <si>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</si>
  <si>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</si>
  <si>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</si>
  <si>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</si>
  <si>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</si>
  <si>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</si>
  <si>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</si>
  <si>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</si>
  <si>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</si>
  <si>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</si>
  <si>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</si>
  <si>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</si>
  <si>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</si>
  <si>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</si>
  <si>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</si>
  <si>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</si>
  <si>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</si>
  <si>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</si>
  <si>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</si>
  <si>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</si>
  <si>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</si>
  <si>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</si>
  <si>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</si>
  <si>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</si>
  <si>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</si>
  <si>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</si>
  <si>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</si>
  <si>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</si>
  <si>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</si>
  <si>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</si>
  <si>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</si>
  <si>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</si>
  <si>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</si>
  <si>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</si>
  <si>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</si>
  <si>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</si>
  <si>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</si>
  <si>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</si>
  <si>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</si>
  <si>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</si>
  <si>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</si>
  <si>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</si>
  <si>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</si>
  <si>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</si>
  <si>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</si>
  <si>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</si>
  <si>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</si>
  <si>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</si>
  <si>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</si>
  <si>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</si>
  <si>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</si>
  <si>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</si>
  <si>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</si>
  <si>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</si>
  <si>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</si>
  <si>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</si>
  <si>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</si>
  <si>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</si>
  <si>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</si>
  <si>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</si>
  <si>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</si>
  <si>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</si>
  <si>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</si>
  <si>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</si>
  <si>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</si>
  <si>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</si>
  <si>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</si>
  <si>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</si>
  <si>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</si>
  <si>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</si>
  <si>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</si>
  <si>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</si>
  <si>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</si>
  <si>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</si>
  <si>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</si>
  <si>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</si>
  <si>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</si>
  <si>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</si>
  <si>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</si>
  <si>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</si>
  <si>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</si>
  <si>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</si>
  <si>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</si>
  <si>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</si>
  <si>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</si>
  <si>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</si>
  <si>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</si>
  <si>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</si>
  <si>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</si>
  <si>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</si>
  <si>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</si>
  <si>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</si>
  <si>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</si>
  <si>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</si>
  <si>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</si>
  <si>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</si>
  <si>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</si>
  <si>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</si>
  <si>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</si>
  <si>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</si>
  <si>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</si>
  <si>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</si>
  <si>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</si>
  <si>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</si>
  <si>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</si>
  <si>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</si>
  <si>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</si>
  <si>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</si>
  <si>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</si>
  <si>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</si>
  <si>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</si>
  <si>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</si>
  <si>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</si>
  <si>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</si>
  <si>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</si>
  <si>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</si>
  <si>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</si>
  <si>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</si>
  <si>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</si>
  <si>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</si>
  <si>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</si>
  <si>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</si>
  <si>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</si>
  <si>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</si>
  <si>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</si>
  <si>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</si>
  <si>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</si>
  <si>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</si>
  <si>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</si>
  <si>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</si>
  <si>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</si>
  <si>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</si>
  <si>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</si>
  <si>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</si>
  <si>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</si>
  <si>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</si>
  <si>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</si>
  <si>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</si>
  <si>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</si>
  <si>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</si>
  <si>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</si>
  <si>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</si>
  <si>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</si>
  <si>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</si>
  <si>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</si>
  <si>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</si>
  <si>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</si>
  <si>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</si>
  <si>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</si>
  <si>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</si>
  <si>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</si>
  <si>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</si>
  <si>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</si>
  <si>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</si>
  <si>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</si>
  <si>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</si>
  <si>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</si>
  <si>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</si>
  <si>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</si>
  <si>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</si>
  <si>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</si>
  <si>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</si>
  <si>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</si>
  <si>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</si>
  <si>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</si>
  <si>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</si>
  <si>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</si>
  <si>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</si>
  <si>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</si>
  <si>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</si>
  <si>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</si>
  <si>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</si>
  <si>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</si>
  <si>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</si>
  <si>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</si>
  <si>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</si>
  <si>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</si>
  <si>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</si>
  <si>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</si>
  <si>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</si>
  <si>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</si>
  <si>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</si>
  <si>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</si>
  <si>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</si>
  <si>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</si>
  <si>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</si>
  <si>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</si>
  <si>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</si>
  <si>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</si>
  <si>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</si>
  <si>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</si>
  <si>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</si>
  <si>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</si>
  <si>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</si>
  <si>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</si>
  <si>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</si>
  <si>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</si>
  <si>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</si>
  <si>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</si>
  <si>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</si>
  <si>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</si>
  <si>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</si>
  <si>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</si>
  <si>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</si>
  <si>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</si>
  <si>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</si>
  <si>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</si>
  <si>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</si>
  <si>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</si>
  <si>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</si>
  <si>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</si>
  <si>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</si>
  <si>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</si>
  <si>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</si>
  <si>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</si>
  <si>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</si>
  <si>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</si>
  <si>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</si>
  <si>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</si>
  <si>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</si>
  <si>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</si>
  <si>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</si>
  <si>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</si>
  <si>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</si>
  <si>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</si>
  <si>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</si>
  <si>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</si>
  <si>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</si>
  <si>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</si>
  <si>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</si>
  <si>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</si>
  <si>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</si>
  <si>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</si>
  <si>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</si>
  <si>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</si>
  <si>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</si>
  <si>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</si>
  <si>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</si>
  <si>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</si>
  <si>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</si>
  <si>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</si>
  <si>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</si>
  <si>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</si>
  <si>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</si>
  <si>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</si>
  <si>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</si>
  <si>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</si>
  <si>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</si>
  <si>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</si>
  <si>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</si>
  <si>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</si>
  <si>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</si>
  <si>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</si>
  <si>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</si>
  <si>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</si>
  <si>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</si>
  <si>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</si>
  <si>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</si>
  <si>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</si>
  <si>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</si>
  <si>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</si>
  <si>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</si>
  <si>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</si>
  <si>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</si>
  <si>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</si>
  <si>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</si>
  <si>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</si>
  <si>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</si>
  <si>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</si>
  <si>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</si>
  <si>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</si>
  <si>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</si>
  <si>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</si>
  <si>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</si>
  <si>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</si>
  <si>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</si>
  <si>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</si>
  <si>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</si>
  <si>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</si>
  <si>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</si>
  <si>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</si>
  <si>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</si>
  <si>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</si>
  <si>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</si>
  <si>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</si>
  <si>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</si>
  <si>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</si>
  <si>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</si>
  <si>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</si>
  <si>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</si>
  <si>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</si>
  <si>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</si>
  <si>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</si>
  <si>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</si>
  <si>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</si>
  <si>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</si>
  <si>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</si>
  <si>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</si>
  <si>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</si>
  <si>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</si>
  <si>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</si>
  <si>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</si>
  <si>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</si>
  <si>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</si>
  <si>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</si>
  <si>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</si>
  <si>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</si>
  <si>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</si>
  <si>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</si>
  <si>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</si>
  <si>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</si>
  <si>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</si>
  <si>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</si>
  <si>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</si>
  <si>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</si>
  <si>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</si>
  <si>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</si>
  <si>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</si>
  <si>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</si>
  <si>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</si>
  <si>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</si>
  <si>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</si>
  <si>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</si>
  <si>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</si>
  <si>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</si>
  <si>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</si>
  <si>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</si>
  <si>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</si>
  <si>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</si>
  <si>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</si>
  <si>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</si>
  <si>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</si>
  <si>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</si>
  <si>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</si>
  <si>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</si>
  <si>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</si>
  <si>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</si>
  <si>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</si>
  <si>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</si>
  <si>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</si>
  <si>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</si>
  <si>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</si>
  <si>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</si>
  <si>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</si>
  <si>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</si>
  <si>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</si>
  <si>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</si>
  <si>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</si>
  <si>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</si>
  <si>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</si>
  <si>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</si>
  <si>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</si>
  <si>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</si>
  <si>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</si>
  <si>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</si>
  <si>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</si>
  <si>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</si>
  <si>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</si>
  <si>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</si>
  <si>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</si>
  <si>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</si>
  <si>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</si>
  <si>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</si>
  <si>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</si>
  <si>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</si>
  <si>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</si>
  <si>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</si>
  <si>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</si>
  <si>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</si>
  <si>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</si>
  <si>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</si>
  <si>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</si>
  <si>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</si>
  <si>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</si>
  <si>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</si>
  <si>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</si>
  <si>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</si>
  <si>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</si>
  <si>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</si>
  <si>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</si>
  <si>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</si>
  <si>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</si>
  <si>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</si>
  <si>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</si>
  <si>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</si>
  <si>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</si>
  <si>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</si>
  <si>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</si>
  <si>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</si>
  <si>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</si>
  <si>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</si>
  <si>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</si>
  <si>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</si>
  <si>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</si>
  <si>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</si>
  <si>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</si>
  <si>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</si>
  <si>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</si>
  <si>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</si>
  <si>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</si>
  <si>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</si>
  <si>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</si>
  <si>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</si>
  <si>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</si>
  <si>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</si>
  <si>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</si>
  <si>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</si>
  <si>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</si>
  <si>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</si>
  <si>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</si>
  <si>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</si>
  <si>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</si>
  <si>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</si>
  <si>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</si>
  <si>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</si>
  <si>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</si>
  <si>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</si>
  <si>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</si>
  <si>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</si>
  <si>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</si>
  <si>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</si>
  <si>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</si>
  <si>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</si>
  <si>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</si>
  <si>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</si>
  <si>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</si>
  <si>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</si>
  <si>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</si>
  <si>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</si>
  <si>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</si>
  <si>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</si>
  <si>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</si>
  <si>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</si>
  <si>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</si>
  <si>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</si>
  <si>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</si>
  <si>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</si>
  <si>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</si>
  <si>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</si>
  <si>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</si>
  <si>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</si>
  <si>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</si>
  <si>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</si>
  <si>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</si>
  <si>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</si>
  <si>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</si>
  <si>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</si>
  <si>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</si>
  <si>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</si>
  <si>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</si>
  <si>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</si>
  <si>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</si>
  <si>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</si>
  <si>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</si>
  <si>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</si>
  <si>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</si>
  <si>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</si>
  <si>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</si>
  <si>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</si>
  <si>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</si>
  <si>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</si>
  <si>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</si>
  <si>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</si>
  <si>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</si>
  <si>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</si>
  <si>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</si>
  <si>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</si>
  <si>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</si>
  <si>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</si>
  <si>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</si>
  <si>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</si>
  <si>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</si>
  <si>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</si>
  <si>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</si>
  <si>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</si>
  <si>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</si>
  <si>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</si>
  <si>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</si>
  <si>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</si>
  <si>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</si>
  <si>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</si>
  <si>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</si>
  <si>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</si>
  <si>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</si>
  <si>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</si>
  <si>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</si>
  <si>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</si>
  <si>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</si>
  <si>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</si>
  <si>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</si>
  <si>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</si>
  <si>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</si>
  <si>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</si>
  <si>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</si>
  <si>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</si>
  <si>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</si>
  <si>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</si>
  <si>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</si>
  <si>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</si>
  <si>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</si>
  <si>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</si>
  <si>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</si>
  <si>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</si>
  <si>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</si>
  <si>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</si>
  <si>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</si>
  <si>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</si>
  <si>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</si>
  <si>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</si>
  <si>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</si>
  <si>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</si>
  <si>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</si>
  <si>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</si>
  <si>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</si>
  <si>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</si>
  <si>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</si>
  <si>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</si>
  <si>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</si>
  <si>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</si>
  <si>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</si>
  <si>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</si>
  <si>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</si>
  <si>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</si>
  <si>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</si>
  <si>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</si>
  <si>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</si>
  <si>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</si>
  <si>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</si>
  <si>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</si>
  <si>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</si>
  <si>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</si>
  <si>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</si>
  <si>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</si>
  <si>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</si>
  <si>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</si>
  <si>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</si>
  <si>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</si>
  <si>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</si>
  <si>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</si>
  <si>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</si>
  <si>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</si>
  <si>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</si>
  <si>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</si>
  <si>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</si>
  <si>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</si>
  <si>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</si>
  <si>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</si>
  <si>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</si>
  <si>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</si>
  <si>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</si>
  <si>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</si>
  <si>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</si>
  <si>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</si>
  <si>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</si>
  <si>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</si>
  <si>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</si>
  <si>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</si>
  <si>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</si>
  <si>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</si>
  <si>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</si>
  <si>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</si>
  <si>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</si>
  <si>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</si>
  <si>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</si>
  <si>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</si>
  <si>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</si>
  <si>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</si>
  <si>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</si>
  <si>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</si>
  <si>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</si>
  <si>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</si>
  <si>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</si>
  <si>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</si>
  <si>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</si>
  <si>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</si>
  <si>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</si>
  <si>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</si>
  <si>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</si>
  <si>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</si>
  <si>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</si>
  <si>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</si>
  <si>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</si>
  <si>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</si>
  <si>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</si>
  <si>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</si>
  <si>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</si>
  <si>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</si>
  <si>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</si>
  <si>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</si>
  <si>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</si>
  <si>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</si>
  <si>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</si>
  <si>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</si>
  <si>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</si>
  <si>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</si>
  <si>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</si>
  <si>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</si>
  <si>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</si>
  <si>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</si>
  <si>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</si>
  <si>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</si>
  <si>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</si>
  <si>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</si>
  <si>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</si>
  <si>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</si>
  <si>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</si>
  <si>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</si>
  <si>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</si>
  <si>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</si>
  <si>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</si>
  <si>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</si>
  <si>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</si>
  <si>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</si>
  <si>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</si>
  <si>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</si>
  <si>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</si>
  <si>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</si>
  <si>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</si>
  <si>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</si>
  <si>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</si>
  <si>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</si>
  <si>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</si>
  <si>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</si>
  <si>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</si>
  <si>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</si>
  <si>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</si>
  <si>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</si>
  <si>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</si>
  <si>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</si>
  <si>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</si>
  <si>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</si>
  <si>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</si>
  <si>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</si>
  <si>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</si>
  <si>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</si>
  <si>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</si>
  <si>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</si>
  <si>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</si>
  <si>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</si>
  <si>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</si>
  <si>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</si>
  <si>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</si>
  <si>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</si>
  <si>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</si>
  <si>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</si>
  <si>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</si>
  <si>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</si>
  <si>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</si>
  <si>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</si>
  <si>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</si>
  <si>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</si>
  <si>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</si>
  <si>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</si>
  <si>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</si>
  <si>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</si>
  <si>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</si>
  <si>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</si>
  <si>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</si>
  <si>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</si>
  <si>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</si>
  <si>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</si>
  <si>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</si>
  <si>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</si>
  <si>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</si>
  <si>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</si>
  <si>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</si>
  <si>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</si>
  <si>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</si>
  <si>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</si>
  <si>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</si>
  <si>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</si>
  <si>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</si>
  <si>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</si>
  <si>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</si>
  <si>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</si>
  <si>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</si>
  <si>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</si>
  <si>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</si>
  <si>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</si>
  <si>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</si>
  <si>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</si>
  <si>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</si>
  <si>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</si>
  <si>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</si>
  <si>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</si>
  <si>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</si>
  <si>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</si>
  <si>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</si>
  <si>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</si>
  <si>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</si>
  <si>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</si>
  <si>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</si>
  <si>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</si>
  <si>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</si>
  <si>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</si>
  <si>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</si>
  <si>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</si>
  <si>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</si>
  <si>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</si>
  <si>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</si>
  <si>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</si>
  <si>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</si>
  <si>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</si>
  <si>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</si>
  <si>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</si>
  <si>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</si>
  <si>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</si>
  <si>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</si>
  <si>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</si>
  <si>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</si>
  <si>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</si>
  <si>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</si>
  <si>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</si>
  <si>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</si>
  <si>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</si>
  <si>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</si>
  <si>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</si>
  <si>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</si>
  <si>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</si>
  <si>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</si>
  <si>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</si>
  <si>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</si>
  <si>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</si>
  <si>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</si>
  <si>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</si>
  <si>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</si>
  <si>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</si>
  <si>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</si>
  <si>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</si>
  <si>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</si>
  <si>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</si>
  <si>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</si>
  <si>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</si>
  <si>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</si>
  <si>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</si>
  <si>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</si>
  <si>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</si>
  <si>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</si>
  <si>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</si>
  <si>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</si>
  <si>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</si>
  <si>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</si>
  <si>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</si>
  <si>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</si>
  <si>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</si>
  <si>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</si>
  <si>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</si>
  <si>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</si>
  <si>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</si>
  <si>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</si>
  <si>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</si>
  <si>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</si>
  <si>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</si>
  <si>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</si>
  <si>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</si>
  <si>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</si>
  <si>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</si>
  <si>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</si>
  <si>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</si>
  <si>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</si>
  <si>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</si>
  <si>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</si>
  <si>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</si>
  <si>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</si>
  <si>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</si>
  <si>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</si>
  <si>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</si>
  <si>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</si>
  <si>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</si>
  <si>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</si>
  <si>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</si>
  <si>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</si>
  <si>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</si>
  <si>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</si>
  <si>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</si>
  <si>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</si>
  <si>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</si>
  <si>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</si>
  <si>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</si>
  <si>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</si>
  <si>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</si>
  <si>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</si>
  <si>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</si>
  <si>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</si>
  <si>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</si>
  <si>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</si>
  <si>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</si>
  <si>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</si>
  <si>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</si>
  <si>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</si>
  <si>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</si>
  <si>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</si>
  <si>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</si>
  <si>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</si>
  <si>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</si>
  <si>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</si>
  <si>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</si>
  <si>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</si>
  <si>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</si>
  <si>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</si>
  <si>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</si>
  <si>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</si>
  <si>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</si>
  <si>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</si>
  <si>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</si>
  <si>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</si>
  <si>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</si>
  <si>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</si>
  <si>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</si>
  <si>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</si>
  <si>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</si>
  <si>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</si>
  <si>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</si>
  <si>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</si>
  <si>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</si>
  <si>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</si>
  <si>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</si>
  <si>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</si>
  <si>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</si>
  <si>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</si>
  <si>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</si>
  <si>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</si>
  <si>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</si>
  <si>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</si>
  <si>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</si>
  <si>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</si>
  <si>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</si>
  <si>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</si>
  <si>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</si>
  <si>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</si>
  <si>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</si>
  <si>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</si>
  <si>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</si>
  <si>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</si>
  <si>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</si>
  <si>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</si>
  <si>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</si>
  <si>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</si>
  <si>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</si>
  <si>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</si>
  <si>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</si>
  <si>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</si>
  <si>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</si>
  <si>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</si>
  <si>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</si>
  <si>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</si>
  <si>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</si>
  <si>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</si>
  <si>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</si>
  <si>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</si>
  <si>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</si>
  <si>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</si>
  <si>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</si>
  <si>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</si>
  <si>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</si>
  <si>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</si>
  <si>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</si>
  <si>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</si>
  <si>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</si>
  <si>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</si>
  <si>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</si>
  <si>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</si>
  <si>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</si>
  <si>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</si>
  <si>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</si>
  <si>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</si>
  <si>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</si>
  <si>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</si>
  <si>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</si>
  <si>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</si>
  <si>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</si>
  <si>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</si>
  <si>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</si>
  <si>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</si>
  <si>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</si>
  <si>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</si>
  <si>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</si>
  <si>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</si>
  <si>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</si>
  <si>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</si>
  <si>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</si>
  <si>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</si>
  <si>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</si>
  <si>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</si>
  <si>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</si>
  <si>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</si>
  <si>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</si>
  <si>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</si>
  <si>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</si>
  <si>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</si>
  <si>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</si>
  <si>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</si>
  <si>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</si>
  <si>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</si>
  <si>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</si>
  <si>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</si>
  <si>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</si>
  <si>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</si>
  <si>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</si>
  <si>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</si>
  <si>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</si>
  <si>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</si>
  <si>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</si>
  <si>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</si>
  <si>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</si>
  <si>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</si>
  <si>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</si>
  <si>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</si>
  <si>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</si>
  <si>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</si>
  <si>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</si>
  <si>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</si>
  <si>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</si>
  <si>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</si>
  <si>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</si>
  <si>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</si>
  <si>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</si>
  <si>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</si>
  <si>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</si>
  <si>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</si>
  <si>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</si>
  <si>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</si>
  <si>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</si>
  <si>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</si>
  <si>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</si>
  <si>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</si>
  <si>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</si>
  <si>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</si>
  <si>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</si>
  <si>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</si>
  <si>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</si>
  <si>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</si>
  <si>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</si>
  <si>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</si>
  <si>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</si>
  <si>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</si>
  <si>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</si>
  <si>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</si>
  <si>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</si>
  <si>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</si>
  <si>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</si>
  <si>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</si>
  <si>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</si>
  <si>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</si>
  <si>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</si>
  <si>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</si>
  <si>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</si>
  <si>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</si>
  <si>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</si>
  <si>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</si>
  <si>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</si>
  <si>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</si>
  <si>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</si>
  <si>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</si>
  <si>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</si>
  <si>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</si>
  <si>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</si>
  <si>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</si>
  <si>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</si>
  <si>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</si>
  <si>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</si>
  <si>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</si>
  <si>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</si>
  <si>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</si>
  <si>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</si>
  <si>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</si>
  <si>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</si>
  <si>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</si>
  <si>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</si>
  <si>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</si>
  <si>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</si>
  <si>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</si>
  <si>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</si>
  <si>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</si>
  <si>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</si>
  <si>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</si>
  <si>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</si>
  <si>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</si>
  <si>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</si>
  <si>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</si>
  <si>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</si>
  <si>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</si>
  <si>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</si>
  <si>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</si>
  <si>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</si>
  <si>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</si>
  <si>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</si>
  <si>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</si>
  <si>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</si>
  <si>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</si>
  <si>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</si>
  <si>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</si>
  <si>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</si>
  <si>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</si>
  <si>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</si>
  <si>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</si>
  <si>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</si>
  <si>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</si>
  <si>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</si>
  <si>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</si>
  <si>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</si>
  <si>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</si>
  <si>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</si>
  <si>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</si>
  <si>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</si>
  <si>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</si>
  <si>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</si>
  <si>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</si>
  <si>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</si>
  <si>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</si>
  <si>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</si>
  <si>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</si>
  <si>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</si>
  <si>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</si>
  <si>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</si>
  <si>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</si>
  <si>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</si>
  <si>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</si>
  <si>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</si>
  <si>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</si>
  <si>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</si>
  <si>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</si>
  <si>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</si>
  <si>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</si>
  <si>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</si>
  <si>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</si>
  <si>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</si>
  <si>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</si>
  <si>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</si>
  <si>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</si>
  <si>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</si>
  <si>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</si>
  <si>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</si>
  <si>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</si>
  <si>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</si>
  <si>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</si>
  <si>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</si>
  <si>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</si>
  <si>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</si>
  <si>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</si>
  <si>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</si>
  <si>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</si>
  <si>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</si>
  <si>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</si>
  <si>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</si>
  <si>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</si>
  <si>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</si>
  <si>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</si>
  <si>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</si>
  <si>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</si>
  <si>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</si>
  <si>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</si>
  <si>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</si>
  <si>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</si>
  <si>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</si>
  <si>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</si>
  <si>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</si>
  <si>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</si>
  <si>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</si>
  <si>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</si>
  <si>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</si>
  <si>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</si>
  <si>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</si>
  <si>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</si>
  <si>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</si>
  <si>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</si>
  <si>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</si>
  <si>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</si>
  <si>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</si>
  <si>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</si>
  <si>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</si>
  <si>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</si>
  <si>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</si>
  <si>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</si>
  <si>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</si>
  <si>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</si>
  <si>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</si>
  <si>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</si>
  <si>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</si>
  <si>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</si>
  <si>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</si>
  <si>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</si>
  <si>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</si>
  <si>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</si>
  <si>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</si>
  <si>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</si>
  <si>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</si>
  <si>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</si>
  <si>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</si>
  <si>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</si>
  <si>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</si>
  <si>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</si>
  <si>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</si>
  <si>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</si>
  <si>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</si>
  <si>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</si>
  <si>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</si>
  <si>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</si>
  <si>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</si>
  <si>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</si>
  <si>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</si>
  <si>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</si>
  <si>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</si>
  <si>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</si>
  <si>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</si>
  <si>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</si>
  <si>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</si>
  <si>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</si>
  <si>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</si>
  <si>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</si>
  <si>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</si>
  <si>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</si>
  <si>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</si>
  <si>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</si>
  <si>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</si>
  <si>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</si>
  <si>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</si>
  <si>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</si>
  <si>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</si>
  <si>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</si>
  <si>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</si>
  <si>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</si>
  <si>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</si>
  <si>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</si>
  <si>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</si>
  <si>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</si>
  <si>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</si>
  <si>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</si>
  <si>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</si>
  <si>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</si>
  <si>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</si>
  <si>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</si>
  <si>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</si>
  <si>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</si>
  <si>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</si>
  <si>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</si>
  <si>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</si>
  <si>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</si>
  <si>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</si>
  <si>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</si>
  <si>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</si>
  <si>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</si>
  <si>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</si>
  <si>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</si>
  <si>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</si>
  <si>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</si>
  <si>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</si>
  <si>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</si>
  <si>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</si>
  <si>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</si>
  <si>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</si>
  <si>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</si>
  <si>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</si>
  <si>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</si>
  <si>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</si>
  <si>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</si>
  <si>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</si>
  <si>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</si>
  <si>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</si>
  <si>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</si>
  <si>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</si>
  <si>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</si>
  <si>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</si>
  <si>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</si>
  <si>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</si>
  <si>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</si>
  <si>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</si>
  <si>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</si>
  <si>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</si>
  <si>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</si>
  <si>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</si>
  <si>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</si>
  <si>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</si>
  <si>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</si>
  <si>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</si>
  <si>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</si>
  <si>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</si>
  <si>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</si>
  <si>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</si>
  <si>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</si>
  <si>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</si>
  <si>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</si>
  <si>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</si>
  <si>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</si>
  <si>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</si>
  <si>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</si>
  <si>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</si>
  <si>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</si>
  <si>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</si>
  <si>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</si>
  <si>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</si>
  <si>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</si>
  <si>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</si>
  <si>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</si>
  <si>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</si>
  <si>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</si>
  <si>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</si>
  <si>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</si>
  <si>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</si>
  <si>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</si>
  <si>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</si>
  <si>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</si>
  <si>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</si>
  <si>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</si>
  <si>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</si>
  <si>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</si>
  <si>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</si>
  <si>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</si>
  <si>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</si>
  <si>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</si>
  <si>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</si>
  <si>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</si>
  <si>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</si>
  <si>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</si>
  <si>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</si>
  <si>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</si>
  <si>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</si>
  <si>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</si>
  <si>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</si>
  <si>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</si>
  <si>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</si>
  <si>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</si>
  <si>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</si>
  <si>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</si>
  <si>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</si>
  <si>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</si>
  <si>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</si>
  <si>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</si>
  <si>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</si>
  <si>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</si>
  <si>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</si>
  <si>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</si>
  <si>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</si>
  <si>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</si>
  <si>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</si>
  <si>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</si>
  <si>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</si>
  <si>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</si>
  <si>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</si>
  <si>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</si>
  <si>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</si>
  <si>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</si>
  <si>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</si>
  <si>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</si>
  <si>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</si>
  <si>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</si>
  <si>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</si>
  <si>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</si>
  <si>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</si>
  <si>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</si>
  <si>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</si>
  <si>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</si>
  <si>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</si>
  <si>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</si>
  <si>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</si>
  <si>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</si>
  <si>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</si>
  <si>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</si>
  <si>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</si>
  <si>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</si>
  <si>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</si>
  <si>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</si>
  <si>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</si>
  <si>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</si>
  <si>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</si>
  <si>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</si>
  <si>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</si>
  <si>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</si>
  <si>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</si>
  <si>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</si>
  <si>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</si>
  <si>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</si>
  <si>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</si>
  <si>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</si>
  <si>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</si>
  <si>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</si>
  <si>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</si>
  <si>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</si>
  <si>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</si>
  <si>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</si>
  <si>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</si>
  <si>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</si>
  <si>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</si>
  <si>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</si>
  <si>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</si>
  <si>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</si>
  <si>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</si>
  <si>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</si>
  <si>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</si>
  <si>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</si>
  <si>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</si>
  <si>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</si>
  <si>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</si>
  <si>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</si>
  <si>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</si>
  <si>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</si>
  <si>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</si>
  <si>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</si>
  <si>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</si>
  <si>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</si>
  <si>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</si>
  <si>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</si>
  <si>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</si>
  <si>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</si>
  <si>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</si>
  <si>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</si>
  <si>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</si>
  <si>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</si>
  <si>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</si>
  <si>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</si>
  <si>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</si>
  <si>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</si>
  <si>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</si>
  <si>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</si>
  <si>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</si>
  <si>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</si>
  <si>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</si>
  <si>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</si>
  <si>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</si>
  <si>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</si>
  <si>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</si>
  <si>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</si>
  <si>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</si>
  <si>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</si>
  <si>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</si>
  <si>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</si>
  <si>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</si>
  <si>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</si>
  <si>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</si>
  <si>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</si>
  <si>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</si>
  <si>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</si>
  <si>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</si>
  <si>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</si>
  <si>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</si>
  <si>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</si>
  <si>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</si>
  <si>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</si>
  <si>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</si>
  <si>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</si>
  <si>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</si>
  <si>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</si>
  <si>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</si>
  <si>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</si>
  <si>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</si>
  <si>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</si>
  <si>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</si>
  <si>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</si>
  <si>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</si>
  <si>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</si>
  <si>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</si>
  <si>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</si>
  <si>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</si>
  <si>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</si>
  <si>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</si>
  <si>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</si>
  <si>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</si>
  <si>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</si>
  <si>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</si>
  <si>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</si>
  <si>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</si>
  <si>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</si>
  <si>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</si>
  <si>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</si>
  <si>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</si>
  <si>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</si>
  <si>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</si>
  <si>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</si>
  <si>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</si>
  <si>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</si>
  <si>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</si>
  <si>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</si>
  <si>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</si>
  <si>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</si>
  <si>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</si>
  <si>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</si>
  <si>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</si>
  <si>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</si>
  <si>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</si>
  <si>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</si>
  <si>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</si>
  <si>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</si>
  <si>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</si>
  <si>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</si>
  <si>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</si>
  <si>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</si>
  <si>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</si>
  <si>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</si>
  <si>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</si>
  <si>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</si>
  <si>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</si>
  <si>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</si>
  <si>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</si>
  <si>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</si>
  <si>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</si>
  <si>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</si>
  <si>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</si>
  <si>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</si>
  <si>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</si>
  <si>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</si>
  <si>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</si>
  <si>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</si>
  <si>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</si>
  <si>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</si>
  <si>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</si>
  <si>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</si>
  <si>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</si>
  <si>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</si>
  <si>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</si>
  <si>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</si>
  <si>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</si>
  <si>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</si>
  <si>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</si>
  <si>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</si>
  <si>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</si>
  <si>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</si>
  <si>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</si>
  <si>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</si>
  <si>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</si>
  <si>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</si>
  <si>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</si>
  <si>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</si>
  <si>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</si>
  <si>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</si>
  <si>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</si>
  <si>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</si>
  <si>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</si>
  <si>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</si>
  <si>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</si>
  <si>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</si>
  <si>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</si>
  <si>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</si>
  <si>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</si>
  <si>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</si>
  <si>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</si>
  <si>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</si>
  <si>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</si>
  <si>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</si>
  <si>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</si>
  <si>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</si>
  <si>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</si>
  <si>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</si>
  <si>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</si>
  <si>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</si>
  <si>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</si>
  <si>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</si>
  <si>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</si>
  <si>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</si>
  <si>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</si>
  <si>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</si>
  <si>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</si>
  <si>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</si>
  <si>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</si>
  <si>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</si>
  <si>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</si>
  <si>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</si>
  <si>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</si>
  <si>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</si>
  <si>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</si>
  <si>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</si>
  <si>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</si>
  <si>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</si>
  <si>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</si>
  <si>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</si>
  <si>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</si>
  <si>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</si>
  <si>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</si>
  <si>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</si>
  <si>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</si>
  <si>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</si>
  <si>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</si>
  <si>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</si>
  <si>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</si>
  <si>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</si>
  <si>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</si>
  <si>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</si>
  <si>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</si>
  <si>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</si>
  <si>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</si>
  <si>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</si>
  <si>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</si>
  <si>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</si>
  <si>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</si>
  <si>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</si>
  <si>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</si>
  <si>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</si>
  <si>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</si>
  <si>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</si>
  <si>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</si>
  <si>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</si>
  <si>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</si>
  <si>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</si>
  <si>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</si>
  <si>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</si>
  <si>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</si>
  <si>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</si>
  <si>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</si>
  <si>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</si>
  <si>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</si>
  <si>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</si>
  <si>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</si>
  <si>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</si>
  <si>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</si>
  <si>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</si>
  <si>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</si>
  <si>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</si>
  <si>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</si>
  <si>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</si>
  <si>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</si>
  <si>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</si>
  <si>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</si>
  <si>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</si>
  <si>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</si>
  <si>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</si>
  <si>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</si>
  <si>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</si>
  <si>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</si>
  <si>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</si>
  <si>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</si>
  <si>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</si>
  <si>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</si>
  <si>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</si>
  <si>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</si>
  <si>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</si>
  <si>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</si>
  <si>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</si>
  <si>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</si>
  <si>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</si>
  <si>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</si>
  <si>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</si>
  <si>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</si>
  <si>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</si>
  <si>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</si>
  <si>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</si>
  <si>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</si>
  <si>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</si>
  <si>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</si>
  <si>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</si>
  <si>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</si>
  <si>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</si>
  <si>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</si>
  <si>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</si>
  <si>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</si>
  <si>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</si>
  <si>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</si>
  <si>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</si>
  <si>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</si>
  <si>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</si>
  <si>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</si>
  <si>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</si>
  <si>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</si>
  <si>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</si>
  <si>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</si>
  <si>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</si>
  <si>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</si>
  <si>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</si>
  <si>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</si>
  <si>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</si>
  <si>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</si>
  <si>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</si>
  <si>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</si>
  <si>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</si>
  <si>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</si>
  <si>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</si>
  <si>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</si>
  <si>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</si>
  <si>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</si>
  <si>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</si>
  <si>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</si>
  <si>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</si>
  <si>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</si>
  <si>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</si>
  <si>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</si>
  <si>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</si>
  <si>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</si>
  <si>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</si>
  <si>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</si>
  <si>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</si>
  <si>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</si>
  <si>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</si>
  <si>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</si>
  <si>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</si>
  <si>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</si>
  <si>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</si>
  <si>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</si>
  <si>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</si>
  <si>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</si>
  <si>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</si>
  <si>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</si>
  <si>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</si>
  <si>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</si>
  <si>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</si>
  <si>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</si>
  <si>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</si>
  <si>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</si>
  <si>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</si>
  <si>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</si>
  <si>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</si>
  <si>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</si>
  <si>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</si>
  <si>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</si>
  <si>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</si>
  <si>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</si>
  <si>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</si>
  <si>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</si>
  <si>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</si>
  <si>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</si>
  <si>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</si>
  <si>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</si>
  <si>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</si>
  <si>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</si>
  <si>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</si>
  <si>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</si>
  <si>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</si>
  <si>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</si>
  <si>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</si>
  <si>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</si>
  <si>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</si>
  <si>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</si>
  <si>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</si>
  <si>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</si>
  <si>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</si>
  <si>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</si>
  <si>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</si>
  <si>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</si>
  <si>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</si>
  <si>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</si>
  <si>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</si>
  <si>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</si>
  <si>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</si>
  <si>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</si>
  <si>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</si>
  <si>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</si>
  <si>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</si>
  <si>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</si>
  <si>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</si>
  <si>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</si>
  <si>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</si>
  <si>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</si>
  <si>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</si>
  <si>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</si>
  <si>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</si>
  <si>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</si>
  <si>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</si>
  <si>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</si>
  <si>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</si>
  <si>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</si>
  <si>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</si>
  <si>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</si>
  <si>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</si>
  <si>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</si>
  <si>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</si>
  <si>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</si>
  <si>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</si>
  <si>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</si>
  <si>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</si>
  <si>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</si>
  <si>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</si>
  <si>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</si>
  <si>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</si>
  <si>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</si>
  <si>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</si>
  <si>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</si>
  <si>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</si>
  <si>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</si>
  <si>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</si>
  <si>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</si>
  <si>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</si>
  <si>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</si>
  <si>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</si>
  <si>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</si>
  <si>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</si>
  <si>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</si>
  <si>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</si>
  <si>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</si>
  <si>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</si>
  <si>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</si>
  <si>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</si>
  <si>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</si>
  <si>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</si>
  <si>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</si>
  <si>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</si>
  <si>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</si>
  <si>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</si>
  <si>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</si>
  <si>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</si>
  <si>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</si>
  <si>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</si>
  <si>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</si>
  <si>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</si>
  <si>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</si>
  <si>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</si>
  <si>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</si>
  <si>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</si>
  <si>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</si>
  <si>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</si>
  <si>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</si>
  <si>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</si>
  <si>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</si>
  <si>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</si>
  <si>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</si>
  <si>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</si>
  <si>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</si>
  <si>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</si>
  <si>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</si>
  <si>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</si>
  <si>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</si>
  <si>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</si>
  <si>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</si>
  <si>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</si>
  <si>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</si>
  <si>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</si>
  <si>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</si>
  <si>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</si>
  <si>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</si>
  <si>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</si>
  <si>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</si>
  <si>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</si>
  <si>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</si>
  <si>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</si>
  <si>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</si>
  <si>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</si>
  <si>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</si>
  <si>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</si>
  <si>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</si>
  <si>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</si>
  <si>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</si>
  <si>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</si>
  <si>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</si>
  <si>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</si>
  <si>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</si>
  <si>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</si>
  <si>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</si>
  <si>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</si>
  <si>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</si>
  <si>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</si>
  <si>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</si>
  <si>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</si>
  <si>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</si>
  <si>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</si>
  <si>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</si>
  <si>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</si>
  <si>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</si>
  <si>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</si>
  <si>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</si>
  <si>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</si>
  <si>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</si>
  <si>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</si>
  <si>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</si>
  <si>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</si>
  <si>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</si>
  <si>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</si>
  <si>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</si>
  <si>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</si>
  <si>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</si>
  <si>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</si>
  <si>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</si>
  <si>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</si>
  <si>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</si>
  <si>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</si>
  <si>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</si>
  <si>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</si>
  <si>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</si>
  <si>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</si>
  <si>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</si>
  <si>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</si>
  <si>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</si>
  <si>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</si>
  <si>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</si>
  <si>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</si>
  <si>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</si>
  <si>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</si>
  <si>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</si>
  <si>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</si>
  <si>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</si>
  <si>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</si>
  <si>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</si>
  <si>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</si>
  <si>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</si>
  <si>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</si>
  <si>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</si>
  <si>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</si>
  <si>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</si>
  <si>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</si>
  <si>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</si>
  <si>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</si>
  <si>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</si>
  <si>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</si>
  <si>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</si>
  <si>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</si>
  <si>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</si>
  <si>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</si>
  <si>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</si>
  <si>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</si>
  <si>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</si>
  <si>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</si>
  <si>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</si>
  <si>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</si>
  <si>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</si>
  <si>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</si>
  <si>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</si>
  <si>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</si>
  <si>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</si>
  <si>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</si>
  <si>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</si>
  <si>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</si>
  <si>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</si>
  <si>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</si>
  <si>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</si>
  <si>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</si>
  <si>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</si>
  <si>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</si>
  <si>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</si>
  <si>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</si>
  <si>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</si>
  <si>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</si>
  <si>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</si>
  <si>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</si>
  <si>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</si>
  <si>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</si>
  <si>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</si>
  <si>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</si>
  <si>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</si>
  <si>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</si>
  <si>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</si>
  <si>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</si>
  <si>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</si>
  <si>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</si>
  <si>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</si>
  <si>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</si>
  <si>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</si>
  <si>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</si>
  <si>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</si>
  <si>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</si>
  <si>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</si>
  <si>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</si>
  <si>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</si>
  <si>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</si>
  <si>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</si>
  <si>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</si>
  <si>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</si>
  <si>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</si>
  <si>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</si>
  <si>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</si>
  <si>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</si>
  <si>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</si>
  <si>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</si>
  <si>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</si>
  <si>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</si>
  <si>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</si>
  <si>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</si>
  <si>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</si>
  <si>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</si>
  <si>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</si>
  <si>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</si>
  <si>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</si>
  <si>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</si>
  <si>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</si>
  <si>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</si>
  <si>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</si>
  <si>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</si>
  <si>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</si>
  <si>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</si>
  <si>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</si>
  <si>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</si>
  <si>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</si>
  <si>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</si>
  <si>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</si>
  <si>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</si>
  <si>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</si>
  <si>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</si>
  <si>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</si>
  <si>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</si>
  <si>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</si>
  <si>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</si>
  <si>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</si>
  <si>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</si>
  <si>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</si>
  <si>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</si>
  <si>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</si>
  <si>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</si>
  <si>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</si>
  <si>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</si>
  <si>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</si>
  <si>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</si>
  <si>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</si>
  <si>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</si>
  <si>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</si>
  <si>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</si>
  <si>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</si>
  <si>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</si>
  <si>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</si>
  <si>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</si>
  <si>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</si>
  <si>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</si>
  <si>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</si>
  <si>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</si>
  <si>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</si>
  <si>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</si>
  <si>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</si>
  <si>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</si>
  <si>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</si>
  <si>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</si>
  <si>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</si>
  <si>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</si>
  <si>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</si>
  <si>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</si>
  <si>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</si>
  <si>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</si>
  <si>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</si>
  <si>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</si>
  <si>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</si>
  <si>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</si>
  <si>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</si>
  <si>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</si>
  <si>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</si>
  <si>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</si>
  <si>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</si>
  <si>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</si>
  <si>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</si>
  <si>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</si>
  <si>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</si>
  <si>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</si>
  <si>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</si>
  <si>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</si>
  <si>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</si>
  <si>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</si>
  <si>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</si>
  <si>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</si>
  <si>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</si>
  <si>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</si>
  <si>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</si>
  <si>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</si>
  <si>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</si>
  <si>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</si>
  <si>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</si>
  <si>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</si>
  <si>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</si>
  <si>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</si>
  <si>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</si>
  <si>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</si>
  <si>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</si>
  <si>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</si>
  <si>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</si>
  <si>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</si>
  <si>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</si>
  <si>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</si>
  <si>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</si>
  <si>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</si>
  <si>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</si>
  <si>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</si>
  <si>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</si>
  <si>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</si>
  <si>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</si>
  <si>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</si>
  <si>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</si>
  <si>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</si>
  <si>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</si>
  <si>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</si>
  <si>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</si>
  <si>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</si>
  <si>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</si>
  <si>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</si>
  <si>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</si>
  <si>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</si>
  <si>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</si>
  <si>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</si>
  <si>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</si>
  <si>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</si>
  <si>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</si>
  <si>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</si>
  <si>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</si>
  <si>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</si>
  <si>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</si>
  <si>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</si>
  <si>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</si>
  <si>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</si>
  <si>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</si>
  <si>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</si>
  <si>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</si>
  <si>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</si>
  <si>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</si>
  <si>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</si>
  <si>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</si>
  <si>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</si>
  <si>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</si>
  <si>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</si>
  <si>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</si>
  <si>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</si>
  <si>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</si>
  <si>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</si>
  <si>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</si>
  <si>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</si>
  <si>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</si>
  <si>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</si>
  <si>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</si>
  <si>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</si>
  <si>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</si>
  <si>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</si>
  <si>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</si>
  <si>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</si>
  <si>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</si>
  <si>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</si>
  <si>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</si>
  <si>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</si>
  <si>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</si>
  <si>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</si>
  <si>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</si>
  <si>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</si>
  <si>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</si>
  <si>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</si>
  <si>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</si>
  <si>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</si>
  <si>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</si>
  <si>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</si>
  <si>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</si>
  <si>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</si>
  <si>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</si>
  <si>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</si>
  <si>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</si>
  <si>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</si>
  <si>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</si>
  <si>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</si>
  <si>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</si>
  <si>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</si>
  <si>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</si>
  <si>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</si>
  <si>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</si>
  <si>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</si>
  <si>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</si>
  <si>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</si>
  <si>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</si>
  <si>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</si>
  <si>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</si>
  <si>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</si>
  <si>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</si>
  <si>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</si>
  <si>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</si>
  <si>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</si>
  <si>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</si>
  <si>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</si>
  <si>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</si>
  <si>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</si>
  <si>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</si>
  <si>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</si>
  <si>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</si>
  <si>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</si>
  <si>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</si>
  <si>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</si>
  <si>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</si>
  <si>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</si>
  <si>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</si>
  <si>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</si>
  <si>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</si>
  <si>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</si>
  <si>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</si>
  <si>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</si>
  <si>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</si>
  <si>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</si>
  <si>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</si>
  <si>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</si>
  <si>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</si>
  <si>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</si>
  <si>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</si>
  <si>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</si>
  <si>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</si>
  <si>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</si>
  <si>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</si>
  <si>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</si>
  <si>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</si>
  <si>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</si>
  <si>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</si>
  <si>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</si>
  <si>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</si>
  <si>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</si>
  <si>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</si>
  <si>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</si>
  <si>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</si>
  <si>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</si>
  <si>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</si>
  <si>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</si>
  <si>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</si>
  <si>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</si>
  <si>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</si>
  <si>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</si>
  <si>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</si>
  <si>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</si>
  <si>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</si>
  <si>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</si>
  <si>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</si>
  <si>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</si>
  <si>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</si>
  <si>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</si>
  <si>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</si>
  <si>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</si>
  <si>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</si>
  <si>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</si>
  <si>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</si>
  <si>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</si>
  <si>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</si>
  <si>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</si>
  <si>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</si>
  <si>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</si>
  <si>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</si>
  <si>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</si>
  <si>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</si>
  <si>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</si>
  <si>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</si>
  <si>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</si>
  <si>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</si>
  <si>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</si>
  <si>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</si>
  <si>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</si>
  <si>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</si>
  <si>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</si>
  <si>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</si>
  <si>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</si>
  <si>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</si>
  <si>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</si>
  <si>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</si>
  <si>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</si>
  <si>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</si>
  <si>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</si>
  <si>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</si>
  <si>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</si>
  <si>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</si>
  <si>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</si>
  <si>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</si>
  <si>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</si>
  <si>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</si>
  <si>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</si>
  <si>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</si>
  <si>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</si>
  <si>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</si>
  <si>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</si>
  <si>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</si>
  <si>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</si>
  <si>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</si>
  <si>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</si>
  <si>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</si>
  <si>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</si>
  <si>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</si>
  <si>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</si>
  <si>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</si>
  <si>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</si>
  <si>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</si>
  <si>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</si>
  <si>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</si>
  <si>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</si>
  <si>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</si>
  <si>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</si>
  <si>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</si>
  <si>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</si>
  <si>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</si>
  <si>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</si>
  <si>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</si>
  <si>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</si>
  <si>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</si>
  <si>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</si>
  <si>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</si>
  <si>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</si>
  <si>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</si>
  <si>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</si>
  <si>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</si>
  <si>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</si>
  <si>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</si>
  <si>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</si>
  <si>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</si>
  <si>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</si>
  <si>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</si>
  <si>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</si>
  <si>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</si>
  <si>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</si>
  <si>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</si>
  <si>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</si>
  <si>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</si>
  <si>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</si>
  <si>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</si>
  <si>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</si>
  <si>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</si>
  <si>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</si>
  <si>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</si>
  <si>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</si>
  <si>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</si>
  <si>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</si>
  <si>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</si>
  <si>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</si>
  <si>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</si>
  <si>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</si>
  <si>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</si>
  <si>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</si>
  <si>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</si>
  <si>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</si>
  <si>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</si>
  <si>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</si>
  <si>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</si>
  <si>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</si>
  <si>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</si>
  <si>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</si>
  <si>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</si>
  <si>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</si>
  <si>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</si>
  <si>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</si>
  <si>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</si>
  <si>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</si>
  <si>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</si>
  <si>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</si>
  <si>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</si>
  <si>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</si>
  <si>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</si>
  <si>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</si>
  <si>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</si>
  <si>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</si>
  <si>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</si>
  <si>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</si>
  <si>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</si>
  <si>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</si>
  <si>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</si>
  <si>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</si>
  <si>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</si>
  <si>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</si>
  <si>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</si>
  <si>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</si>
  <si>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</si>
  <si>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</si>
  <si>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</si>
  <si>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</si>
  <si>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</si>
  <si>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</si>
  <si>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</si>
  <si>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</si>
  <si>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</si>
  <si>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</si>
  <si>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</si>
  <si>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</si>
  <si>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</si>
  <si>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</si>
  <si>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</si>
  <si>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</si>
  <si>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</si>
  <si>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</si>
  <si>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</si>
  <si>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</si>
  <si>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</si>
  <si>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</si>
  <si>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</si>
  <si>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</si>
  <si>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</si>
  <si>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</si>
  <si>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</si>
  <si>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</si>
  <si>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</si>
  <si>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</si>
  <si>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</si>
  <si>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</si>
  <si>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</si>
  <si>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</si>
  <si>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</si>
  <si>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</si>
  <si>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</si>
  <si>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</si>
  <si>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</si>
  <si>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</si>
  <si>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</si>
  <si>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</si>
  <si>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</si>
  <si>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</si>
  <si>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</si>
  <si>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</si>
  <si>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</si>
  <si>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</si>
  <si>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</si>
  <si>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</si>
  <si>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</si>
  <si>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</si>
  <si>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</si>
  <si>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</si>
  <si>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</si>
  <si>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</si>
  <si>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</si>
  <si>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</si>
  <si>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</si>
  <si>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</si>
  <si>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</si>
  <si>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</si>
  <si>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</si>
  <si>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</si>
  <si>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</si>
  <si>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</si>
  <si>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</si>
  <si>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</si>
  <si>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</si>
  <si>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</si>
  <si>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</si>
  <si>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</si>
  <si>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</si>
  <si>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</si>
  <si>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</si>
  <si>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</si>
  <si>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</si>
  <si>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</si>
  <si>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</si>
  <si>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</si>
  <si>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</si>
  <si>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</si>
  <si>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</si>
  <si>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</si>
  <si>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</si>
  <si>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</si>
  <si>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</si>
  <si>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</si>
  <si>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</si>
  <si>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</si>
  <si>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</si>
  <si>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</si>
  <si>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</si>
  <si>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</si>
  <si>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</si>
  <si>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</si>
  <si>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</si>
  <si>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</si>
  <si>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</si>
  <si>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</si>
  <si>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</si>
  <si>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</si>
  <si>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</si>
  <si>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</si>
  <si>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</si>
  <si>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</si>
  <si>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</si>
  <si>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</si>
  <si>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</si>
  <si>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</si>
  <si>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</si>
  <si>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</si>
  <si>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</si>
  <si>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</si>
  <si>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</si>
  <si>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</si>
  <si>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</si>
  <si>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</si>
  <si>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</si>
  <si>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</si>
  <si>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</si>
  <si>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</si>
  <si>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</si>
  <si>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</si>
  <si>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</si>
  <si>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</si>
  <si>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</si>
  <si>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</si>
  <si>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</si>
  <si>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</si>
  <si>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</si>
  <si>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</si>
  <si>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</si>
  <si>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</si>
  <si>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</si>
  <si>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</si>
  <si>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</si>
  <si>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</si>
  <si>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</si>
  <si>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</si>
  <si>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</si>
  <si>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</si>
  <si>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</si>
  <si>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</si>
  <si>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</si>
  <si>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</si>
  <si>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</si>
  <si>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</si>
  <si>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</si>
  <si>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</si>
  <si>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</si>
  <si>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</si>
  <si>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</si>
  <si>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</si>
  <si>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</si>
  <si>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</si>
  <si>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</si>
  <si>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</si>
  <si>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</si>
  <si>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</si>
  <si>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</si>
  <si>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</si>
  <si>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</si>
  <si>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</si>
  <si>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</si>
  <si>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</si>
  <si>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</si>
  <si>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</si>
  <si>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</si>
  <si>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</si>
  <si>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</si>
  <si>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</si>
  <si>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</si>
  <si>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</si>
  <si>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</si>
  <si>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</si>
  <si>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</si>
  <si>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</si>
  <si>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</si>
  <si>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</si>
  <si>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</si>
  <si>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</si>
  <si>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</si>
  <si>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</si>
  <si>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</si>
  <si>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</si>
  <si>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</si>
  <si>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</si>
  <si>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</si>
  <si>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</si>
  <si>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</si>
  <si>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</si>
  <si>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</si>
  <si>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</si>
  <si>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</si>
  <si>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</si>
  <si>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</si>
  <si>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</si>
  <si>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</si>
  <si>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</si>
  <si>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</si>
  <si>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</si>
  <si>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</si>
  <si>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</si>
  <si>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</si>
  <si>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</si>
  <si>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</si>
  <si>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</si>
  <si>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</si>
  <si>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</si>
  <si>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</si>
  <si>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</si>
  <si>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</si>
  <si>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</si>
  <si>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</si>
  <si>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</si>
  <si>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</si>
  <si>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</si>
  <si>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</si>
  <si>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</si>
  <si>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</si>
  <si>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</si>
  <si>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</si>
  <si>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</si>
  <si>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</si>
  <si>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</si>
  <si>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</si>
  <si>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</si>
  <si>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</si>
  <si>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</si>
  <si>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</si>
  <si>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</si>
  <si>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</si>
  <si>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</si>
  <si>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</si>
  <si>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</si>
  <si>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</si>
  <si>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</si>
  <si>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</si>
  <si>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</si>
  <si>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</si>
  <si>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</si>
  <si>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</si>
  <si>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</si>
  <si>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</si>
  <si>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</si>
  <si>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</si>
  <si>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</si>
  <si>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</si>
  <si>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</si>
  <si>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</si>
  <si>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</si>
  <si>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</si>
  <si>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</si>
  <si>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</si>
  <si>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</si>
  <si>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</si>
  <si>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</si>
  <si>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</si>
  <si>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</si>
  <si>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</si>
  <si>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</si>
  <si>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</si>
  <si>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</si>
  <si>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</si>
  <si>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</si>
  <si>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</si>
  <si>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</si>
  <si>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</si>
  <si>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</si>
  <si>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</si>
  <si>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</si>
  <si>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</si>
  <si>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</si>
  <si>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</si>
  <si>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</si>
  <si>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</si>
  <si>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</si>
  <si>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</si>
  <si>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</si>
  <si>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</si>
  <si>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</si>
  <si>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</si>
  <si>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</si>
  <si>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</si>
  <si>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</si>
  <si>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</si>
  <si>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</si>
  <si>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</si>
  <si>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</si>
  <si>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</si>
  <si>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</si>
  <si>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</si>
  <si>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</si>
  <si>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</si>
  <si>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</si>
  <si>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</si>
  <si>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</si>
  <si>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</si>
  <si>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</si>
  <si>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</si>
  <si>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</si>
  <si>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</si>
  <si>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</si>
  <si>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</si>
  <si>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</si>
  <si>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</si>
  <si>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</si>
  <si>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</si>
  <si>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</si>
  <si>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</si>
  <si>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</si>
  <si>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</si>
  <si>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</si>
  <si>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</si>
  <si>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</si>
  <si>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</si>
  <si>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</si>
  <si>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</si>
  <si>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</si>
  <si>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</si>
  <si>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</si>
  <si>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</si>
  <si>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</si>
  <si>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</si>
  <si>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</si>
  <si>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</si>
  <si>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</si>
  <si>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</si>
  <si>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</si>
  <si>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</si>
  <si>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</si>
  <si>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</si>
  <si>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</si>
  <si>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</si>
  <si>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</si>
  <si>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</si>
  <si>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</si>
  <si>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</si>
  <si>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</si>
  <si>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</si>
  <si>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</si>
  <si>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</si>
  <si>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</si>
  <si>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</si>
  <si>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</si>
  <si>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</si>
  <si>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</si>
  <si>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</si>
  <si>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</si>
  <si>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</si>
  <si>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</si>
  <si>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</si>
  <si>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</si>
  <si>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</si>
  <si>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</si>
  <si>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</si>
  <si>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</si>
  <si>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</si>
  <si>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</si>
  <si>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</si>
  <si>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</si>
  <si>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</si>
  <si>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</si>
  <si>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</si>
  <si>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</si>
  <si>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</si>
  <si>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</si>
  <si>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</si>
  <si>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</si>
  <si>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</si>
  <si>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</si>
  <si>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</si>
  <si>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</si>
  <si>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</si>
  <si>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</si>
  <si>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</si>
  <si>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</si>
  <si>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</si>
  <si>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</si>
  <si>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</si>
  <si>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</si>
  <si>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</si>
  <si>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</si>
  <si>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</si>
  <si>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</si>
  <si>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</si>
  <si>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</si>
  <si>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</si>
  <si>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</si>
  <si>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</si>
  <si>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</si>
  <si>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</si>
  <si>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</si>
  <si>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</si>
  <si>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</si>
  <si>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</si>
  <si>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</si>
  <si>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</si>
  <si>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</si>
  <si>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</si>
  <si>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</si>
  <si>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</si>
  <si>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</si>
  <si>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</si>
  <si>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</si>
  <si>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</si>
  <si>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</si>
  <si>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</si>
  <si>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</si>
  <si>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</si>
  <si>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</si>
  <si>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</si>
  <si>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</si>
  <si>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</si>
  <si>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</si>
  <si>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</si>
  <si>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</si>
  <si>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</si>
  <si>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</si>
  <si>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</si>
  <si>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</si>
  <si>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</si>
  <si>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</si>
  <si>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</si>
  <si>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</si>
  <si>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</si>
  <si>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</si>
  <si>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</si>
  <si>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</si>
  <si>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</si>
  <si>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</si>
  <si>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</si>
  <si>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</si>
  <si>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</si>
  <si>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</si>
  <si>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</si>
  <si>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</si>
  <si>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</si>
  <si>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</si>
  <si>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</si>
  <si>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</si>
  <si>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</si>
  <si>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</si>
  <si>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</si>
  <si>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</si>
  <si>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</si>
  <si>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</si>
  <si>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</si>
  <si>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</si>
  <si>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</si>
  <si>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</si>
  <si>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</si>
  <si>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</si>
  <si>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</si>
  <si>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</si>
  <si>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</si>
  <si>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</si>
  <si>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</si>
  <si>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</si>
  <si>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</si>
  <si>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</si>
  <si>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</si>
  <si>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</si>
  <si>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</si>
  <si>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</si>
  <si>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</si>
  <si>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</si>
  <si>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</si>
  <si>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</si>
  <si>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</si>
  <si>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</si>
  <si>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</si>
  <si>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</si>
  <si>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</si>
  <si>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</si>
  <si>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</si>
  <si>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</si>
  <si>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</si>
  <si>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</si>
  <si>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</si>
  <si>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</si>
  <si>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</si>
  <si>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</si>
  <si>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</si>
  <si>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</si>
  <si>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</si>
  <si>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</si>
  <si>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</si>
  <si>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</si>
  <si>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</si>
  <si>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</si>
  <si>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</si>
  <si>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</si>
  <si>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</si>
  <si>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</si>
  <si>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</si>
  <si>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</si>
  <si>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</si>
  <si>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</si>
  <si>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</si>
  <si>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</si>
  <si>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</si>
  <si>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</si>
  <si>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</si>
  <si>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</si>
  <si>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</si>
  <si>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</si>
  <si>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</si>
  <si>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</si>
  <si>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</si>
  <si>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</si>
  <si>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</si>
  <si>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</si>
  <si>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</si>
  <si>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</si>
  <si>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</si>
  <si>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</si>
  <si>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</si>
  <si>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</si>
  <si>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</si>
  <si>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</si>
  <si>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</si>
  <si>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</si>
  <si>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</si>
  <si>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</si>
  <si>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</si>
  <si>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</si>
  <si>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</si>
  <si>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</si>
  <si>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</si>
  <si>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</si>
  <si>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</si>
  <si>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</si>
  <si>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</si>
  <si>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</si>
  <si>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</si>
  <si>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</si>
  <si>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</si>
  <si>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</si>
  <si>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</si>
  <si>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</si>
  <si>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</si>
  <si>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</si>
  <si>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</si>
  <si>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</si>
  <si>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</si>
  <si>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</si>
  <si>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</si>
  <si>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</si>
  <si>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</si>
  <si>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</si>
  <si>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</si>
  <si>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</si>
  <si>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</si>
  <si>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</si>
  <si>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</si>
  <si>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</si>
  <si>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</si>
  <si>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</si>
  <si>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</si>
  <si>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</si>
  <si>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</si>
  <si>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</si>
  <si>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</si>
  <si>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</si>
  <si>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</si>
  <si>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</si>
  <si>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</si>
  <si>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</si>
  <si>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</si>
  <si>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</si>
  <si>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</si>
  <si>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</si>
  <si>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</si>
  <si>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</si>
  <si>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</si>
  <si>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</si>
  <si>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</si>
  <si>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</si>
  <si>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</si>
  <si>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</si>
  <si>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</si>
  <si>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</si>
  <si>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</si>
  <si>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</si>
  <si>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</si>
  <si>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</si>
  <si>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</si>
  <si>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</si>
  <si>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</si>
  <si>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</si>
  <si>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</si>
  <si>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</si>
  <si>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</si>
  <si>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</si>
  <si>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</si>
  <si>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</si>
  <si>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</si>
  <si>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</si>
  <si>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</si>
  <si>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</si>
  <si>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</si>
  <si>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</si>
  <si>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</si>
  <si>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</si>
  <si>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</si>
  <si>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</si>
  <si>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</si>
  <si>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</si>
  <si>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</si>
  <si>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</si>
  <si>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</si>
  <si>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</si>
  <si>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</si>
  <si>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</si>
  <si>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</si>
  <si>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</si>
  <si>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</si>
  <si>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</si>
  <si>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</si>
  <si>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</si>
  <si>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</si>
  <si>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</si>
  <si>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</si>
  <si>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</si>
  <si>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</si>
  <si>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</si>
  <si>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</si>
  <si>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</si>
  <si>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</si>
  <si>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</si>
  <si>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</si>
  <si>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</si>
  <si>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</si>
  <si>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</si>
  <si>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</si>
  <si>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</si>
  <si>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</si>
  <si>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</si>
  <si>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</si>
  <si>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</si>
  <si>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</si>
  <si>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</si>
  <si>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</si>
  <si>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</si>
  <si>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</si>
  <si>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</si>
  <si>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</si>
  <si>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</si>
  <si>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</si>
  <si>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</si>
  <si>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</si>
  <si>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</si>
  <si>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</si>
  <si>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</si>
  <si>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</si>
  <si>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</si>
  <si>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</si>
  <si>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</si>
  <si>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</si>
  <si>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</si>
  <si>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</si>
  <si>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</si>
  <si>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</si>
  <si>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</si>
  <si>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</si>
  <si>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</si>
  <si>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</si>
  <si>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</si>
  <si>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</si>
  <si>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</si>
  <si>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</si>
  <si>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</si>
  <si>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</si>
  <si>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</si>
  <si>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</si>
  <si>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</si>
  <si>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</si>
  <si>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</si>
  <si>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</si>
  <si>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</si>
  <si>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</si>
  <si>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</si>
  <si>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</si>
  <si>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</si>
  <si>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</si>
  <si>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</si>
  <si>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</si>
  <si>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</si>
  <si>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</si>
  <si>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</si>
  <si>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</si>
  <si>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</si>
  <si>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</si>
  <si>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</si>
  <si>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</si>
  <si>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</si>
  <si>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</si>
  <si>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</si>
  <si>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</si>
  <si>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</si>
  <si>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</si>
  <si>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</si>
  <si>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</si>
  <si>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</si>
  <si>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</si>
  <si>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</si>
  <si>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</si>
  <si>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</si>
  <si>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</si>
  <si>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</si>
  <si>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</si>
  <si>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</si>
  <si>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</si>
  <si>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</si>
  <si>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</si>
  <si>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</si>
  <si>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</si>
  <si>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</si>
  <si>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</si>
  <si>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</si>
  <si>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</si>
  <si>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</si>
  <si>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</si>
  <si>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</si>
  <si>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</si>
  <si>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</si>
  <si>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</si>
  <si>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</si>
  <si>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</si>
  <si>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</si>
  <si>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</si>
  <si>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</si>
  <si>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</si>
  <si>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</si>
  <si>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</si>
  <si>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</si>
  <si>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</si>
  <si>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</si>
  <si>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</si>
  <si>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</si>
  <si>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</si>
  <si>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</si>
  <si>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</si>
  <si>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</si>
  <si>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</si>
  <si>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</si>
  <si>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</si>
  <si>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</si>
  <si>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</si>
  <si>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</si>
  <si>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</si>
  <si>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</si>
  <si>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</si>
  <si>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</si>
  <si>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</si>
  <si>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</si>
  <si>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</si>
  <si>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</si>
  <si>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</si>
  <si>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</si>
  <si>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</si>
  <si>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</si>
  <si>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</si>
  <si>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</si>
  <si>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</si>
  <si>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</si>
  <si>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</si>
  <si>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</si>
  <si>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</si>
  <si>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</si>
  <si>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</si>
  <si>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</si>
  <si>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</si>
  <si>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</si>
  <si>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</si>
  <si>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</si>
  <si>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</si>
  <si>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</si>
  <si>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</si>
  <si>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</si>
  <si>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</si>
  <si>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</si>
  <si>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</si>
  <si>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</si>
  <si>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</si>
  <si>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</si>
  <si>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</si>
  <si>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</si>
  <si>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</si>
  <si>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</si>
  <si>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</si>
  <si>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</si>
  <si>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</si>
  <si>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</si>
  <si>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</si>
  <si>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</si>
  <si>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</si>
  <si>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</si>
  <si>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</si>
  <si>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</si>
  <si>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</si>
  <si>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</si>
  <si>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</si>
  <si>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</si>
  <si>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</si>
  <si>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</si>
  <si>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</si>
  <si>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</si>
  <si>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</si>
  <si>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</si>
  <si>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</si>
  <si>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</si>
  <si>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</si>
  <si>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</si>
  <si>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</si>
  <si>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</si>
  <si>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</si>
  <si>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</si>
  <si>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</si>
  <si>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</si>
  <si>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</si>
  <si>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</si>
  <si>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</si>
  <si>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</si>
  <si>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</si>
  <si>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</si>
  <si>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</si>
  <si>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</si>
  <si>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</si>
  <si>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</si>
  <si>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</si>
  <si>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</si>
  <si>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</si>
  <si>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</si>
  <si>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</si>
  <si>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</si>
  <si>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</si>
  <si>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</si>
  <si>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</si>
  <si>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</si>
  <si>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</si>
  <si>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</si>
  <si>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</si>
  <si>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</si>
  <si>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</si>
  <si>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</si>
  <si>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</si>
  <si>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</si>
  <si>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</si>
  <si>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</si>
  <si>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</si>
  <si>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</si>
  <si>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</si>
  <si>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</si>
  <si>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</si>
  <si>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</si>
  <si>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</si>
  <si>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</si>
  <si>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</si>
  <si>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</si>
  <si>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</si>
  <si>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</si>
  <si>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</si>
  <si>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</si>
  <si>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</si>
  <si>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</si>
  <si>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</si>
  <si>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</si>
  <si>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</si>
  <si>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</si>
  <si>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</si>
  <si>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</si>
  <si>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</si>
  <si>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</si>
  <si>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</si>
  <si>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</si>
  <si>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</si>
  <si>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</si>
  <si>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</si>
  <si>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</si>
  <si>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</si>
  <si>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</si>
  <si>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</si>
  <si>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</si>
  <si>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</si>
  <si>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</si>
  <si>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</si>
  <si>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</si>
  <si>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</si>
  <si>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</si>
  <si>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</si>
  <si>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</si>
  <si>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</si>
  <si>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</si>
  <si>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</si>
  <si>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</si>
  <si>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</si>
  <si>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</si>
  <si>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</si>
  <si>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</si>
  <si>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</si>
  <si>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</si>
  <si>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</si>
  <si>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</si>
  <si>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</si>
  <si>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</si>
  <si>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</si>
  <si>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</si>
  <si>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</si>
  <si>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</si>
  <si>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</si>
  <si>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</si>
  <si>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</si>
  <si>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</si>
  <si>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</si>
  <si>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</si>
  <si>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</si>
  <si>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</si>
  <si>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</si>
  <si>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</si>
  <si>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</si>
  <si>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</si>
  <si>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</si>
  <si>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</si>
  <si>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</si>
  <si>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</si>
  <si>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</si>
  <si>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</si>
  <si>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</si>
  <si>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</si>
  <si>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</si>
  <si>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</si>
  <si>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</si>
  <si>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</si>
  <si>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</si>
  <si>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</si>
  <si>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</si>
  <si>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</si>
  <si>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</si>
  <si>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</si>
  <si>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</si>
  <si>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</si>
  <si>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</si>
  <si>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</si>
  <si>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</si>
  <si>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</si>
  <si>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</si>
  <si>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</si>
  <si>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</si>
  <si>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</si>
  <si>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</si>
  <si>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</si>
  <si>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</si>
  <si>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</si>
  <si>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</si>
  <si>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</si>
  <si>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</si>
  <si>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</si>
  <si>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</si>
  <si>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</si>
  <si>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</si>
  <si>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</si>
  <si>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</si>
  <si>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</si>
  <si>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</si>
  <si>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</si>
  <si>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</si>
  <si>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</si>
  <si>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</si>
  <si>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</si>
  <si>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</si>
  <si>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</si>
  <si>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</si>
  <si>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</si>
  <si>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</si>
  <si>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</si>
  <si>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</si>
  <si>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</si>
  <si>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</si>
  <si>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</si>
  <si>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</si>
  <si>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</si>
  <si>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</si>
  <si>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</si>
  <si>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</si>
  <si>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</si>
  <si>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</si>
  <si>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</si>
  <si>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</si>
  <si>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</si>
  <si>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</si>
  <si>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</si>
  <si>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</si>
  <si>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</si>
  <si>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</si>
  <si>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</si>
  <si>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</si>
  <si>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</si>
  <si>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</si>
  <si>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</si>
  <si>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</si>
  <si>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</si>
  <si>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</si>
  <si>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</si>
  <si>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</si>
  <si>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</si>
  <si>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</si>
  <si>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</si>
  <si>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</si>
  <si>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</si>
  <si>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</si>
  <si>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</si>
  <si>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</si>
  <si>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</si>
  <si>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</si>
  <si>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</si>
  <si>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</si>
  <si>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</si>
  <si>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</si>
  <si>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</si>
  <si>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</si>
  <si>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</si>
  <si>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</si>
  <si>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</si>
  <si>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</si>
  <si>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</si>
  <si>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</si>
  <si>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</si>
  <si>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</si>
  <si>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</si>
  <si>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</si>
  <si>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</si>
  <si>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</si>
  <si>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</si>
  <si>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</si>
  <si>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</si>
  <si>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</si>
  <si>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</si>
  <si>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</si>
  <si>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</si>
  <si>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</si>
  <si>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</si>
  <si>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</si>
  <si>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</si>
  <si>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</si>
  <si>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</si>
  <si>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</si>
  <si>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</si>
  <si>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</si>
  <si>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</si>
  <si>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</si>
  <si>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</si>
  <si>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</si>
  <si>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</si>
  <si>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</si>
  <si>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</si>
  <si>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</si>
  <si>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</si>
  <si>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</si>
  <si>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</si>
  <si>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</si>
  <si>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</si>
  <si>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</si>
  <si>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</si>
  <si>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</si>
  <si>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</si>
  <si>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</si>
  <si>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</si>
  <si>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</si>
  <si>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</si>
  <si>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</si>
  <si>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</si>
  <si>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</si>
  <si>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</si>
  <si>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</si>
  <si>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</si>
  <si>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</si>
  <si>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</si>
  <si>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</si>
  <si>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</si>
  <si>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</si>
  <si>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</si>
  <si>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</si>
  <si>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</si>
  <si>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</si>
  <si>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</si>
  <si>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</si>
  <si>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</si>
  <si>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</si>
  <si>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</si>
  <si>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</si>
  <si>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</si>
  <si>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</si>
  <si>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</si>
  <si>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</si>
  <si>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</si>
  <si>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</si>
  <si>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</si>
  <si>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</si>
  <si>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</si>
  <si>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</si>
  <si>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</si>
  <si>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</si>
  <si>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</si>
  <si>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</si>
  <si>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</si>
  <si>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</si>
  <si>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</si>
  <si>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</si>
  <si>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</si>
  <si>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</si>
  <si>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</si>
  <si>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</si>
  <si>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</si>
  <si>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</si>
  <si>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</si>
  <si>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</si>
  <si>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</si>
  <si>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</si>
  <si>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</si>
  <si>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</si>
  <si>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</si>
  <si>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</si>
  <si>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</si>
  <si>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</si>
  <si>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</si>
  <si>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</si>
  <si>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</si>
  <si>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</si>
  <si>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</si>
  <si>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</si>
  <si>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</si>
  <si>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</si>
  <si>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</si>
  <si>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</si>
  <si>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</si>
  <si>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</si>
  <si>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</si>
  <si>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</si>
  <si>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</si>
  <si>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</si>
  <si>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</si>
  <si>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</si>
  <si>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</si>
  <si>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</si>
  <si>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</si>
  <si>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</si>
  <si>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</si>
  <si>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</si>
  <si>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</si>
  <si>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</si>
  <si>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</si>
  <si>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</si>
  <si>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</si>
  <si>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</si>
  <si>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</si>
  <si>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</si>
  <si>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</si>
  <si>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</si>
  <si>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</si>
  <si>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</si>
  <si>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</si>
  <si>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</si>
  <si>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</si>
  <si>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</si>
  <si>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</si>
  <si>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</si>
  <si>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</si>
  <si>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</si>
  <si>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</si>
  <si>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</si>
  <si>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</si>
  <si>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</si>
  <si>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</si>
  <si>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</si>
  <si>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</si>
  <si>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</si>
  <si>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</si>
  <si>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</si>
  <si>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</si>
  <si>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</si>
  <si>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</si>
  <si>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</si>
  <si>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</si>
  <si>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</si>
  <si>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</si>
  <si>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</si>
  <si>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</si>
  <si>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</si>
  <si>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</si>
  <si>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</si>
  <si>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</si>
  <si>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</si>
  <si>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</si>
  <si>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</si>
  <si>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</si>
  <si>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</si>
  <si>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</si>
  <si>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</si>
  <si>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</si>
  <si>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</si>
  <si>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</si>
  <si>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</si>
  <si>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</si>
  <si>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</si>
  <si>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</si>
  <si>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</si>
  <si>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</si>
  <si>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</si>
  <si>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</si>
  <si>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</si>
  <si>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</si>
  <si>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</si>
  <si>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</si>
  <si>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</si>
  <si>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</si>
  <si>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</si>
  <si>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</si>
  <si>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</si>
  <si>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</si>
  <si>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</si>
  <si>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</si>
  <si>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</si>
  <si>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</si>
  <si>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</si>
  <si>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</si>
  <si>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</si>
  <si>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</si>
  <si>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</si>
  <si>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</si>
  <si>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</si>
  <si>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</si>
  <si>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</si>
  <si>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</si>
  <si>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</si>
  <si>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</si>
  <si>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</si>
  <si>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</si>
  <si>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</si>
  <si>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</si>
  <si>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</si>
  <si>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</si>
  <si>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</si>
  <si>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</si>
  <si>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</si>
  <si>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</si>
  <si>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</si>
  <si>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</si>
  <si>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</si>
  <si>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</si>
  <si>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</si>
  <si>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</si>
  <si>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</si>
  <si>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</si>
  <si>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</si>
  <si>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</si>
  <si>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</si>
  <si>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</si>
  <si>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</si>
  <si>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</si>
  <si>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</si>
  <si>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</si>
  <si>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</si>
  <si>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</si>
  <si>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</si>
  <si>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</si>
  <si>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</si>
  <si>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</si>
  <si>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</si>
  <si>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</si>
  <si>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</si>
  <si>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</si>
  <si>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</si>
  <si>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</si>
  <si>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</si>
  <si>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</si>
  <si>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</si>
  <si>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</si>
  <si>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</si>
  <si>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</si>
  <si>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</si>
  <si>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</si>
  <si>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</si>
  <si>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</si>
  <si>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</si>
  <si>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</si>
  <si>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</si>
  <si>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</si>
  <si>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</si>
  <si>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</si>
  <si>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</si>
  <si>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</si>
  <si>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</si>
  <si>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</si>
  <si>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</si>
  <si>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</si>
  <si>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</si>
  <si>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</si>
  <si>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</si>
  <si>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</si>
  <si>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</si>
  <si>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</si>
  <si>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</si>
  <si>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</si>
  <si>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</si>
  <si>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</si>
  <si>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</si>
  <si>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</si>
  <si>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</si>
  <si>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</si>
  <si>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</si>
  <si>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</si>
  <si>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</si>
  <si>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</si>
  <si>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</si>
  <si>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</si>
  <si>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</si>
  <si>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</si>
  <si>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</si>
  <si>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</si>
  <si>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</si>
  <si>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</si>
  <si>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</si>
  <si>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</si>
  <si>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</si>
  <si>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</si>
  <si>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</si>
  <si>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</si>
  <si>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</si>
  <si>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</si>
  <si>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</si>
  <si>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</si>
  <si>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</si>
  <si>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</si>
  <si>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</si>
  <si>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</si>
  <si>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</si>
  <si>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</si>
  <si>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</si>
  <si>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</si>
  <si>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</si>
  <si>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</si>
  <si>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</si>
  <si>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</si>
  <si>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</si>
  <si>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</si>
  <si>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</si>
  <si>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</si>
  <si>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</si>
  <si>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</si>
  <si>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</si>
  <si>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</si>
  <si>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</si>
  <si>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</si>
  <si>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</si>
  <si>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</si>
  <si>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</si>
  <si>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</si>
  <si>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</si>
  <si>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</si>
  <si>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</si>
  <si>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</si>
  <si>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</si>
  <si>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</si>
  <si>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</si>
  <si>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</si>
  <si>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</si>
  <si>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</si>
  <si>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</si>
  <si>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</si>
  <si>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</si>
  <si>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</si>
  <si>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</si>
  <si>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</si>
  <si>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</si>
  <si>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</si>
  <si>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</si>
  <si>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</si>
  <si>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</si>
  <si>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</si>
  <si>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</si>
  <si>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</si>
  <si>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</si>
  <si>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</si>
  <si>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</si>
  <si>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</si>
  <si>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</si>
  <si>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</si>
  <si>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</si>
  <si>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</si>
  <si>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</si>
  <si>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</si>
  <si>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</si>
  <si>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</si>
  <si>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</si>
  <si>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</si>
  <si>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</si>
  <si>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</si>
  <si>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</si>
  <si>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</si>
  <si>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</si>
  <si>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</si>
  <si>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</si>
  <si>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</si>
  <si>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</si>
  <si>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</si>
  <si>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</si>
  <si>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</si>
  <si>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</si>
  <si>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</si>
  <si>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</si>
  <si>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</si>
  <si>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</si>
  <si>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</si>
  <si>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</si>
  <si>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</si>
  <si>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</si>
  <si>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</si>
  <si>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</si>
  <si>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</si>
  <si>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</si>
  <si>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</si>
  <si>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</si>
  <si>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</si>
  <si>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</si>
  <si>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</si>
  <si>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</si>
  <si>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</si>
  <si>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</si>
  <si>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</si>
  <si>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</si>
  <si>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</si>
  <si>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</si>
  <si>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</si>
  <si>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</si>
  <si>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</si>
  <si>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</si>
  <si>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</si>
  <si>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</si>
  <si>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</si>
  <si>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</si>
  <si>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</si>
  <si>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</si>
  <si>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</si>
  <si>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</si>
  <si>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</si>
  <si>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</si>
  <si>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</si>
  <si>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</si>
  <si>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</si>
  <si>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</si>
  <si>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</si>
  <si>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</si>
  <si>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</si>
  <si>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</si>
  <si>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</si>
  <si>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</si>
  <si>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</si>
  <si>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</si>
  <si>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</si>
  <si>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</si>
  <si>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</si>
  <si>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</si>
  <si>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</si>
  <si>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</si>
  <si>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</si>
  <si>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</si>
  <si>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</si>
  <si>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</si>
  <si>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</si>
  <si>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</si>
  <si>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</si>
  <si>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</si>
  <si>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</si>
  <si>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</si>
  <si>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</si>
  <si>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</si>
  <si>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</si>
  <si>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</si>
  <si>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</si>
  <si>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</si>
  <si>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</si>
  <si>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</si>
  <si>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</si>
  <si>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</si>
  <si>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</si>
  <si>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</si>
  <si>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</si>
  <si>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</si>
  <si>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</si>
  <si>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</si>
  <si>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</si>
  <si>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</si>
  <si>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</si>
  <si>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</si>
  <si>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</si>
  <si>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</si>
  <si>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</si>
  <si>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</si>
  <si>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</si>
  <si>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</si>
  <si>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</si>
  <si>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</si>
  <si>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</si>
  <si>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</si>
  <si>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</si>
  <si>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</si>
  <si>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</si>
  <si>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</si>
  <si>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</si>
  <si>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</si>
  <si>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</si>
  <si>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</si>
  <si>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</si>
  <si>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</si>
  <si>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</si>
  <si>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</si>
  <si>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</si>
  <si>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</si>
  <si>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</si>
  <si>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</si>
  <si>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</si>
  <si>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</si>
  <si>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</si>
  <si>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</si>
  <si>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</si>
  <si>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</si>
  <si>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</si>
  <si>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</si>
  <si>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</si>
  <si>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</si>
  <si>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</si>
  <si>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</si>
  <si>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</si>
  <si>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</si>
  <si>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</si>
  <si>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</si>
  <si>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</si>
  <si>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</si>
  <si>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</si>
  <si>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</si>
  <si>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</si>
  <si>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</si>
  <si>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</si>
  <si>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</si>
  <si>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</si>
  <si>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</si>
  <si>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</si>
  <si>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</si>
  <si>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</si>
  <si>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</si>
  <si>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</si>
  <si>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</si>
  <si>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</si>
  <si>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</si>
  <si>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</si>
  <si>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</si>
  <si>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</si>
  <si>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</si>
  <si>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</si>
  <si>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</si>
  <si>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</si>
  <si>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</si>
  <si>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</si>
  <si>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</si>
  <si>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</si>
  <si>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</si>
  <si>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</si>
  <si>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</si>
  <si>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</si>
  <si>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</si>
  <si>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</si>
  <si>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</si>
  <si>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</si>
  <si>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</si>
  <si>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</si>
  <si>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</si>
  <si>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</si>
  <si>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</si>
  <si>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</si>
  <si>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</si>
  <si>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</si>
  <si>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</si>
  <si>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</si>
  <si>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</si>
  <si>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</si>
  <si>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</si>
  <si>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</si>
  <si>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</si>
  <si>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</si>
  <si>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</si>
  <si>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</si>
  <si>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</si>
  <si>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</si>
  <si>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</si>
  <si>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</si>
  <si>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</si>
  <si>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</si>
  <si>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</si>
  <si>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</si>
  <si>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</si>
  <si>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</si>
  <si>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</si>
  <si>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</si>
  <si>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</si>
  <si>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</si>
  <si>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</si>
  <si>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</si>
  <si>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</si>
  <si>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</si>
  <si>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</si>
  <si>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</si>
  <si>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</si>
  <si>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</si>
  <si>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</si>
  <si>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</si>
  <si>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</si>
  <si>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</si>
  <si>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</si>
  <si>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</si>
  <si>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</si>
  <si>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</si>
  <si>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</si>
  <si>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</si>
  <si>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</si>
  <si>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</si>
  <si>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</si>
  <si>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</si>
  <si>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</si>
  <si>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</si>
  <si>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</si>
  <si>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</si>
  <si>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</si>
  <si>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</si>
  <si>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</si>
  <si>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</si>
  <si>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</si>
  <si>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</si>
  <si>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</si>
  <si>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</si>
  <si>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</si>
  <si>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</si>
  <si>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</si>
  <si>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</si>
  <si>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</si>
  <si>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</si>
  <si>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</si>
  <si>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</si>
  <si>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</si>
  <si>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</si>
  <si>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</si>
  <si>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</si>
  <si>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</si>
  <si>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</si>
  <si>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</si>
  <si>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</si>
  <si>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</si>
  <si>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</si>
  <si>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</si>
  <si>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</si>
  <si>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</si>
  <si>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</si>
  <si>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</si>
  <si>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</si>
  <si>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</si>
  <si>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</si>
  <si>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</si>
  <si>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</si>
  <si>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</si>
  <si>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</si>
  <si>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</si>
  <si>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</si>
  <si>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</si>
  <si>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</si>
  <si>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</si>
  <si>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</si>
  <si>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</si>
  <si>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</si>
  <si>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</si>
  <si>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</si>
  <si>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</si>
  <si>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</si>
  <si>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</si>
  <si>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</si>
  <si>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</si>
  <si>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</si>
  <si>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</si>
  <si>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</si>
  <si>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</si>
  <si>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</si>
  <si>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</si>
  <si>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</si>
  <si>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</si>
  <si>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</si>
  <si>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</si>
  <si>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</si>
  <si>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</si>
  <si>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</si>
  <si>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</si>
  <si>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</si>
  <si>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</si>
  <si>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</si>
  <si>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</si>
  <si>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</si>
  <si>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</si>
  <si>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</si>
  <si>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</si>
  <si>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</si>
  <si>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</si>
  <si>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</si>
  <si>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</si>
  <si>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</si>
  <si>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</si>
  <si>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</si>
  <si>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</si>
  <si>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</si>
  <si>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</si>
  <si>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</si>
  <si>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</si>
  <si>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</si>
  <si>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</si>
  <si>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</si>
  <si>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</si>
  <si>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</si>
  <si>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</si>
  <si>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</si>
  <si>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</si>
  <si>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</si>
  <si>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</si>
  <si>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</si>
  <si>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</si>
  <si>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</si>
  <si>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</si>
  <si>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</si>
  <si>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</si>
  <si>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</si>
  <si>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</si>
  <si>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</si>
  <si>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</si>
  <si>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</si>
  <si>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</si>
  <si>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</si>
  <si>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</si>
  <si>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</si>
  <si>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</si>
  <si>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</si>
  <si>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</si>
  <si>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</si>
  <si>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</si>
  <si>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</si>
  <si>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</si>
  <si>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</si>
  <si>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</si>
  <si>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</si>
  <si>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</si>
  <si>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</si>
  <si>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</si>
  <si>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</si>
  <si>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</si>
  <si>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</si>
  <si>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</si>
  <si>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</si>
  <si>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</si>
  <si>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</si>
  <si>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</si>
  <si>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</si>
  <si>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</si>
  <si>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</si>
  <si>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</si>
  <si>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</si>
  <si>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</si>
  <si>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</si>
  <si>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</si>
  <si>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</si>
  <si>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</si>
  <si>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</si>
  <si>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</si>
  <si>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</si>
  <si>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</si>
  <si>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</si>
  <si>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</si>
  <si>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</si>
  <si>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</si>
  <si>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</si>
  <si>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</si>
  <si>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</si>
  <si>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</si>
  <si>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</si>
  <si>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</si>
  <si>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</si>
  <si>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</si>
  <si>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</si>
  <si>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</si>
  <si>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</si>
  <si>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</si>
  <si>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</si>
  <si>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</si>
  <si>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</si>
  <si>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</si>
  <si>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</si>
  <si>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</si>
  <si>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</si>
  <si>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</si>
  <si>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</si>
  <si>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</si>
  <si>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</si>
  <si>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</si>
  <si>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</si>
  <si>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</si>
  <si>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</si>
  <si>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</si>
  <si>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</si>
  <si>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</si>
  <si>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</si>
  <si>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</si>
  <si>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</si>
  <si>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</si>
  <si>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</si>
  <si>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</si>
  <si>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</si>
  <si>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</si>
  <si>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</si>
  <si>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</si>
  <si>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</si>
  <si>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</si>
  <si>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</si>
  <si>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</si>
  <si>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</si>
  <si>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</si>
  <si>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</si>
  <si>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</si>
  <si>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</si>
  <si>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</si>
  <si>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</si>
  <si>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</si>
  <si>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</si>
  <si>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</si>
  <si>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</si>
  <si>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</si>
  <si>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</si>
  <si>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</si>
  <si>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</si>
  <si>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</si>
  <si>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</si>
  <si>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</si>
  <si>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</si>
  <si>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</si>
  <si>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</si>
  <si>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</si>
  <si>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</si>
  <si>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</si>
  <si>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</si>
  <si>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</si>
  <si>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</si>
  <si>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</si>
  <si>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</si>
  <si>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</si>
  <si>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</si>
  <si>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</si>
  <si>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</si>
  <si>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</si>
  <si>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</si>
  <si>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</si>
  <si>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</si>
  <si>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</si>
  <si>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</si>
  <si>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</si>
  <si>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</si>
  <si>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</si>
  <si>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</si>
  <si>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</si>
  <si>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</si>
  <si>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</si>
  <si>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</si>
  <si>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</si>
  <si>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</si>
  <si>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</si>
  <si>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</si>
  <si>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</si>
  <si>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</si>
  <si>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</si>
  <si>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</si>
  <si>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</si>
  <si>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</si>
  <si>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</si>
  <si>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</si>
  <si>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</si>
  <si>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</si>
  <si>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</si>
  <si>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</si>
  <si>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</si>
  <si>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</si>
  <si>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</si>
  <si>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</si>
  <si>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</si>
  <si>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</si>
  <si>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</si>
  <si>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</si>
  <si>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</si>
  <si>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</si>
  <si>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</si>
  <si>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</si>
  <si>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</si>
  <si>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</si>
  <si>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</si>
  <si>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</si>
  <si>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</si>
  <si>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</si>
  <si>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</si>
  <si>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</si>
  <si>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</si>
  <si>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</si>
  <si>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</si>
  <si>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</si>
  <si>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</si>
  <si>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</si>
  <si>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</si>
  <si>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</si>
  <si>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</si>
  <si>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</si>
  <si>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</si>
  <si>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</si>
  <si>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</si>
  <si>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</si>
  <si>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</si>
  <si>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</si>
  <si>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</si>
  <si>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</si>
  <si>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</si>
  <si>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</si>
  <si>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</si>
  <si>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</si>
  <si>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</si>
  <si>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</si>
  <si>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</si>
  <si>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</si>
  <si>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</si>
  <si>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</si>
  <si>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</si>
  <si>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</si>
  <si>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</si>
  <si>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</si>
  <si>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</si>
  <si>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</si>
  <si>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</si>
  <si>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</si>
  <si>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</si>
  <si>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</si>
  <si>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</si>
  <si>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</si>
  <si>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</si>
  <si>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</si>
  <si>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</si>
  <si>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</si>
  <si>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</si>
  <si>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</si>
  <si>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</si>
  <si>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</si>
  <si>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</si>
  <si>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</si>
  <si>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</si>
  <si>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</si>
  <si>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</si>
  <si>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</si>
  <si>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</si>
  <si>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</si>
  <si>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</si>
  <si>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</si>
  <si>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</si>
  <si>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</si>
  <si>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</si>
  <si>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</si>
  <si>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</si>
  <si>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</si>
  <si>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</si>
  <si>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</si>
  <si>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</si>
  <si>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</si>
  <si>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</si>
  <si>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</si>
  <si>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</si>
  <si>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</si>
  <si>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</si>
  <si>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</si>
  <si>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</si>
  <si>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</si>
  <si>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</si>
  <si>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</si>
  <si>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</si>
  <si>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</si>
  <si>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</si>
  <si>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</si>
  <si>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</si>
  <si>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</si>
  <si>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</si>
  <si>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</si>
  <si>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</si>
  <si>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</si>
  <si>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</si>
  <si>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</si>
  <si>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</si>
  <si>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</si>
  <si>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</si>
  <si>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</si>
  <si>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</si>
  <si>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</si>
  <si>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</si>
  <si>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</si>
  <si>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</si>
  <si>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</si>
  <si>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</si>
  <si>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</si>
  <si>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</si>
  <si>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</si>
  <si>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</si>
  <si>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</si>
  <si>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</si>
  <si>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</si>
  <si>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</si>
  <si>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</si>
  <si>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</si>
  <si>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</si>
  <si>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</si>
  <si>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</si>
  <si>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</si>
  <si>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</si>
  <si>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</si>
  <si>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</si>
  <si>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</si>
  <si>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</si>
  <si>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</si>
  <si>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</si>
  <si>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</si>
  <si>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</si>
  <si>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</si>
  <si>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</si>
  <si>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</si>
  <si>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</si>
  <si>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</si>
  <si>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</si>
  <si>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</si>
  <si>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</si>
  <si>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</si>
  <si>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</si>
  <si>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</si>
  <si>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</si>
  <si>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</si>
  <si>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</si>
  <si>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</si>
  <si>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</si>
  <si>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</si>
  <si>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</si>
  <si>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</si>
  <si>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</si>
  <si>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</si>
  <si>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</si>
  <si>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</si>
  <si>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</si>
  <si>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</si>
  <si>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</si>
  <si>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</si>
  <si>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</si>
  <si>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</si>
  <si>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</si>
  <si>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</si>
  <si>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</si>
  <si>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</si>
  <si>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</si>
  <si>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</si>
  <si>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</si>
  <si>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</si>
  <si>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</si>
  <si>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</si>
  <si>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</si>
  <si>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</si>
  <si>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</si>
  <si>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</si>
  <si>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</si>
  <si>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</si>
  <si>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</si>
  <si>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</si>
  <si>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</si>
  <si>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</si>
  <si>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</si>
  <si>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</si>
  <si>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</si>
  <si>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</si>
  <si>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</si>
  <si>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</si>
  <si>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</si>
  <si>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</si>
  <si>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</si>
  <si>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</si>
  <si>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</si>
  <si>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</si>
  <si>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</si>
  <si>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</si>
  <si>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</si>
  <si>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</si>
  <si>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</si>
  <si>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</si>
  <si>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</si>
  <si>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</si>
  <si>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</si>
  <si>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</si>
  <si>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</si>
  <si>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</si>
  <si>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</si>
  <si>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</si>
  <si>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</si>
  <si>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</si>
  <si>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</si>
  <si>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</si>
  <si>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</si>
  <si>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</si>
  <si>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</si>
  <si>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</si>
  <si>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</si>
  <si>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</si>
  <si>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</si>
  <si>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</si>
  <si>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</si>
  <si>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</si>
  <si>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</si>
  <si>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</si>
  <si>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</si>
  <si>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</si>
  <si>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</si>
  <si>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</si>
  <si>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</si>
  <si>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</si>
  <si>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</si>
  <si>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</si>
  <si>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</si>
  <si>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</si>
  <si>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</si>
  <si>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</si>
  <si>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</si>
  <si>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</si>
  <si>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</si>
  <si>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</si>
  <si>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</si>
  <si>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</si>
  <si>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</si>
  <si>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</si>
  <si>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</si>
  <si>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</si>
  <si>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</si>
  <si>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</si>
  <si>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</si>
  <si>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</si>
  <si>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</si>
  <si>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</si>
  <si>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</si>
  <si>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</si>
  <si>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</si>
  <si>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</si>
  <si>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</si>
  <si>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</si>
  <si>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</si>
  <si>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</si>
  <si>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</si>
  <si>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</si>
  <si>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</si>
  <si>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</si>
  <si>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</si>
  <si>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</si>
  <si>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</si>
  <si>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</si>
  <si>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</si>
  <si>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</si>
  <si>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</si>
  <si>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</si>
  <si>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</si>
  <si>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</si>
  <si>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</si>
  <si>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</si>
  <si>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</si>
  <si>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</si>
  <si>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</si>
  <si>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</si>
  <si>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</si>
  <si>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</si>
  <si>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</si>
  <si>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</si>
  <si>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</si>
  <si>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</si>
  <si>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</si>
  <si>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</si>
  <si>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</si>
  <si>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</si>
  <si>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</si>
  <si>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</si>
  <si>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</si>
  <si>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</si>
  <si>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</si>
  <si>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</si>
  <si>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</si>
  <si>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</si>
  <si>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</si>
  <si>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</si>
  <si>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</si>
  <si>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</si>
  <si>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</si>
  <si>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</si>
  <si>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</si>
  <si>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</si>
  <si>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</si>
  <si>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</si>
  <si>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</si>
  <si>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</si>
  <si>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</si>
  <si>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</si>
  <si>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</si>
  <si>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</si>
  <si>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</si>
  <si>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</si>
  <si>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</si>
  <si>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</si>
  <si>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</si>
  <si>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</si>
  <si>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</si>
  <si>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</si>
  <si>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</si>
  <si>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</si>
  <si>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</si>
  <si>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</si>
  <si>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</si>
  <si>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</si>
  <si>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</si>
  <si>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</si>
  <si>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</si>
  <si>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</si>
  <si>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</si>
  <si>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</si>
  <si>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</si>
  <si>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</si>
  <si>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</si>
  <si>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</si>
  <si>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</si>
  <si>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</si>
  <si>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</si>
  <si>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</si>
  <si>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</si>
  <si>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</si>
  <si>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</si>
  <si>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</si>
  <si>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</si>
  <si>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</si>
  <si>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</si>
  <si>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</si>
  <si>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</si>
  <si>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</si>
  <si>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</si>
  <si>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</si>
  <si>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</si>
  <si>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</si>
  <si>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</si>
  <si>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</si>
  <si>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</si>
  <si>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</si>
  <si>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</si>
  <si>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</si>
  <si>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</si>
  <si>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</si>
  <si>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</si>
  <si>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</si>
  <si>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</si>
  <si>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</si>
  <si>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</si>
  <si>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</si>
  <si>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</si>
  <si>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</si>
  <si>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</si>
  <si>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</si>
  <si>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</si>
  <si>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</si>
  <si>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</si>
  <si>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</si>
  <si>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</si>
  <si>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</si>
  <si>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</si>
  <si>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</si>
  <si>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</si>
  <si>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</si>
  <si>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</si>
  <si>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</si>
  <si>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</si>
  <si>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</si>
  <si>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</si>
  <si>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</si>
  <si>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</si>
  <si>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</si>
  <si>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</si>
  <si>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</si>
  <si>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</si>
  <si>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</si>
  <si>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</si>
  <si>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</si>
  <si>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</si>
  <si>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</si>
  <si>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</si>
  <si>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</si>
  <si>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</si>
  <si>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</si>
  <si>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</si>
  <si>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</si>
  <si>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</si>
  <si>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</si>
  <si>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</si>
  <si>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</si>
  <si>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</si>
  <si>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</si>
  <si>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</si>
  <si>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</si>
  <si>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</si>
  <si>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</si>
  <si>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</si>
  <si>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</si>
  <si>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</si>
  <si>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</si>
  <si>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</si>
  <si>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</si>
  <si>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</si>
  <si>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</si>
  <si>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</si>
  <si>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</si>
  <si>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</si>
  <si>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</si>
  <si>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</si>
  <si>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</si>
  <si>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</si>
  <si>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</si>
  <si>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</si>
  <si>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</si>
  <si>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</si>
  <si>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</si>
  <si>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</si>
  <si>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</si>
  <si>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</si>
  <si>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</si>
  <si>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</si>
  <si>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</si>
  <si>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</si>
  <si>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</si>
  <si>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</si>
  <si>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</si>
  <si>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</si>
  <si>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</si>
  <si>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</si>
  <si>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</si>
  <si>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</si>
  <si>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</si>
  <si>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</si>
  <si>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</si>
  <si>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</si>
  <si>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</si>
  <si>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</si>
  <si>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</si>
  <si>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</si>
  <si>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</si>
  <si>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</si>
  <si>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</si>
  <si>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</si>
  <si>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</si>
  <si>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</si>
  <si>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</si>
  <si>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</si>
  <si>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</si>
  <si>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</si>
  <si>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</si>
  <si>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</si>
  <si>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</si>
  <si>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</si>
  <si>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</si>
  <si>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</si>
  <si>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</si>
  <si>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</si>
  <si>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</si>
  <si>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</si>
  <si>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</si>
  <si>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</si>
  <si>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</si>
  <si>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</si>
  <si>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</si>
  <si>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</si>
  <si>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</si>
  <si>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</si>
  <si>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</si>
  <si>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</si>
  <si>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</si>
  <si>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</si>
  <si>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</si>
  <si>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</si>
  <si>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</si>
  <si>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</si>
  <si>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</si>
  <si>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</si>
  <si>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</si>
  <si>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</si>
  <si>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</si>
  <si>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</si>
  <si>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</si>
  <si>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</si>
  <si>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</si>
  <si>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</si>
  <si>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</si>
  <si>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</si>
  <si>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</si>
  <si>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</si>
  <si>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</si>
  <si>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</si>
  <si>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</si>
  <si>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</si>
  <si>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</si>
  <si>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</si>
  <si>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</si>
  <si>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</si>
  <si>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</si>
  <si>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</si>
  <si>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</si>
  <si>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</si>
  <si>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</si>
  <si>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</si>
  <si>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</si>
  <si>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</si>
  <si>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</si>
  <si>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</si>
  <si>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</si>
  <si>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</si>
  <si>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</si>
  <si>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</si>
  <si>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</si>
  <si>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</si>
  <si>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</si>
  <si>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</si>
  <si>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</si>
  <si>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</si>
  <si>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</si>
  <si>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</si>
  <si>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</si>
  <si>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</si>
  <si>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</si>
  <si>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</si>
  <si>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</si>
  <si>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</si>
  <si>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</si>
  <si>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</si>
  <si>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</si>
  <si>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</si>
  <si>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</si>
  <si>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</si>
  <si>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</si>
  <si>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</si>
  <si>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</si>
  <si>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</si>
  <si>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</si>
  <si>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</si>
  <si>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</si>
  <si>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</si>
  <si>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</si>
  <si>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</si>
  <si>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</si>
  <si>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</si>
  <si>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</si>
  <si>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</si>
  <si>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</si>
  <si>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</si>
  <si>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</si>
  <si>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</si>
  <si>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</si>
  <si>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</si>
  <si>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</si>
  <si>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</si>
  <si>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</si>
  <si>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</si>
  <si>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</si>
  <si>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</si>
  <si>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</si>
  <si>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</si>
  <si>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</si>
  <si>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</si>
  <si>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</si>
  <si>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</si>
  <si>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</si>
  <si>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</si>
  <si>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</si>
  <si>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</si>
  <si>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</si>
  <si>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</si>
  <si>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</si>
  <si>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</si>
  <si>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</si>
  <si>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</si>
  <si>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</si>
  <si>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</si>
  <si>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</si>
  <si>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</si>
  <si>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</si>
  <si>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</si>
  <si>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</si>
  <si>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</si>
  <si>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</si>
  <si>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</si>
  <si>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</si>
  <si>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</si>
  <si>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</si>
  <si>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</si>
  <si>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</si>
  <si>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</si>
  <si>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</si>
  <si>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</si>
  <si>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</si>
  <si>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</si>
  <si>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</si>
  <si>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</si>
  <si>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</si>
  <si>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</si>
  <si>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</si>
  <si>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</si>
  <si>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</si>
  <si>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</si>
  <si>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</si>
  <si>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</si>
  <si>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</si>
  <si>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</si>
  <si>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</si>
  <si>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</si>
  <si>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</si>
  <si>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</si>
  <si>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</si>
  <si>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</si>
  <si>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</si>
  <si>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</si>
  <si>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</si>
  <si>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</si>
  <si>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</si>
  <si>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</si>
  <si>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</si>
  <si>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</si>
  <si>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</si>
  <si>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</si>
  <si>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</si>
  <si>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</si>
  <si>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</si>
  <si>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</si>
  <si>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</si>
  <si>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</si>
  <si>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</si>
  <si>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</si>
  <si>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</si>
  <si>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</si>
  <si>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</si>
  <si>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</si>
  <si>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</si>
  <si>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</si>
  <si>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</si>
  <si>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</si>
  <si>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</si>
  <si>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</si>
  <si>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</si>
  <si>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</si>
  <si>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</si>
  <si>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</si>
  <si>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</si>
  <si>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</si>
  <si>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</si>
  <si>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</si>
  <si>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</si>
  <si>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</si>
  <si>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</si>
  <si>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</si>
  <si>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</si>
  <si>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</si>
  <si>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</si>
  <si>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</si>
  <si>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</si>
  <si>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</si>
  <si>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</si>
  <si>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</si>
  <si>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</si>
  <si>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</si>
  <si>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</si>
  <si>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</si>
  <si>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</si>
  <si>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</si>
  <si>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</si>
  <si>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</si>
  <si>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</si>
  <si>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</si>
  <si>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</si>
  <si>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</si>
  <si>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</si>
  <si>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</si>
  <si>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</si>
  <si>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</si>
  <si>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</si>
  <si>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</si>
  <si>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</si>
  <si>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</si>
  <si>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</si>
  <si>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</si>
  <si>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</si>
  <si>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</si>
  <si>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</si>
  <si>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</si>
  <si>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</si>
  <si>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</si>
  <si>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</si>
  <si>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</si>
  <si>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</si>
  <si>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</si>
  <si>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</si>
  <si>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</si>
  <si>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</si>
  <si>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</si>
  <si>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</si>
  <si>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</si>
  <si>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</si>
  <si>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</si>
  <si>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</si>
  <si>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</si>
  <si>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</si>
  <si>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</si>
  <si>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</si>
  <si>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</si>
  <si>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</si>
  <si>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</si>
  <si>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</si>
  <si>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</si>
  <si>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</si>
  <si>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</si>
  <si>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</si>
  <si>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</si>
  <si>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</si>
  <si>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</si>
  <si>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</si>
  <si>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</si>
  <si>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</si>
  <si>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</si>
  <si>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</si>
  <si>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</si>
  <si>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</si>
  <si>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</si>
  <si>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</si>
  <si>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</si>
  <si>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</si>
  <si>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</si>
  <si>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</si>
  <si>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</si>
  <si>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</si>
  <si>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</si>
  <si>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</si>
  <si>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</si>
  <si>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</si>
  <si>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</si>
  <si>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</si>
  <si>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</si>
  <si>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</si>
  <si>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</si>
  <si>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</si>
  <si>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</si>
  <si>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</si>
  <si>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</si>
  <si>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</si>
  <si>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</si>
  <si>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</si>
  <si>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</si>
  <si>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</si>
  <si>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</si>
  <si>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</si>
  <si>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</si>
  <si>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</si>
  <si>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</si>
  <si>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</si>
  <si>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</si>
  <si>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</si>
  <si>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</si>
  <si>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</si>
  <si>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</si>
  <si>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</si>
  <si>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</si>
  <si>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</si>
  <si>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</si>
  <si>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</si>
  <si>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</si>
  <si>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</si>
  <si>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</si>
  <si>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</si>
  <si>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</si>
  <si>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</si>
  <si>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</si>
  <si>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</si>
  <si>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</si>
  <si>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</si>
  <si>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</si>
  <si>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</si>
  <si>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</si>
  <si>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</si>
  <si>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</si>
  <si>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</si>
  <si>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</si>
  <si>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</si>
  <si>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</si>
  <si>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</si>
  <si>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</si>
  <si>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</si>
  <si>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</si>
  <si>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</si>
  <si>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</si>
  <si>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</si>
  <si>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</si>
  <si>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</si>
  <si>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</si>
  <si>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</si>
  <si>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</si>
  <si>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</si>
  <si>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</si>
  <si>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</si>
  <si>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</si>
  <si>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</si>
  <si>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</si>
  <si>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</si>
  <si>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</si>
  <si>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</si>
  <si>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</si>
  <si>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</si>
  <si>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</si>
  <si>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</si>
  <si>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</si>
  <si>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</si>
  <si>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</si>
  <si>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</si>
  <si>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</si>
  <si>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</si>
  <si>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</si>
  <si>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</si>
  <si>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</si>
  <si>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</si>
  <si>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</si>
  <si>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</si>
  <si>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</si>
  <si>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</si>
  <si>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</si>
  <si>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</si>
  <si>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</si>
  <si>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</si>
  <si>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</si>
  <si>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</si>
  <si>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</si>
  <si>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</si>
  <si>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</si>
  <si>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</si>
  <si>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</si>
  <si>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</si>
  <si>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</si>
  <si>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</si>
  <si>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</si>
  <si>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</si>
  <si>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</si>
  <si>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</si>
  <si>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</si>
  <si>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</si>
  <si>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</si>
  <si>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</si>
  <si>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</si>
  <si>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</si>
  <si>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</si>
  <si>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</si>
  <si>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</si>
  <si>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</si>
  <si>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</si>
  <si>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</si>
  <si>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</si>
  <si>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</si>
  <si>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</si>
  <si>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</si>
  <si>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</si>
  <si>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</si>
  <si>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</si>
  <si>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</si>
  <si>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</si>
  <si>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</si>
  <si>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</si>
  <si>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</si>
  <si>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</si>
  <si>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</si>
  <si>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</si>
  <si>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</si>
  <si>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</si>
  <si>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</si>
  <si>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</si>
  <si>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</si>
  <si>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</si>
  <si>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</si>
  <si>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</si>
  <si>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</si>
  <si>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</si>
  <si>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</si>
  <si>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</si>
  <si>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</si>
  <si>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</si>
  <si>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</si>
  <si>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</si>
  <si>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</si>
  <si>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</si>
  <si>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</si>
  <si>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</si>
  <si>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</si>
  <si>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</si>
  <si>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</si>
  <si>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</si>
  <si>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</si>
  <si>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</si>
  <si>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</si>
  <si>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</si>
  <si>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</si>
  <si>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</si>
  <si>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</si>
  <si>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</si>
  <si>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</si>
  <si>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</si>
  <si>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</si>
  <si>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</si>
  <si>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</si>
  <si>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</si>
  <si>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</si>
  <si>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</si>
  <si>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</si>
  <si>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</si>
  <si>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</si>
  <si>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</si>
  <si>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</si>
  <si>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</si>
  <si>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</si>
  <si>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</si>
  <si>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</si>
  <si>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</si>
  <si>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</si>
  <si>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</si>
  <si>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</si>
  <si>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</si>
  <si>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</si>
  <si>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</si>
  <si>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</si>
  <si>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</si>
  <si>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</si>
  <si>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</si>
  <si>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</si>
  <si>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</si>
  <si>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</si>
  <si>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</si>
  <si>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</si>
  <si>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</si>
  <si>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</si>
  <si>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</si>
  <si>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</si>
  <si>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</si>
  <si>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</si>
  <si>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</si>
  <si>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</si>
  <si>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</si>
  <si>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</si>
  <si>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</si>
  <si>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</si>
  <si>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</si>
  <si>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</si>
  <si>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</si>
  <si>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</si>
  <si>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</si>
  <si>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</si>
  <si>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</si>
  <si>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</si>
  <si>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</si>
  <si>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</si>
  <si>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</si>
  <si>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</si>
  <si>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</si>
  <si>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</si>
  <si>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</si>
  <si>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</si>
  <si>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</si>
  <si>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</si>
  <si>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</si>
  <si>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</si>
  <si>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</si>
  <si>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</si>
  <si>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</si>
  <si>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</si>
  <si>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</si>
  <si>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</si>
  <si>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</si>
  <si>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</si>
  <si>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</si>
  <si>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</si>
  <si>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</si>
  <si>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</si>
  <si>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</si>
  <si>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</si>
  <si>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</si>
  <si>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</si>
  <si>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</si>
  <si>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</si>
  <si>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</si>
  <si>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</si>
  <si>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</si>
  <si>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</si>
  <si>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</si>
  <si>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</si>
  <si>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</si>
  <si>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</si>
  <si>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</si>
  <si>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</si>
  <si>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</si>
  <si>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</si>
  <si>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</si>
  <si>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</si>
  <si>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</si>
  <si>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</si>
  <si>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</si>
  <si>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</si>
  <si>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</si>
  <si>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</si>
  <si>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</si>
  <si>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</si>
  <si>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</si>
  <si>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</si>
  <si>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</si>
  <si>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</si>
  <si>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</si>
  <si>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</si>
  <si>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</si>
  <si>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</si>
  <si>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</si>
  <si>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</si>
  <si>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</si>
  <si>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</si>
  <si>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</si>
  <si>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</si>
  <si>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</si>
  <si>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</si>
  <si>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</si>
  <si>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</si>
  <si>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</si>
  <si>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</si>
  <si>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</si>
  <si>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</si>
  <si>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</si>
  <si>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</si>
  <si>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</si>
  <si>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</si>
  <si>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</si>
  <si>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</si>
  <si>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</si>
  <si>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</si>
  <si>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</si>
  <si>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</si>
  <si>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</si>
  <si>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</si>
  <si>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</si>
  <si>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</si>
  <si>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</si>
  <si>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</si>
  <si>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</si>
  <si>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</si>
  <si>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</si>
  <si>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</si>
  <si>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</si>
  <si>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</si>
  <si>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</si>
  <si>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</si>
  <si>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</si>
  <si>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</si>
  <si>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</si>
  <si>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</si>
  <si>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</si>
  <si>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</si>
  <si>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</si>
  <si>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</si>
  <si>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</si>
  <si>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</si>
  <si>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</si>
  <si>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</si>
  <si>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</si>
  <si>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</si>
  <si>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</si>
  <si>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</si>
  <si>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</si>
  <si>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</si>
  <si>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</si>
  <si>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</si>
  <si>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</si>
  <si>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</si>
  <si>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</si>
  <si>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</si>
  <si>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</si>
  <si>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</si>
  <si>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</si>
  <si>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</si>
  <si>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</si>
  <si>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</si>
  <si>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</si>
  <si>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</si>
  <si>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</si>
  <si>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</si>
  <si>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</si>
  <si>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</si>
  <si>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</si>
  <si>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</si>
  <si>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</si>
  <si>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</si>
  <si>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</si>
  <si>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</si>
  <si>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</si>
  <si>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</si>
  <si>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</si>
  <si>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</si>
  <si>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</si>
  <si>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</si>
  <si>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</si>
  <si>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</si>
  <si>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</si>
  <si>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</si>
  <si>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</si>
  <si>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</si>
  <si>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</si>
  <si>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</si>
  <si>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</si>
  <si>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</si>
  <si>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</si>
  <si>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</si>
  <si>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</si>
  <si>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</si>
  <si>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</si>
  <si>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</si>
  <si>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</si>
  <si>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</si>
  <si>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</si>
  <si>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</si>
  <si>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</si>
  <si>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</si>
  <si>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</si>
  <si>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</si>
  <si>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</si>
  <si>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</si>
  <si>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</si>
  <si>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</si>
  <si>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</si>
  <si>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</si>
  <si>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</si>
  <si>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</si>
  <si>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</si>
  <si>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</si>
  <si>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</si>
  <si>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</si>
  <si>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</si>
  <si>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</si>
  <si>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</si>
  <si>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</si>
  <si>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</si>
  <si>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</si>
  <si>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</si>
  <si>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</si>
  <si>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</si>
  <si>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</si>
  <si>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</si>
  <si>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</si>
  <si>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</si>
  <si>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</si>
  <si>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</si>
  <si>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</si>
  <si>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</si>
  <si>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</si>
  <si>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</si>
  <si>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</si>
  <si>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</si>
  <si>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</si>
  <si>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</si>
  <si>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</si>
  <si>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</si>
  <si>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</si>
  <si>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</si>
  <si>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</si>
  <si>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</si>
  <si>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</si>
  <si>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</si>
  <si>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</si>
  <si>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</si>
  <si>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</si>
  <si>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</si>
  <si>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</si>
  <si>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</si>
  <si>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</si>
  <si>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</si>
  <si>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</si>
  <si>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</si>
  <si>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</si>
  <si>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</si>
  <si>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</si>
  <si>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</si>
  <si>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</si>
  <si>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</si>
  <si>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</si>
  <si>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</si>
  <si>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</si>
  <si>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</si>
  <si>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</si>
  <si>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</si>
  <si>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</si>
  <si>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</si>
  <si>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</si>
  <si>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</si>
  <si>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</si>
  <si>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</si>
  <si>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</si>
  <si>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</si>
  <si>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</si>
  <si>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</si>
  <si>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</si>
  <si>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</si>
  <si>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</si>
  <si>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</si>
  <si>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</si>
  <si>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</si>
  <si>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</si>
  <si>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</si>
  <si>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</si>
  <si>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</si>
  <si>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</si>
  <si>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</si>
  <si>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</si>
  <si>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</si>
  <si>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</si>
  <si>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</si>
  <si>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</si>
  <si>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</si>
  <si>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</si>
  <si>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</si>
  <si>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</si>
  <si>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</si>
  <si>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</si>
  <si>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</si>
  <si>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</si>
  <si>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</si>
  <si>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</si>
  <si>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</si>
  <si>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</si>
  <si>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</si>
  <si>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</si>
  <si>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</si>
  <si>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</si>
  <si>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</si>
  <si>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</si>
  <si>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</si>
  <si>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</si>
  <si>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</si>
  <si>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</si>
  <si>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</si>
  <si>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</si>
  <si>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</si>
  <si>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</si>
  <si>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</si>
  <si>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</si>
  <si>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</si>
  <si>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</si>
  <si>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</si>
  <si>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</si>
  <si>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</si>
  <si>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</si>
  <si>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</si>
  <si>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</si>
  <si>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</si>
  <si>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</si>
  <si>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</si>
  <si>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</si>
  <si>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</si>
  <si>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</si>
  <si>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</si>
  <si>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</si>
  <si>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</si>
  <si>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</si>
  <si>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</si>
  <si>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</si>
  <si>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</si>
  <si>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</si>
  <si>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</si>
  <si>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</si>
  <si>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</si>
  <si>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</si>
  <si>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</si>
  <si>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</si>
  <si>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</si>
  <si>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</si>
  <si>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</si>
  <si>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</si>
  <si>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</si>
  <si>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</si>
  <si>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</si>
  <si>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</si>
  <si>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</si>
  <si>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</si>
  <si>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</si>
  <si>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</si>
  <si>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</si>
  <si>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</si>
  <si>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</si>
  <si>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</si>
  <si>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</si>
  <si>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</si>
  <si>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</si>
  <si>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</si>
  <si>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</si>
  <si>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</si>
  <si>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</si>
  <si>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</si>
  <si>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</si>
  <si>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</si>
  <si>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</si>
  <si>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</si>
  <si>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</si>
  <si>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</si>
  <si>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</si>
  <si>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</si>
  <si>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</si>
  <si>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</si>
  <si>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</si>
  <si>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</si>
  <si>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</si>
  <si>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</si>
  <si>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</si>
  <si>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</si>
  <si>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</si>
  <si>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</si>
  <si>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</si>
  <si>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</si>
  <si>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</si>
  <si>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</si>
  <si>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</si>
  <si>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</si>
  <si>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</si>
  <si>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</si>
  <si>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</si>
  <si>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</si>
  <si>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</si>
  <si>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</si>
  <si>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</si>
  <si>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</si>
  <si>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</si>
  <si>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</si>
  <si>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</si>
  <si>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</si>
  <si>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</si>
  <si>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</si>
  <si>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</si>
  <si>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</si>
  <si>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</si>
  <si>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</si>
  <si>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</si>
  <si>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</si>
  <si>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</si>
  <si>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</si>
  <si>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</si>
  <si>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</si>
  <si>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</si>
  <si>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</si>
  <si>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</si>
  <si>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</si>
  <si>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</si>
  <si>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</si>
  <si>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</si>
  <si>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</si>
  <si>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</si>
  <si>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</si>
  <si>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</si>
  <si>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</si>
  <si>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</si>
  <si>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</si>
  <si>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</si>
  <si>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</si>
  <si>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</si>
  <si>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</si>
  <si>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</si>
  <si>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</si>
  <si>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</si>
  <si>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</si>
  <si>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</si>
  <si>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</si>
  <si>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</si>
  <si>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</si>
  <si>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</si>
  <si>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</si>
  <si>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</si>
  <si>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</si>
  <si>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</si>
  <si>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</si>
  <si>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</si>
  <si>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</si>
  <si>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</si>
  <si>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</si>
  <si>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</si>
  <si>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</si>
  <si>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</si>
  <si>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</si>
  <si>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</si>
  <si>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</si>
  <si>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</si>
  <si>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</si>
  <si>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</si>
  <si>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</si>
  <si>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</si>
  <si>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</si>
  <si>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</si>
  <si>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</si>
  <si>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</si>
  <si>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</si>
  <si>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</si>
  <si>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</si>
  <si>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</si>
  <si>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</si>
  <si>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</si>
  <si>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</si>
  <si>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</si>
  <si>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</si>
  <si>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</si>
  <si>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</si>
  <si>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</si>
  <si>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</si>
  <si>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</si>
  <si>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</si>
  <si>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</si>
  <si>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</si>
  <si>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</si>
  <si>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</si>
  <si>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</si>
  <si>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</si>
  <si>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</si>
  <si>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</si>
  <si>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</si>
  <si>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</si>
  <si>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</si>
  <si>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</si>
  <si>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</si>
  <si>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</si>
  <si>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</si>
  <si>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</si>
  <si>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</si>
  <si>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</si>
  <si>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</si>
  <si>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</si>
  <si>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</si>
  <si>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</si>
  <si>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</si>
  <si>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</si>
  <si>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</si>
  <si>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</si>
  <si>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</si>
  <si>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</si>
  <si>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</si>
  <si>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</si>
  <si>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</si>
  <si>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</si>
  <si>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</si>
  <si>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</si>
  <si>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</si>
  <si>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</si>
  <si>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</si>
  <si>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</si>
  <si>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</si>
  <si>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</si>
  <si>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</si>
  <si>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</si>
  <si>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</si>
  <si>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</si>
  <si>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</si>
  <si>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</si>
  <si>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</si>
  <si>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</si>
  <si>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</si>
  <si>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</si>
  <si>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</si>
  <si>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</si>
  <si>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</si>
  <si>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</si>
  <si>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</si>
  <si>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</si>
  <si>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</si>
  <si>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</si>
  <si>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</si>
  <si>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</si>
  <si>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</si>
  <si>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</si>
  <si>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</si>
  <si>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</si>
  <si>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</si>
  <si>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</si>
  <si>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</si>
  <si>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</si>
  <si>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</si>
  <si>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</si>
  <si>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</si>
  <si>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</si>
  <si>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</si>
  <si>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</si>
  <si>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</si>
  <si>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</si>
  <si>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</si>
  <si>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</si>
  <si>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</si>
  <si>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</si>
  <si>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</si>
  <si>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</si>
  <si>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</si>
  <si>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</si>
  <si>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</si>
  <si>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</si>
  <si>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</si>
  <si>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</si>
  <si>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</si>
  <si>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</si>
  <si>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</si>
  <si>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</si>
  <si>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</si>
  <si>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</si>
  <si>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</si>
  <si>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</si>
  <si>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</si>
  <si>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</si>
  <si>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</si>
  <si>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</si>
  <si>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</si>
  <si>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</si>
  <si>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</si>
  <si>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</si>
  <si>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</si>
  <si>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</si>
  <si>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</si>
  <si>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</si>
  <si>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</si>
  <si>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</si>
  <si>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</si>
  <si>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</si>
  <si>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</si>
  <si>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</si>
  <si>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</si>
  <si>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</si>
  <si>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</si>
  <si>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</si>
  <si>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</si>
  <si>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</si>
  <si>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</si>
  <si>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</si>
  <si>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</si>
  <si>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</si>
  <si>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</si>
  <si>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</si>
  <si>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</si>
  <si>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</si>
  <si>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</si>
  <si>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</si>
  <si>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</si>
  <si>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</si>
  <si>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</si>
  <si>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</si>
  <si>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</si>
  <si>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</si>
  <si>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</si>
  <si>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</si>
  <si>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</si>
  <si>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</si>
  <si>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</si>
  <si>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</si>
  <si>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</si>
  <si>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</si>
  <si>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</si>
  <si>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</si>
  <si>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</si>
  <si>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</si>
  <si>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</si>
  <si>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</si>
  <si>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</si>
  <si>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</si>
  <si>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</si>
  <si>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</si>
  <si>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</si>
  <si>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</si>
  <si>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</si>
  <si>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</si>
  <si>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</si>
  <si>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</si>
  <si>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</si>
  <si>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</si>
  <si>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</si>
  <si>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</si>
  <si>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</si>
  <si>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</si>
  <si>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</si>
  <si>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</si>
  <si>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</si>
  <si>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</si>
  <si>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</si>
  <si>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</si>
  <si>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</si>
  <si>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</si>
  <si>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</si>
  <si>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</si>
  <si>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</si>
  <si>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</si>
  <si>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</si>
  <si>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</si>
  <si>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</si>
  <si>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</si>
  <si>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</si>
  <si>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</si>
  <si>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</si>
  <si>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</si>
  <si>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</si>
  <si>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</si>
  <si>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</si>
  <si>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</si>
  <si>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</si>
  <si>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</si>
  <si>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</si>
  <si>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</si>
  <si>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</si>
  <si>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</si>
  <si>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</si>
  <si>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</si>
  <si>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</si>
  <si>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</si>
  <si>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</si>
  <si>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</si>
  <si>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</si>
  <si>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</si>
  <si>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</si>
  <si>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</si>
  <si>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</si>
  <si>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</si>
  <si>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</si>
  <si>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</si>
  <si>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</si>
  <si>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</si>
  <si>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</si>
  <si>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</si>
  <si>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</si>
  <si>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</si>
  <si>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</si>
  <si>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</si>
  <si>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</si>
  <si>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</si>
  <si>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</si>
  <si>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</si>
  <si>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</si>
  <si>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</si>
  <si>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</si>
  <si>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</si>
  <si>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</si>
  <si>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</si>
  <si>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</si>
  <si>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</si>
  <si>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</si>
  <si>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</si>
  <si>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</si>
  <si>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</si>
  <si>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</si>
  <si>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</si>
  <si>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</si>
  <si>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</si>
  <si>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</si>
  <si>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</si>
  <si>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</si>
  <si>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</si>
  <si>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</si>
  <si>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</si>
  <si>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</si>
  <si>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</si>
  <si>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</si>
  <si>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</si>
  <si>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</si>
  <si>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</si>
  <si>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</si>
  <si>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</si>
  <si>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</si>
  <si>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</si>
  <si>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</si>
  <si>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</si>
  <si>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</si>
  <si>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</si>
  <si>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</si>
  <si>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</si>
  <si>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</si>
  <si>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</si>
  <si>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</si>
  <si>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</si>
  <si>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</si>
  <si>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</si>
  <si>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</si>
  <si>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</si>
  <si>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</si>
  <si>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</si>
  <si>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</si>
  <si>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</si>
  <si>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</si>
  <si>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</si>
  <si>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</si>
  <si>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</si>
  <si>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</si>
  <si>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</si>
  <si>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</si>
  <si>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</si>
  <si>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</si>
  <si>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</si>
  <si>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</si>
  <si>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</si>
  <si>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</si>
  <si>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</si>
  <si>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</si>
  <si>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</si>
  <si>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</si>
  <si>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</si>
  <si>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</si>
  <si>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</si>
  <si>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</si>
  <si>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</si>
  <si>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</si>
  <si>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</si>
  <si>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</si>
  <si>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</si>
  <si>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</si>
  <si>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</si>
  <si>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</si>
  <si>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</si>
  <si>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</si>
  <si>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</si>
  <si>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</si>
  <si>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</si>
  <si>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</si>
  <si>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</si>
  <si>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</si>
  <si>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</si>
  <si>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</si>
  <si>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</si>
  <si>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</si>
  <si>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</si>
  <si>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</si>
  <si>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</si>
  <si>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</si>
  <si>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</si>
  <si>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</si>
  <si>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</si>
  <si>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</si>
  <si>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</si>
  <si>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</si>
  <si>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</si>
  <si>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</si>
  <si>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</si>
  <si>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</si>
  <si>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</si>
  <si>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</si>
  <si>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</si>
  <si>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</si>
  <si>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</si>
  <si>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</si>
  <si>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</si>
  <si>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</si>
  <si>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</si>
  <si>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</si>
  <si>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</si>
  <si>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</si>
  <si>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</si>
  <si>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</si>
  <si>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</si>
  <si>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</si>
  <si>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</si>
  <si>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</si>
  <si>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</si>
  <si>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</si>
  <si>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</si>
  <si>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</si>
  <si>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</si>
  <si>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</si>
  <si>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</si>
  <si>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</si>
  <si>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</si>
  <si>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</si>
  <si>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</si>
  <si>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</si>
  <si>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</si>
  <si>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</si>
  <si>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</si>
  <si>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</si>
  <si>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</si>
  <si>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</si>
  <si>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</si>
  <si>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</si>
  <si>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</si>
  <si>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</si>
  <si>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</si>
  <si>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</si>
  <si>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</si>
  <si>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</si>
  <si>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</si>
  <si>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</si>
  <si>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</si>
  <si>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</si>
  <si>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</si>
  <si>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</si>
  <si>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</si>
  <si>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</si>
  <si>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</si>
  <si>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</si>
  <si>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</si>
  <si>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</si>
  <si>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</si>
  <si>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</si>
  <si>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</si>
  <si>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</si>
  <si>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</si>
  <si>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</si>
  <si>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</si>
  <si>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</si>
  <si>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</si>
  <si>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</si>
  <si>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</si>
  <si>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</si>
  <si>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</si>
  <si>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</si>
  <si>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</si>
  <si>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</si>
  <si>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</si>
  <si>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</si>
  <si>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</si>
  <si>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</si>
  <si>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</si>
  <si>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</si>
  <si>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</si>
  <si>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</si>
  <si>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</si>
  <si>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</si>
  <si>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</si>
  <si>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</si>
  <si>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</si>
  <si>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</si>
  <si>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</si>
  <si>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</si>
  <si>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</si>
  <si>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</si>
  <si>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</si>
  <si>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</si>
  <si>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</si>
  <si>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</si>
  <si>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</si>
  <si>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</si>
  <si>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</si>
  <si>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</si>
  <si>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</si>
  <si>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</si>
  <si>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</si>
  <si>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</si>
  <si>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</si>
  <si>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</si>
  <si>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</si>
  <si>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</si>
  <si>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</si>
  <si>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</si>
  <si>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</si>
  <si>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</si>
  <si>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</si>
  <si>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</si>
  <si>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</si>
  <si>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</si>
  <si>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</si>
  <si>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</si>
  <si>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</si>
  <si>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</si>
  <si>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</si>
  <si>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</si>
  <si>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</si>
  <si>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</si>
  <si>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</si>
  <si>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</si>
  <si>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</si>
  <si>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</si>
  <si>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</si>
  <si>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</si>
  <si>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</si>
  <si>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</si>
  <si>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</si>
  <si>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</si>
  <si>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</si>
  <si>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</si>
  <si>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</si>
  <si>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</si>
  <si>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</si>
  <si>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</si>
  <si>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</si>
  <si>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</si>
  <si>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</si>
  <si>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</si>
  <si>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</si>
  <si>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</si>
  <si>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</si>
  <si>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</si>
  <si>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</si>
  <si>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</si>
  <si>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</si>
  <si>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</si>
  <si>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</si>
  <si>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</si>
  <si>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</si>
  <si>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</si>
  <si>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</si>
  <si>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</si>
  <si>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</si>
  <si>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</si>
  <si>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</si>
  <si>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</si>
  <si>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</si>
  <si>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</si>
  <si>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</si>
  <si>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</si>
  <si>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</si>
  <si>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</si>
  <si>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</si>
  <si>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</si>
  <si>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</si>
  <si>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</si>
  <si>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</si>
  <si>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</si>
  <si>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</si>
  <si>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</si>
  <si>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</si>
  <si>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</si>
  <si>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</si>
  <si>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</si>
  <si>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</si>
  <si>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</si>
  <si>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</si>
  <si>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</si>
  <si>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</si>
  <si>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</si>
  <si>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</si>
  <si>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</si>
  <si>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</si>
  <si>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</si>
  <si>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</si>
  <si>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</si>
  <si>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</si>
  <si>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</si>
  <si>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</si>
  <si>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</si>
  <si>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</si>
  <si>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</si>
  <si>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</si>
  <si>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</si>
  <si>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</si>
  <si>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</si>
  <si>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</si>
  <si>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</si>
  <si>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</si>
  <si>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</si>
  <si>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</si>
  <si>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</si>
  <si>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</si>
  <si>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</si>
  <si>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</si>
  <si>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</si>
  <si>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</si>
  <si>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</si>
  <si>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</si>
  <si>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</si>
  <si>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</si>
  <si>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</si>
  <si>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</si>
  <si>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</si>
  <si>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</si>
  <si>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</si>
  <si>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</si>
  <si>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</si>
  <si>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</si>
  <si>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</si>
  <si>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</si>
  <si>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</si>
  <si>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</si>
  <si>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</si>
  <si>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</si>
  <si>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</si>
  <si>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</si>
  <si>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</si>
  <si>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</si>
  <si>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</si>
  <si>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</si>
  <si>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</si>
  <si>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</si>
  <si>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</si>
  <si>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</si>
  <si>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</si>
  <si>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</si>
  <si>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</si>
  <si>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</si>
  <si>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</si>
  <si>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</si>
  <si>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</si>
  <si>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</si>
  <si>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</si>
  <si>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</si>
  <si>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</si>
  <si>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</si>
  <si>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</si>
  <si>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</si>
  <si>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</si>
  <si>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</si>
  <si>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</si>
  <si>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</si>
  <si>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</si>
  <si>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</si>
  <si>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</si>
  <si>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</si>
  <si>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</si>
  <si>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</si>
  <si>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</si>
  <si>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</si>
  <si>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</si>
  <si>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</si>
  <si>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</si>
  <si>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</si>
  <si>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</si>
  <si>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</si>
  <si>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</si>
  <si>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</si>
  <si>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</si>
  <si>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</si>
  <si>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</si>
  <si>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</si>
  <si>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</si>
  <si>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</si>
  <si>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</si>
  <si>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</si>
  <si>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</si>
  <si>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</si>
  <si>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</si>
  <si>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</si>
  <si>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</si>
  <si>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</si>
  <si>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</si>
  <si>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</si>
  <si>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</si>
  <si>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</si>
  <si>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</si>
  <si>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</si>
  <si>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</si>
  <si>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</si>
  <si>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</si>
  <si>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</si>
  <si>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</si>
  <si>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</si>
  <si>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</si>
  <si>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</si>
  <si>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</si>
  <si>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</si>
  <si>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</si>
  <si>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</si>
  <si>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</si>
  <si>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</si>
  <si>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</si>
  <si>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</si>
  <si>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</si>
  <si>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</si>
  <si>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</si>
  <si>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</si>
  <si>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</si>
  <si>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</si>
  <si>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</si>
  <si>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</si>
  <si>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</si>
  <si>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</si>
  <si>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</si>
  <si>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</si>
  <si>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</si>
  <si>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</si>
  <si>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</si>
  <si>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</si>
  <si>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</si>
  <si>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</si>
  <si>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</si>
  <si>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</si>
  <si>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</si>
  <si>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</si>
  <si>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</si>
  <si>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</si>
  <si>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</si>
  <si>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</si>
  <si>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</si>
  <si>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</si>
  <si>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</si>
  <si>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</si>
  <si>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</si>
  <si>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</si>
  <si>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</si>
  <si>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</si>
  <si>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</si>
  <si>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</si>
  <si>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</si>
  <si>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</si>
  <si>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</si>
  <si>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</si>
  <si>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</si>
  <si>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</si>
  <si>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</si>
  <si>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</si>
  <si>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</si>
  <si>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</si>
  <si>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</si>
  <si>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</si>
  <si>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</si>
  <si>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</si>
  <si>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</si>
  <si>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</si>
  <si>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</si>
  <si>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</si>
  <si>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</si>
  <si>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</si>
  <si>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</si>
  <si>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</si>
  <si>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</si>
  <si>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</si>
  <si>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</si>
  <si>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</si>
  <si>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</si>
  <si>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</si>
  <si>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</si>
  <si>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</si>
  <si>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</si>
  <si>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</si>
  <si>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</si>
  <si>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</si>
  <si>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</si>
  <si>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</si>
  <si>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</si>
  <si>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</si>
  <si>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</si>
  <si>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</si>
  <si>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</si>
  <si>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</si>
  <si>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</si>
  <si>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</si>
  <si>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</si>
  <si>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</si>
  <si>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</si>
  <si>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</si>
  <si>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</si>
  <si>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</si>
  <si>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</si>
  <si>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</si>
  <si>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</si>
  <si>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</si>
  <si>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</si>
  <si>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</si>
  <si>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</si>
  <si>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</si>
  <si>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</si>
  <si>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</si>
  <si>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</si>
  <si>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</si>
  <si>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</si>
  <si>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</si>
  <si>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</si>
  <si>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</si>
  <si>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</si>
  <si>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</si>
  <si>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</si>
  <si>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</si>
  <si>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</si>
  <si>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</si>
  <si>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</si>
  <si>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</si>
  <si>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</si>
  <si>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</si>
  <si>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</si>
  <si>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</si>
  <si>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</si>
  <si>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</si>
  <si>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</si>
  <si>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</si>
  <si>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</si>
  <si>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</si>
  <si>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</si>
  <si>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</si>
  <si>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</si>
  <si>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</si>
  <si>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</si>
  <si>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</si>
  <si>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</si>
  <si>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</si>
  <si>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</si>
  <si>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</si>
  <si>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</si>
  <si>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</si>
  <si>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</si>
  <si>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</si>
  <si>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</si>
  <si>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</si>
  <si>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</si>
  <si>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</si>
  <si>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</si>
  <si>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</si>
  <si>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</si>
  <si>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</si>
  <si>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</si>
  <si>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</si>
  <si>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</si>
  <si>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</si>
  <si>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</si>
  <si>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</si>
  <si>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</si>
  <si>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</si>
  <si>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</si>
  <si>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</si>
  <si>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</si>
  <si>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</si>
  <si>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</si>
  <si>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</si>
  <si>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</si>
  <si>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</si>
  <si>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</si>
  <si>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</si>
  <si>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</si>
  <si>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</si>
  <si>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</si>
  <si>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</si>
  <si>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</si>
  <si>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</si>
  <si>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</si>
  <si>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</si>
  <si>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</si>
  <si>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</si>
  <si>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</si>
  <si>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</si>
  <si>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</si>
  <si>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</si>
  <si>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</si>
  <si>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</si>
  <si>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</si>
  <si>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</si>
  <si>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</si>
  <si>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</si>
  <si>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</si>
  <si>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</si>
  <si>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</si>
  <si>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</si>
  <si>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</si>
  <si>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</si>
  <si>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</si>
  <si>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</si>
  <si>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</si>
  <si>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</si>
  <si>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</si>
  <si>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</si>
  <si>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</si>
  <si>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</si>
  <si>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</si>
  <si>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</si>
  <si>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</si>
  <si>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</si>
  <si>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</si>
  <si>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</si>
  <si>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</si>
  <si>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</si>
  <si>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</si>
  <si>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</si>
  <si>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</si>
  <si>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</si>
  <si>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</si>
  <si>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</si>
  <si>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</si>
  <si>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</si>
  <si>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</si>
  <si>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</si>
  <si>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</si>
  <si>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</si>
  <si>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</si>
  <si>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</si>
  <si>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</si>
  <si>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</si>
  <si>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</si>
  <si>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</si>
  <si>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</si>
  <si>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</si>
  <si>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</si>
  <si>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</si>
  <si>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</si>
  <si>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</si>
  <si>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</si>
  <si>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</si>
  <si>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</si>
  <si>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</si>
  <si>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</si>
  <si>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</si>
  <si>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</si>
  <si>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</si>
  <si>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</si>
  <si>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</si>
  <si>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</si>
  <si>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</si>
  <si>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</si>
  <si>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</si>
  <si>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</si>
  <si>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</si>
  <si>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</si>
  <si>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</si>
  <si>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</si>
  <si>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</si>
  <si>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</si>
  <si>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</si>
  <si>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</si>
  <si>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</si>
  <si>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</si>
  <si>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</si>
  <si>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</si>
  <si>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</si>
  <si>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</si>
  <si>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</si>
  <si>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</si>
  <si>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</si>
  <si>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</si>
  <si>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</si>
  <si>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</si>
  <si>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</si>
  <si>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</si>
  <si>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</si>
  <si>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</si>
  <si>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</si>
  <si>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</si>
  <si>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</si>
  <si>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</si>
  <si>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</si>
  <si>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</si>
  <si>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</si>
  <si>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</si>
  <si>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</si>
  <si>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</si>
  <si>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</si>
  <si>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</si>
  <si>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</si>
  <si>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</si>
  <si>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</si>
  <si>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</si>
  <si>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</si>
  <si>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</si>
  <si>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</si>
  <si>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</si>
  <si>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</si>
  <si>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</si>
  <si>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</si>
  <si>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</si>
  <si>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</si>
  <si>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</si>
  <si>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</si>
  <si>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</si>
  <si>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</si>
  <si>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</si>
  <si>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</si>
  <si>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</si>
  <si>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</si>
  <si>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</si>
  <si>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</si>
  <si>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</si>
  <si>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</si>
  <si>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</si>
  <si>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</si>
  <si>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</si>
  <si>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</si>
  <si>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</si>
  <si>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</si>
  <si>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</si>
  <si>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</si>
  <si>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</si>
  <si>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</si>
  <si>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</si>
  <si>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</si>
  <si>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</si>
  <si>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</si>
  <si>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</si>
  <si>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</si>
  <si>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</si>
  <si>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</si>
  <si>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</si>
  <si>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</si>
  <si>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</si>
  <si>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</si>
  <si>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</si>
  <si>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</si>
  <si>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</si>
  <si>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</si>
  <si>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</si>
  <si>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</si>
  <si>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</si>
  <si>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</si>
  <si>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</si>
  <si>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</si>
  <si>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</si>
  <si>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</si>
  <si>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</si>
  <si>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</si>
  <si>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</si>
  <si>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</si>
  <si>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</si>
  <si>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</si>
  <si>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</si>
  <si>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</si>
  <si>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</si>
  <si>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</si>
  <si>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</si>
  <si>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</si>
  <si>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</si>
  <si>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</si>
  <si>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</si>
  <si>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</si>
  <si>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</si>
  <si>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</si>
  <si>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</si>
  <si>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</si>
  <si>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</si>
  <si>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</si>
  <si>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</si>
  <si>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</si>
  <si>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</si>
  <si>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</si>
  <si>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</si>
  <si>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</si>
  <si>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</si>
  <si>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</si>
  <si>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</si>
  <si>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</si>
  <si>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</si>
  <si>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</si>
  <si>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</si>
  <si>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</si>
  <si>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</si>
  <si>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</si>
  <si>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</si>
  <si>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</si>
  <si>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</si>
  <si>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</si>
  <si>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</si>
  <si>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</si>
  <si>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</si>
  <si>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</si>
  <si>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</si>
  <si>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</si>
  <si>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</si>
  <si>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</si>
  <si>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</si>
  <si>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</si>
  <si>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</si>
  <si>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</si>
  <si>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</si>
  <si>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</si>
  <si>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</si>
  <si>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</si>
  <si>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</si>
  <si>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</si>
  <si>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</si>
  <si>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</si>
  <si>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</si>
  <si>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</si>
  <si>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</si>
  <si>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</si>
  <si>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</si>
  <si>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</si>
  <si>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</si>
  <si>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</si>
  <si>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</si>
  <si>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</si>
  <si>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</si>
  <si>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</si>
  <si>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</si>
  <si>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</si>
  <si>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</si>
  <si>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</si>
  <si>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</si>
  <si>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</si>
  <si>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</si>
  <si>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</si>
  <si>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</si>
  <si>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</si>
  <si>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</si>
  <si>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</si>
  <si>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</si>
  <si>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</si>
  <si>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</si>
  <si>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</si>
  <si>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</si>
  <si>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</si>
  <si>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</si>
  <si>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</si>
  <si>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</si>
  <si>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</si>
  <si>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</si>
  <si>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</si>
  <si>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</si>
  <si>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</si>
  <si>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</si>
  <si>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</si>
  <si>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</si>
  <si>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</si>
  <si>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</si>
  <si>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</si>
  <si>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</si>
  <si>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</si>
  <si>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</si>
  <si>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</si>
  <si>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</si>
  <si>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</si>
  <si>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</si>
  <si>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</si>
  <si>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</si>
  <si>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</si>
  <si>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</si>
  <si>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</si>
  <si>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</si>
  <si>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</si>
  <si>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</si>
  <si>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</si>
  <si>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</si>
  <si>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</si>
  <si>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</si>
  <si>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</si>
  <si>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</si>
  <si>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</si>
  <si>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</si>
  <si>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</si>
  <si>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</si>
  <si>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</si>
  <si>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</si>
  <si>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</si>
  <si>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</si>
  <si>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</si>
  <si>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</si>
  <si>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</si>
  <si>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</si>
  <si>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</si>
  <si>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</si>
  <si>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</si>
  <si>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</si>
  <si>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</si>
  <si>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</si>
  <si>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</si>
  <si>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</si>
  <si>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</si>
  <si>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</si>
  <si>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</si>
  <si>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</si>
  <si>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</si>
  <si>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</si>
  <si>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</si>
  <si>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</si>
  <si>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</si>
  <si>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</si>
  <si>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</si>
  <si>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</si>
  <si>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</si>
  <si>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</si>
  <si>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</si>
  <si>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</si>
  <si>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</si>
  <si>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</si>
  <si>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</si>
  <si>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</si>
  <si>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</si>
  <si>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</si>
  <si>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</si>
  <si>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</si>
  <si>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</si>
  <si>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</si>
  <si>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</si>
  <si>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</si>
  <si>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</si>
  <si>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</si>
  <si>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</si>
  <si>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</si>
  <si>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</si>
  <si>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</si>
  <si>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</si>
  <si>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</si>
  <si>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</si>
  <si>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</si>
  <si>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</si>
  <si>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</si>
  <si>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</si>
  <si>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</si>
  <si>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</si>
  <si>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</si>
  <si>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</si>
  <si>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</si>
  <si>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</si>
  <si>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</si>
  <si>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</si>
  <si>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</si>
  <si>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</si>
  <si>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</si>
  <si>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</si>
  <si>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</si>
  <si>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</si>
  <si>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</si>
  <si>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</si>
  <si>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</si>
  <si>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</si>
  <si>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</si>
  <si>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</si>
  <si>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</si>
  <si>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</si>
  <si>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</si>
  <si>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</si>
  <si>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</si>
  <si>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</si>
  <si>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</si>
  <si>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</si>
  <si>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</si>
  <si>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</si>
  <si>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</si>
  <si>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</si>
  <si>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</si>
  <si>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</si>
  <si>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</si>
  <si>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</si>
  <si>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</si>
  <si>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</si>
  <si>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</si>
  <si>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</si>
  <si>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</si>
  <si>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</si>
  <si>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</si>
  <si>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</si>
  <si>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</si>
  <si>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</si>
  <si>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</si>
  <si>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</si>
  <si>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</si>
  <si>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</si>
  <si>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</si>
  <si>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</si>
  <si>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</si>
  <si>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</si>
  <si>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</si>
  <si>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</si>
  <si>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</si>
  <si>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</si>
  <si>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</si>
  <si>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</si>
  <si>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</si>
  <si>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</si>
  <si>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</si>
  <si>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</si>
  <si>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</si>
  <si>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</si>
  <si>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</si>
  <si>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</si>
  <si>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</si>
  <si>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</si>
  <si>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</si>
  <si>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</si>
  <si>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</si>
  <si>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</si>
  <si>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</si>
  <si>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</si>
  <si>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</si>
  <si>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</si>
  <si>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</si>
  <si>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</si>
  <si>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</si>
  <si>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</si>
  <si>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</si>
  <si>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</si>
  <si>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</si>
  <si>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</si>
  <si>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</si>
  <si>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</si>
  <si>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</si>
  <si>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</si>
  <si>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</si>
  <si>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</si>
  <si>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</si>
  <si>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</si>
  <si>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</si>
  <si>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</si>
  <si>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</si>
  <si>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</si>
  <si>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</si>
  <si>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</si>
  <si>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</si>
  <si>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</si>
  <si>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</si>
  <si>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</si>
  <si>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</si>
  <si>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</si>
  <si>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</si>
  <si>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</si>
  <si>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</si>
  <si>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</si>
  <si>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</si>
  <si>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</si>
  <si>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</si>
  <si>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</si>
  <si>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</si>
  <si>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</si>
  <si>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</si>
  <si>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</si>
  <si>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</si>
  <si>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</si>
  <si>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</si>
  <si>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</si>
  <si>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</si>
  <si>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</si>
  <si>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</si>
  <si>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</si>
  <si>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</si>
  <si>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</si>
  <si>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</si>
  <si>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</si>
  <si>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</si>
  <si>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</si>
  <si>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</si>
  <si>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</si>
  <si>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</si>
  <si>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</si>
  <si>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</si>
  <si>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</si>
  <si>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</si>
  <si>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</si>
  <si>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</si>
  <si>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</si>
  <si>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</si>
  <si>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</si>
  <si>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</si>
  <si>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</si>
  <si>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</si>
  <si>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</si>
  <si>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</si>
  <si>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</si>
  <si>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</si>
  <si>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</si>
  <si>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</si>
  <si>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</si>
  <si>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</si>
  <si>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</si>
  <si>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</si>
  <si>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</si>
  <si>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</si>
  <si>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</si>
  <si>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</si>
  <si>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</si>
  <si>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</si>
  <si>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</si>
  <si>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</si>
  <si>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</si>
  <si>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</si>
  <si>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</si>
  <si>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</si>
  <si>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</si>
  <si>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</si>
  <si>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</si>
  <si>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</si>
  <si>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</si>
  <si>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</si>
  <si>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</si>
  <si>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</si>
  <si>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</si>
  <si>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</si>
  <si>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</si>
  <si>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</si>
  <si>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</si>
  <si>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</si>
  <si>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</si>
  <si>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</si>
  <si>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</si>
  <si>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</si>
  <si>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</si>
  <si>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</si>
  <si>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</si>
  <si>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</si>
  <si>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</si>
  <si>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</si>
  <si>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</si>
  <si>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</si>
  <si>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</si>
  <si>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</si>
  <si>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</si>
  <si>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</si>
  <si>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</si>
  <si>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</si>
  <si>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</si>
  <si>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</si>
  <si>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</si>
  <si>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</si>
  <si>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</si>
  <si>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</si>
  <si>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</si>
  <si>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</si>
  <si>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</si>
  <si>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</si>
  <si>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</si>
  <si>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</si>
  <si>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</si>
  <si>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</si>
  <si>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</si>
  <si>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</si>
  <si>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</si>
  <si>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</si>
  <si>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</si>
  <si>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</si>
  <si>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</si>
  <si>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</si>
  <si>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</si>
  <si>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</si>
  <si>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</si>
  <si>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</si>
  <si>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</si>
  <si>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</si>
  <si>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</si>
  <si>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</si>
  <si>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</si>
  <si>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</si>
  <si>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</si>
  <si>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</si>
  <si>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</si>
  <si>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</si>
  <si>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</si>
  <si>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</si>
  <si>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</si>
  <si>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</si>
  <si>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</si>
  <si>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</si>
  <si>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</si>
  <si>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</si>
  <si>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</si>
  <si>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</si>
  <si>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</si>
  <si>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</si>
  <si>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</si>
  <si>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</si>
  <si>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</si>
  <si>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</si>
  <si>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</si>
  <si>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</si>
  <si>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</si>
  <si>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</si>
  <si>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</si>
  <si>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</si>
  <si>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</si>
  <si>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</si>
  <si>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</si>
  <si>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</si>
  <si>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</si>
  <si>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</si>
  <si>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</si>
  <si>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</si>
  <si>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</si>
  <si>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</si>
  <si>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</si>
  <si>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</si>
  <si>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</si>
  <si>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</si>
  <si>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</si>
  <si>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</si>
  <si>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</si>
  <si>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</si>
  <si>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</si>
  <si>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</si>
  <si>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</si>
  <si>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</si>
  <si>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</si>
  <si>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</si>
  <si>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</si>
  <si>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</si>
  <si>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</si>
  <si>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</si>
  <si>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</si>
  <si>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</si>
  <si>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</si>
  <si>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</si>
  <si>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</si>
  <si>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</si>
  <si>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</si>
  <si>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</si>
  <si>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</si>
  <si>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</si>
  <si>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</si>
  <si>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</si>
  <si>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</si>
  <si>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</si>
  <si>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</si>
  <si>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</si>
  <si>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</si>
  <si>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</si>
  <si>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</si>
  <si>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</si>
  <si>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</si>
  <si>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</si>
  <si>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</si>
  <si>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</si>
  <si>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</si>
  <si>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</si>
  <si>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</si>
  <si>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</si>
  <si>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</si>
  <si>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</si>
  <si>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</si>
  <si>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</si>
  <si>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</si>
  <si>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</si>
  <si>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</si>
  <si>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</si>
  <si>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</si>
  <si>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</si>
  <si>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</si>
  <si>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</si>
  <si>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</si>
  <si>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</si>
  <si>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</si>
  <si>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</si>
  <si>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</si>
  <si>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</si>
  <si>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</si>
  <si>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</si>
  <si>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</si>
  <si>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</si>
  <si>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</si>
  <si>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</si>
  <si>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</si>
  <si>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</si>
  <si>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</si>
  <si>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</si>
  <si>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</si>
  <si>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</si>
  <si>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</si>
  <si>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</si>
  <si>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</si>
  <si>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</si>
  <si>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</si>
  <si>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</si>
  <si>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</si>
  <si>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</si>
  <si>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</si>
  <si>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</si>
  <si>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</si>
  <si>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</si>
  <si>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</si>
  <si>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</si>
  <si>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</si>
  <si>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</si>
  <si>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</si>
  <si>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</si>
  <si>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</si>
  <si>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</si>
  <si>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</si>
  <si>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</si>
  <si>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</si>
  <si>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</si>
  <si>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</si>
  <si>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</si>
  <si>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</si>
  <si>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</si>
  <si>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</si>
  <si>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</si>
  <si>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</si>
  <si>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</si>
  <si>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</si>
  <si>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</si>
  <si>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</si>
  <si>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</si>
  <si>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</si>
  <si>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</si>
  <si>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</si>
  <si>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</si>
  <si>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</si>
  <si>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</si>
  <si>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</si>
  <si>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</si>
  <si>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</si>
  <si>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</si>
  <si>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</si>
  <si>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</si>
  <si>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</si>
  <si>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</si>
  <si>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</si>
  <si>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</si>
  <si>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</si>
  <si>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</si>
  <si>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</si>
  <si>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</si>
  <si>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</si>
  <si>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</si>
  <si>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</si>
  <si>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</si>
  <si>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</si>
  <si>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</si>
  <si>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</si>
  <si>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</si>
  <si>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</si>
  <si>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</si>
  <si>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</si>
  <si>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</si>
  <si>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</si>
  <si>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</si>
  <si>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</si>
  <si>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</si>
  <si>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</si>
  <si>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</si>
  <si>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</si>
  <si>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</si>
  <si>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</si>
  <si>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</si>
  <si>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</si>
  <si>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</si>
  <si>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</si>
  <si>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</si>
  <si>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</si>
  <si>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</si>
  <si>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</si>
  <si>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</si>
  <si>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</si>
  <si>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</si>
  <si>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</si>
  <si>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</si>
  <si>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</si>
  <si>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</si>
  <si>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</si>
  <si>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</si>
  <si>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</si>
  <si>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</si>
  <si>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</si>
  <si>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</si>
  <si>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</si>
  <si>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</si>
  <si>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</si>
  <si>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</si>
  <si>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</si>
  <si>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</si>
  <si>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</si>
  <si>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</si>
  <si>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</si>
  <si>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</si>
  <si>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</si>
  <si>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</si>
  <si>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</si>
  <si>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</si>
  <si>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</si>
  <si>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</si>
  <si>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</si>
  <si>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</si>
  <si>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</si>
  <si>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</si>
  <si>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</si>
  <si>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</si>
  <si>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</si>
  <si>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</si>
  <si>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</si>
  <si>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</si>
  <si>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</si>
  <si>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</si>
  <si>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</si>
  <si>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</si>
  <si>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</si>
  <si>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</si>
  <si>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</si>
  <si>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</si>
  <si>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</si>
  <si>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</si>
  <si>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</si>
  <si>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</si>
  <si>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</si>
  <si>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</si>
  <si>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</si>
  <si>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</si>
  <si>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</si>
  <si>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</si>
  <si>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</si>
  <si>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</si>
  <si>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</si>
  <si>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</si>
  <si>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</si>
  <si>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</si>
  <si>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</si>
  <si>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</si>
  <si>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</si>
  <si>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</si>
  <si>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</si>
  <si>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</si>
  <si>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</si>
  <si>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</si>
  <si>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</si>
  <si>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</si>
  <si>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</si>
  <si>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</si>
  <si>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</si>
  <si>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</si>
  <si>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</si>
  <si>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</si>
  <si>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</si>
  <si>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</si>
  <si>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</si>
  <si>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</si>
  <si>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</si>
  <si>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</si>
  <si>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</si>
  <si>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</si>
  <si>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</si>
  <si>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</si>
  <si>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</si>
  <si>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</si>
  <si>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</si>
  <si>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</si>
  <si>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</si>
  <si>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</si>
  <si>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</si>
  <si>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</si>
  <si>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</si>
  <si>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</si>
  <si>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</si>
  <si>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</si>
  <si>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</si>
  <si>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</si>
  <si>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</si>
  <si>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</si>
  <si>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</si>
  <si>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</si>
  <si>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</si>
  <si>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</si>
  <si>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</si>
  <si>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</si>
  <si>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</si>
  <si>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</si>
  <si>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</si>
  <si>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</si>
  <si>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</si>
  <si>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</si>
  <si>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</si>
  <si>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</si>
  <si>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</si>
  <si>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</si>
  <si>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</si>
  <si>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</si>
  <si>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</si>
  <si>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</si>
  <si>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</si>
  <si>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</si>
  <si>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</si>
  <si>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</si>
  <si>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</si>
  <si>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</si>
  <si>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</si>
  <si>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</si>
  <si>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</si>
  <si>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</si>
  <si>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</si>
  <si>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</si>
  <si>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</si>
  <si>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</si>
  <si>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</si>
  <si>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</si>
  <si>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</si>
  <si>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</si>
  <si>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</si>
  <si>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</si>
  <si>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</si>
  <si>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</si>
  <si>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</si>
  <si>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</si>
  <si>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</si>
  <si>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</si>
  <si>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</si>
  <si>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</si>
  <si>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</si>
  <si>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</si>
  <si>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</si>
  <si>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</si>
  <si>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</si>
  <si>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</si>
  <si>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</si>
  <si>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</si>
  <si>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</si>
  <si>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</si>
  <si>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>Average Donation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</si>
  <si>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</si>
  <si>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</si>
  <si>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</si>
  <si>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</si>
  <si>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</si>
  <si>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</si>
  <si>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</si>
  <si>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</si>
  <si>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</si>
  <si>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</si>
  <si>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</si>
  <si>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</si>
  <si>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</si>
  <si>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</si>
  <si>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</si>
  <si>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</si>
  <si>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</si>
  <si>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</si>
  <si>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</si>
  <si>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</si>
  <si>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</si>
  <si>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</si>
  <si>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</si>
  <si>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</si>
  <si>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</si>
  <si>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</si>
  <si>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</si>
  <si>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</si>
  <si>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</si>
  <si>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</si>
  <si>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</si>
  <si>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</si>
  <si>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</si>
  <si>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</si>
  <si>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</si>
  <si>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</si>
  <si>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</si>
  <si>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</si>
  <si>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</si>
  <si>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</si>
  <si>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</si>
  <si>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</si>
  <si>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</si>
  <si>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Percent</t>
  </si>
  <si>
    <t>Categoty</t>
  </si>
  <si>
    <t>Sum of Percent</t>
  </si>
  <si>
    <t>Percent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</si>
</sst>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35369013897035E-2"/>
          <c:y val="0.15662062093354956"/>
          <c:w val="0.77940659953163538"/>
          <c:h val="0.683426531981269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F-4EA3-8928-3248223E0D6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F-4EA3-8928-3248223E0D6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F-4EA3-8928-3248223E0D6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8F-4EA3-8928-3248223E0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8542416"/>
        <c:axId val="668539136"/>
      </c:barChart>
      <c:catAx>
        <c:axId val="6685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39136"/>
        <c:crosses val="autoZero"/>
        <c:auto val="1"/>
        <c:lblAlgn val="ctr"/>
        <c:lblOffset val="100"/>
        <c:noMultiLvlLbl val="0"/>
      </c:catAx>
      <c:valAx>
        <c:axId val="6685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C-4D4C-AA07-809B1A4586D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C-4D4C-AA07-809B1A4586D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C-4D4C-AA07-809B1A45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005600"/>
        <c:axId val="491006912"/>
      </c:lineChart>
      <c:catAx>
        <c:axId val="49100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06912"/>
        <c:crosses val="autoZero"/>
        <c:auto val="1"/>
        <c:lblAlgn val="ctr"/>
        <c:lblOffset val="100"/>
        <c:noMultiLvlLbl val="0"/>
      </c:catAx>
      <c:valAx>
        <c:axId val="4910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0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3-4756-ABD2-8505E13ECD7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3-4756-ABD2-8505E13ECD7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3-4756-ABD2-8505E13ECD7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63-4756-ABD2-8505E13EC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5809272"/>
        <c:axId val="495806320"/>
      </c:barChart>
      <c:catAx>
        <c:axId val="49580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06320"/>
        <c:crosses val="autoZero"/>
        <c:auto val="1"/>
        <c:lblAlgn val="ctr"/>
        <c:lblOffset val="100"/>
        <c:noMultiLvlLbl val="0"/>
      </c:catAx>
      <c:valAx>
        <c:axId val="4958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0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2-4701-8189-4808EFCDA784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2-4701-8189-4808EFCDA784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2-4701-8189-4808EFCD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693768"/>
        <c:axId val="578694096"/>
      </c:lineChart>
      <c:catAx>
        <c:axId val="57869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94096"/>
        <c:crosses val="autoZero"/>
        <c:auto val="1"/>
        <c:lblAlgn val="ctr"/>
        <c:lblOffset val="100"/>
        <c:noMultiLvlLbl val="0"/>
      </c:catAx>
      <c:valAx>
        <c:axId val="5786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9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Categoty</a:t>
            </a:r>
            <a:r>
              <a:rPr lang="en-US" baseline="0"/>
              <a:t> </a:t>
            </a:r>
            <a:r>
              <a:rPr lang="en-US"/>
              <a:t>Success</a:t>
            </a:r>
            <a:r>
              <a:rPr lang="en-US" baseline="0"/>
              <a:t>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Sheet8!$F$4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Sheet8!$E$5:$E$14</c:f>
              <c:strCache>
                <c:ptCount val="10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Grand Total</c:v>
                </c:pt>
                <c:pt idx="4">
                  <c:v>photography</c:v>
                </c:pt>
                <c:pt idx="5">
                  <c:v>games</c:v>
                </c:pt>
                <c:pt idx="6">
                  <c:v>technology</c:v>
                </c:pt>
                <c:pt idx="7">
                  <c:v>publishing</c:v>
                </c:pt>
                <c:pt idx="8">
                  <c:v>food</c:v>
                </c:pt>
                <c:pt idx="9">
                  <c:v>journalism</c:v>
                </c:pt>
              </c:strCache>
            </c:strRef>
          </c:cat>
          <c:val>
            <c:numRef>
              <c:f>Sheet8!$F$5:$F$14</c:f>
              <c:numCache>
                <c:formatCode>0</c:formatCode>
                <c:ptCount val="10"/>
                <c:pt idx="0">
                  <c:v>80</c:v>
                </c:pt>
                <c:pt idx="1">
                  <c:v>61.952620244077529</c:v>
                </c:pt>
                <c:pt idx="2">
                  <c:v>57.692307692307686</c:v>
                </c:pt>
                <c:pt idx="3">
                  <c:v>54.326689353427327</c:v>
                </c:pt>
                <c:pt idx="4">
                  <c:v>46.81818181818182</c:v>
                </c:pt>
                <c:pt idx="5">
                  <c:v>36.363636363636367</c:v>
                </c:pt>
                <c:pt idx="6">
                  <c:v>34.833333333333336</c:v>
                </c:pt>
                <c:pt idx="7">
                  <c:v>33.755274261603375</c:v>
                </c:pt>
                <c:pt idx="8">
                  <c:v>20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6-461F-B63D-3AB2FFEAC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5036728"/>
        <c:axId val="1025029840"/>
      </c:barChart>
      <c:catAx>
        <c:axId val="102503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29840"/>
        <c:crosses val="autoZero"/>
        <c:auto val="1"/>
        <c:lblAlgn val="ctr"/>
        <c:lblOffset val="100"/>
        <c:noMultiLvlLbl val="0"/>
      </c:catAx>
      <c:valAx>
        <c:axId val="10250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3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14</xdr:row>
      <xdr:rowOff>152400</xdr:rowOff>
    </xdr:from>
    <xdr:to>
      <xdr:col>10</xdr:col>
      <xdr:colOff>590550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83BDF-D64B-48F4-A839-83010FDF0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76200</xdr:rowOff>
    </xdr:from>
    <xdr:to>
      <xdr:col>13</xdr:col>
      <xdr:colOff>228600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C2AD9-B925-4E37-8E8C-B0952B991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19050</xdr:rowOff>
    </xdr:from>
    <xdr:to>
      <xdr:col>19</xdr:col>
      <xdr:colOff>361950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075AA-2BAE-459E-A939-D43EBE506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14</xdr:row>
      <xdr:rowOff>133350</xdr:rowOff>
    </xdr:from>
    <xdr:to>
      <xdr:col>7</xdr:col>
      <xdr:colOff>133350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0A4E5-A009-4811-86D7-91BDCA172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66675</xdr:rowOff>
    </xdr:from>
    <xdr:to>
      <xdr:col>8</xdr:col>
      <xdr:colOff>357187</xdr:colOff>
      <xdr:row>16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A7E09-1E38-4141-9BB4-A18B58DF4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pta, Navneet" refreshedDate="43525.884756250001" createdVersion="6" refreshedVersion="6" minRefreshableVersion="3" recordCount="4115" xr:uid="{BBC840CF-89A4-4427-AC82-75C33392BA4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pta, Navneet" refreshedDate="43525.916676157409" createdVersion="6" refreshedVersion="6" minRefreshableVersion="3" recordCount="10" xr:uid="{EAC21206-6198-4C32-84C7-8E352457BC26}">
  <cacheSource type="worksheet">
    <worksheetSource ref="A1:G11" sheet="Sheet7"/>
  </cacheSource>
  <cacheFields count="7">
    <cacheField name="Categoty" numFmtId="0">
      <sharedItems count="10">
        <s v="music"/>
        <s v="theater"/>
        <s v="film &amp; video"/>
        <s v="Grand Total"/>
        <s v="photography"/>
        <s v="games"/>
        <s v="technology"/>
        <s v="publishing"/>
        <s v="food"/>
        <s v="journalism"/>
      </sharedItems>
    </cacheField>
    <cacheField name="canceled" numFmtId="0">
      <sharedItems containsString="0" containsBlank="1" containsNumber="1" containsInteger="1" minValue="20" maxValue="349" count="8">
        <n v="20"/>
        <n v="37"/>
        <n v="40"/>
        <n v="349"/>
        <m/>
        <n v="178"/>
        <n v="30"/>
        <n v="24"/>
      </sharedItems>
    </cacheField>
    <cacheField name="failed" numFmtId="0">
      <sharedItems containsString="0" containsBlank="1" containsNumber="1" containsInteger="1" minValue="117" maxValue="1530" count="9">
        <n v="120"/>
        <n v="493"/>
        <n v="180"/>
        <n v="1530"/>
        <n v="117"/>
        <n v="140"/>
        <n v="213"/>
        <n v="127"/>
        <m/>
      </sharedItems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  <cacheField name="Percent" numFmtId="0">
      <sharedItems containsSemiMixedTypes="0" containsString="0" containsNumber="1" minValue="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x v="0"/>
    <n v="20"/>
    <n v="540"/>
    <n v="700"/>
    <n v="80"/>
  </r>
  <r>
    <x v="1"/>
    <x v="1"/>
    <x v="1"/>
    <n v="24"/>
    <n v="839"/>
    <n v="1393"/>
    <n v="61.952620244077529"/>
  </r>
  <r>
    <x v="2"/>
    <x v="2"/>
    <x v="2"/>
    <m/>
    <n v="300"/>
    <n v="520"/>
    <n v="57.692307692307686"/>
  </r>
  <r>
    <x v="3"/>
    <x v="3"/>
    <x v="3"/>
    <n v="50"/>
    <n v="2185"/>
    <n v="4114"/>
    <n v="54.326689353427327"/>
  </r>
  <r>
    <x v="4"/>
    <x v="4"/>
    <x v="4"/>
    <m/>
    <n v="103"/>
    <n v="220"/>
    <n v="46.81818181818182"/>
  </r>
  <r>
    <x v="5"/>
    <x v="4"/>
    <x v="5"/>
    <m/>
    <n v="80"/>
    <n v="220"/>
    <n v="36.363636363636367"/>
  </r>
  <r>
    <x v="6"/>
    <x v="5"/>
    <x v="6"/>
    <m/>
    <n v="209"/>
    <n v="600"/>
    <n v="34.833333333333336"/>
  </r>
  <r>
    <x v="7"/>
    <x v="6"/>
    <x v="7"/>
    <m/>
    <n v="80"/>
    <n v="237"/>
    <n v="33.755274261603375"/>
  </r>
  <r>
    <x v="8"/>
    <x v="0"/>
    <x v="5"/>
    <n v="6"/>
    <n v="34"/>
    <n v="200"/>
    <n v="20"/>
  </r>
  <r>
    <x v="9"/>
    <x v="7"/>
    <x v="8"/>
    <m/>
    <m/>
    <n v="2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C1F80-FA49-493D-BE10-84082F588F75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3D471-D52F-4DFE-8491-91CB908B29D8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F651E-1355-48FC-8D8C-A8B472C05FF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353C9-D86A-49CF-8C1F-8AF30C4CC71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92920-983A-486D-B75C-D1B149C9959E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2" firstHeaderRow="1" firstDataRow="1" firstDataCol="1"/>
  <pivotFields count="7">
    <pivotField axis="axisRow" showAll="0">
      <items count="11">
        <item x="2"/>
        <item x="8"/>
        <item x="5"/>
        <item x="3"/>
        <item x="9"/>
        <item x="0"/>
        <item x="4"/>
        <item x="7"/>
        <item x="6"/>
        <item x="1"/>
        <item t="default"/>
      </items>
    </pivotField>
    <pivotField showAll="0">
      <items count="9">
        <item x="0"/>
        <item x="7"/>
        <item x="6"/>
        <item x="1"/>
        <item x="2"/>
        <item x="5"/>
        <item x="3"/>
        <item x="4"/>
        <item t="default"/>
      </items>
    </pivotField>
    <pivotField showAll="0">
      <items count="10">
        <item x="4"/>
        <item x="0"/>
        <item x="7"/>
        <item x="5"/>
        <item x="2"/>
        <item x="6"/>
        <item x="1"/>
        <item x="3"/>
        <item x="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erce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70" zoomScaleNormal="70" workbookViewId="0">
      <selection activeCell="L1" sqref="L1"/>
    </sheetView>
  </sheetViews>
  <sheetFormatPr defaultRowHeight="15" x14ac:dyDescent="0.25"/>
  <cols>
    <col min="1" max="1" width="5.140625" bestFit="1" customWidth="1"/>
    <col min="2" max="2" width="40.42578125" style="3" bestFit="1" customWidth="1"/>
    <col min="3" max="3" width="43.140625" style="3" bestFit="1" customWidth="1"/>
    <col min="4" max="4" width="10.28515625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customWidth="1"/>
    <col min="15" max="15" width="14.85546875" style="6" bestFit="1" customWidth="1"/>
    <col min="16" max="16" width="17" bestFit="1" customWidth="1"/>
    <col min="17" max="17" width="12.28515625" bestFit="1" customWidth="1"/>
    <col min="18" max="18" width="18" bestFit="1" customWidth="1"/>
    <col min="19" max="19" width="30.5703125" style="7" bestFit="1" customWidth="1"/>
    <col min="20" max="20" width="28.7109375" style="7" bestFit="1" customWidth="1"/>
    <col min="21" max="21" width="9.140625" style="8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8355</v>
      </c>
      <c r="Q1" s="1" t="s">
        <v>8307</v>
      </c>
      <c r="R1" s="1" t="s">
        <v>8308</v>
      </c>
      <c r="S1" s="1" t="s">
        <v>8397</v>
      </c>
      <c r="T1" s="1" t="s">
        <v>8398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IF(L2=0,"0",E2/L2)</f>
        <v>63.917582417582416</v>
      </c>
      <c r="Q2" t="str">
        <f>MID(N2,1,FIND("/",N2,1) -1)</f>
        <v>film &amp; video</v>
      </c>
      <c r="R2" t="str">
        <f>MID(N2,FIND("/",N2,1)+1,LEN(N2))</f>
        <v>television</v>
      </c>
      <c r="S2" s="7">
        <f>J2/86400+(-5/24)+25569</f>
        <v>42176.798738425932</v>
      </c>
      <c r="T2" s="7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IF(L3=0,"0",E3/L3)</f>
        <v>185.48101265822785</v>
      </c>
      <c r="Q3" t="str">
        <f t="shared" ref="Q3:Q66" si="2">MID(N3,1,FIND("/",N3,1) -1)</f>
        <v>film &amp; video</v>
      </c>
      <c r="R3" t="str">
        <f t="shared" ref="R3:R66" si="3">MID(N3,FIND("/",N3,1)+1,LEN(N3))</f>
        <v>television</v>
      </c>
      <c r="S3" s="7">
        <f t="shared" ref="S3:S66" si="4">J3/86400+(-5/24)+25569</f>
        <v>42766.392164351855</v>
      </c>
      <c r="T3" s="7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7">
        <f t="shared" si="4"/>
        <v>42405.494016203709</v>
      </c>
      <c r="T4" s="7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7">
        <f t="shared" si="4"/>
        <v>41828.306793981479</v>
      </c>
      <c r="T5" s="7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7">
        <f t="shared" si="4"/>
        <v>42327.625914351855</v>
      </c>
      <c r="T6" s="7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7">
        <f t="shared" si="4"/>
        <v>42563.724618055552</v>
      </c>
      <c r="T7" s="7">
        <f t="shared" si="5"/>
        <v>42580.024305555555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7">
        <f t="shared" si="4"/>
        <v>41793.864004629628</v>
      </c>
      <c r="T8" s="7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7">
        <f t="shared" si="4"/>
        <v>42515.838738425926</v>
      </c>
      <c r="T9" s="7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7">
        <f t="shared" si="4"/>
        <v>42468.736250000002</v>
      </c>
      <c r="T10" s="7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7">
        <f t="shared" si="4"/>
        <v>42446.895185185189</v>
      </c>
      <c r="T11" s="7">
        <f t="shared" si="5"/>
        <v>42476.895185185182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7">
        <f t="shared" si="4"/>
        <v>41779.859710648147</v>
      </c>
      <c r="T12" s="7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7">
        <f t="shared" si="4"/>
        <v>42572.570162037038</v>
      </c>
      <c r="T13" s="7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7">
        <f t="shared" si="4"/>
        <v>41791.504918981482</v>
      </c>
      <c r="T14" s="7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7">
        <f t="shared" si="4"/>
        <v>42508.468854166669</v>
      </c>
      <c r="T15" s="7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7">
        <f t="shared" si="4"/>
        <v>41807.818148148144</v>
      </c>
      <c r="T16" s="7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7">
        <f t="shared" si="4"/>
        <v>42256.183541666673</v>
      </c>
      <c r="T17" s="7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7">
        <f t="shared" si="4"/>
        <v>41760.588090277779</v>
      </c>
      <c r="T18" s="7">
        <f t="shared" si="5"/>
        <v>41806.020833333328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7">
        <f t="shared" si="4"/>
        <v>41917.523402777777</v>
      </c>
      <c r="T19" s="7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7">
        <f t="shared" si="4"/>
        <v>41869.333981481483</v>
      </c>
      <c r="T20" s="7">
        <f t="shared" si="5"/>
        <v>41899.333981481475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7">
        <f t="shared" si="4"/>
        <v>42175.608032407414</v>
      </c>
      <c r="T21" s="7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7">
        <f t="shared" si="4"/>
        <v>42200.549907407403</v>
      </c>
      <c r="T22" s="7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7">
        <f t="shared" si="4"/>
        <v>41878.418854166666</v>
      </c>
      <c r="T23" s="7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7">
        <f t="shared" si="4"/>
        <v>41989.703009259261</v>
      </c>
      <c r="T24" s="7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7">
        <f t="shared" si="4"/>
        <v>42097.570613425924</v>
      </c>
      <c r="T25" s="7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7">
        <f t="shared" si="4"/>
        <v>42229.611840277779</v>
      </c>
      <c r="T26" s="7">
        <f t="shared" si="5"/>
        <v>42262.610416666663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7">
        <f t="shared" si="4"/>
        <v>42317.816678240742</v>
      </c>
      <c r="T27" s="7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7">
        <f t="shared" si="4"/>
        <v>41828.307222222225</v>
      </c>
      <c r="T28" s="7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7">
        <f t="shared" si="4"/>
        <v>41928.956400462965</v>
      </c>
      <c r="T29" s="7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7">
        <f t="shared" si="4"/>
        <v>42324.755601851852</v>
      </c>
      <c r="T30" s="7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7">
        <f t="shared" si="4"/>
        <v>41812.464907407404</v>
      </c>
      <c r="T31" s="7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7">
        <f t="shared" si="4"/>
        <v>41842.084664351853</v>
      </c>
      <c r="T32" s="7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7">
        <f t="shared" si="4"/>
        <v>42376.583726851852</v>
      </c>
      <c r="T33" s="7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7">
        <f t="shared" si="4"/>
        <v>42461.419178240743</v>
      </c>
      <c r="T34" s="7">
        <f t="shared" si="5"/>
        <v>42502.957638888889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7">
        <f t="shared" si="4"/>
        <v>42286.452557870376</v>
      </c>
      <c r="T35" s="7">
        <f t="shared" si="5"/>
        <v>42316.494224537033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7">
        <f t="shared" si="4"/>
        <v>41841.113437499997</v>
      </c>
      <c r="T36" s="7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7">
        <f t="shared" si="4"/>
        <v>42098.083495370374</v>
      </c>
      <c r="T37" s="7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7">
        <f t="shared" si="4"/>
        <v>42068.098668981482</v>
      </c>
      <c r="T38" s="7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7">
        <f t="shared" si="4"/>
        <v>42032.484710648147</v>
      </c>
      <c r="T39" s="7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7">
        <f t="shared" si="4"/>
        <v>41374.84888888889</v>
      </c>
      <c r="T40" s="7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7">
        <f t="shared" si="4"/>
        <v>41753.838749999995</v>
      </c>
      <c r="T41" s="7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7">
        <f t="shared" si="4"/>
        <v>41789.005648148144</v>
      </c>
      <c r="T42" s="7">
        <f t="shared" si="5"/>
        <v>41808.958333333328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7">
        <f t="shared" si="4"/>
        <v>41887.360578703701</v>
      </c>
      <c r="T43" s="7">
        <f t="shared" si="5"/>
        <v>41917.360578703701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7">
        <f t="shared" si="4"/>
        <v>41971.430856481486</v>
      </c>
      <c r="T44" s="7">
        <f t="shared" si="5"/>
        <v>42001.430856481478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7">
        <f t="shared" si="4"/>
        <v>41802.582013888888</v>
      </c>
      <c r="T45" s="7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7">
        <f t="shared" si="4"/>
        <v>41873.890474537038</v>
      </c>
      <c r="T46" s="7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7">
        <f t="shared" si="4"/>
        <v>42457.415590277778</v>
      </c>
      <c r="T47" s="7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7">
        <f t="shared" si="4"/>
        <v>42323.756643518514</v>
      </c>
      <c r="T48" s="7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7">
        <f t="shared" si="4"/>
        <v>41932.611192129625</v>
      </c>
      <c r="T49" s="7">
        <f t="shared" si="5"/>
        <v>41992.652858796289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7">
        <f t="shared" si="4"/>
        <v>42033.308564814812</v>
      </c>
      <c r="T50" s="7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7">
        <f t="shared" si="4"/>
        <v>42270.96811342593</v>
      </c>
      <c r="T51" s="7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7">
        <f t="shared" si="4"/>
        <v>41995.544652777782</v>
      </c>
      <c r="T52" s="7">
        <f t="shared" si="5"/>
        <v>42034.499999999993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7">
        <f t="shared" si="4"/>
        <v>42196.720335648148</v>
      </c>
      <c r="T53" s="7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7">
        <f t="shared" si="4"/>
        <v>41807.493587962963</v>
      </c>
      <c r="T54" s="7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7">
        <f t="shared" si="4"/>
        <v>41719.340798611112</v>
      </c>
      <c r="T55" s="7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7">
        <f t="shared" si="4"/>
        <v>42333.504872685182</v>
      </c>
      <c r="T56" s="7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7">
        <f t="shared" si="4"/>
        <v>42496.760601851856</v>
      </c>
      <c r="T57" s="7">
        <f t="shared" si="5"/>
        <v>42517.760601851849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7">
        <f t="shared" si="4"/>
        <v>42149.340555555558</v>
      </c>
      <c r="T58" s="7">
        <f t="shared" si="5"/>
        <v>42163.458333333336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7">
        <f t="shared" si="4"/>
        <v>42089.624560185184</v>
      </c>
      <c r="T59" s="7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7">
        <f t="shared" si="4"/>
        <v>41932.536712962959</v>
      </c>
      <c r="T60" s="7">
        <f t="shared" si="5"/>
        <v>41962.578379629624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7">
        <f t="shared" si="4"/>
        <v>42230.027499999997</v>
      </c>
      <c r="T61" s="7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7">
        <f t="shared" si="4"/>
        <v>41701.693483796298</v>
      </c>
      <c r="T62" s="7">
        <f t="shared" si="5"/>
        <v>41720.791666666664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7">
        <f t="shared" si="4"/>
        <v>41409.605983796297</v>
      </c>
      <c r="T63" s="7">
        <f t="shared" si="5"/>
        <v>41431.605983796289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7">
        <f t="shared" si="4"/>
        <v>41311.591180555552</v>
      </c>
      <c r="T64" s="7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7">
        <f t="shared" si="4"/>
        <v>41612.70385416667</v>
      </c>
      <c r="T65" s="7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7">
        <f t="shared" si="4"/>
        <v>41432.809965277775</v>
      </c>
      <c r="T66" s="7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>
        <f t="shared" ref="P67:P130" si="7">IF(L67=0,"0",E67/L67)</f>
        <v>132.05263157894737</v>
      </c>
      <c r="Q67" t="str">
        <f t="shared" ref="Q67:Q130" si="8">MID(N67,1,FIND("/",N67,1) -1)</f>
        <v>film &amp; video</v>
      </c>
      <c r="R67" t="str">
        <f t="shared" ref="R67:R130" si="9">MID(N67,FIND("/",N67,1)+1,LEN(N67))</f>
        <v>shorts</v>
      </c>
      <c r="S67" s="7">
        <f t="shared" ref="S67:S130" si="10">J67/86400+(-5/24)+25569</f>
        <v>41835.612893518519</v>
      </c>
      <c r="T67" s="7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7">
        <f t="shared" si="10"/>
        <v>42539.641435185185</v>
      </c>
      <c r="T68" s="7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7">
        <f t="shared" si="10"/>
        <v>41075.375046296293</v>
      </c>
      <c r="T69" s="7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7">
        <f t="shared" si="10"/>
        <v>41663.36100694444</v>
      </c>
      <c r="T70" s="7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7">
        <f t="shared" si="10"/>
        <v>40785.979456018518</v>
      </c>
      <c r="T71" s="7">
        <f t="shared" si="11"/>
        <v>40818.082638888889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7">
        <f t="shared" si="10"/>
        <v>40730.688020833331</v>
      </c>
      <c r="T72" s="7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7">
        <f t="shared" si="10"/>
        <v>40997.063159722224</v>
      </c>
      <c r="T73" s="7">
        <f t="shared" si="11"/>
        <v>41057.063159722216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7">
        <f t="shared" si="10"/>
        <v>41207.801863425928</v>
      </c>
      <c r="T74" s="7">
        <f t="shared" si="11"/>
        <v>41227.791666666664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7">
        <f t="shared" si="10"/>
        <v>40587.548425925925</v>
      </c>
      <c r="T75" s="7">
        <f t="shared" si="11"/>
        <v>40665.957638888889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7">
        <f t="shared" si="10"/>
        <v>42360.27887731482</v>
      </c>
      <c r="T76" s="7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7">
        <f t="shared" si="10"/>
        <v>41357.000833333332</v>
      </c>
      <c r="T77" s="7">
        <f t="shared" si="11"/>
        <v>41387.000833333332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7">
        <f t="shared" si="10"/>
        <v>40844.483310185184</v>
      </c>
      <c r="T78" s="7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7">
        <f t="shared" si="10"/>
        <v>40996.936539351853</v>
      </c>
      <c r="T79" s="7">
        <f t="shared" si="11"/>
        <v>41049.915972222218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7">
        <f t="shared" si="10"/>
        <v>42604.522233796299</v>
      </c>
      <c r="T80" s="7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7">
        <f t="shared" si="10"/>
        <v>41724.568206018521</v>
      </c>
      <c r="T81" s="7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7">
        <f t="shared" si="10"/>
        <v>41582.875648148147</v>
      </c>
      <c r="T82" s="7">
        <f t="shared" si="11"/>
        <v>41617.875648148147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7">
        <f t="shared" si="10"/>
        <v>41099.950543981482</v>
      </c>
      <c r="T83" s="7">
        <f t="shared" si="11"/>
        <v>41103.918055555558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7">
        <f t="shared" si="10"/>
        <v>40795.611817129626</v>
      </c>
      <c r="T84" s="7">
        <f t="shared" si="11"/>
        <v>40825.611817129626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7">
        <f t="shared" si="10"/>
        <v>42042.407280092593</v>
      </c>
      <c r="T85" s="7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7">
        <f t="shared" si="10"/>
        <v>40648.54960648148</v>
      </c>
      <c r="T86" s="7">
        <f t="shared" si="11"/>
        <v>40678.54960648148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7">
        <f t="shared" si="10"/>
        <v>40778.917094907403</v>
      </c>
      <c r="T87" s="7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7">
        <f t="shared" si="10"/>
        <v>42291.347743055558</v>
      </c>
      <c r="T88" s="7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7">
        <f t="shared" si="10"/>
        <v>40322.331053240741</v>
      </c>
      <c r="T89" s="7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0"/>
        <v>41786.450590277775</v>
      </c>
      <c r="T90" s="7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7">
        <f t="shared" si="10"/>
        <v>41402.543888888889</v>
      </c>
      <c r="T91" s="7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7">
        <f t="shared" si="10"/>
        <v>40706.089108796295</v>
      </c>
      <c r="T92" s="7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7">
        <f t="shared" si="10"/>
        <v>40619.194027777776</v>
      </c>
      <c r="T93" s="7">
        <f t="shared" si="11"/>
        <v>40680.194027777776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7">
        <f t="shared" si="10"/>
        <v>42720.990543981483</v>
      </c>
      <c r="T94" s="7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7">
        <f t="shared" si="10"/>
        <v>41065.649733796294</v>
      </c>
      <c r="T95" s="7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7">
        <f t="shared" si="10"/>
        <v>41716.509513888886</v>
      </c>
      <c r="T96" s="7">
        <f t="shared" si="11"/>
        <v>41736.509513888886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7">
        <f t="shared" si="10"/>
        <v>40934.796770833331</v>
      </c>
      <c r="T97" s="7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7">
        <f t="shared" si="10"/>
        <v>40324.45417824074</v>
      </c>
      <c r="T98" s="7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7">
        <f t="shared" si="10"/>
        <v>40705.926874999997</v>
      </c>
      <c r="T99" s="7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7">
        <f t="shared" si="10"/>
        <v>41214.586504629631</v>
      </c>
      <c r="T100" s="7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7">
        <f t="shared" si="10"/>
        <v>41631.694432870368</v>
      </c>
      <c r="T101" s="7">
        <f t="shared" si="11"/>
        <v>41661.694432870368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7">
        <f t="shared" si="10"/>
        <v>41197.544976851852</v>
      </c>
      <c r="T102" s="7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7">
        <f t="shared" si="10"/>
        <v>41274.568402777775</v>
      </c>
      <c r="T103" s="7">
        <f t="shared" si="11"/>
        <v>41298.568402777775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7">
        <f t="shared" si="10"/>
        <v>40504.922835648147</v>
      </c>
      <c r="T104" s="7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7">
        <f t="shared" si="10"/>
        <v>41682.597569444442</v>
      </c>
      <c r="T105" s="7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7">
        <f t="shared" si="10"/>
        <v>40612.486875000002</v>
      </c>
      <c r="T106" s="7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7">
        <f t="shared" si="10"/>
        <v>42485.516435185185</v>
      </c>
      <c r="T107" s="7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7">
        <f t="shared" si="10"/>
        <v>40987.568298611106</v>
      </c>
      <c r="T108" s="7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7">
        <f t="shared" si="10"/>
        <v>40635.774155092593</v>
      </c>
      <c r="T109" s="7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7">
        <f t="shared" si="10"/>
        <v>41365.404745370368</v>
      </c>
      <c r="T110" s="7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7">
        <f t="shared" si="10"/>
        <v>40569.817476851851</v>
      </c>
      <c r="T111" s="7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7">
        <f t="shared" si="10"/>
        <v>41557.741354166668</v>
      </c>
      <c r="T112" s="7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7">
        <f t="shared" si="10"/>
        <v>42125.124849537038</v>
      </c>
      <c r="T113" s="7">
        <f t="shared" si="11"/>
        <v>42155.124849537031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7">
        <f t="shared" si="10"/>
        <v>41717.834699074076</v>
      </c>
      <c r="T114" s="7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7">
        <f t="shared" si="10"/>
        <v>40753.550092592588</v>
      </c>
      <c r="T115" s="7">
        <f t="shared" si="11"/>
        <v>40761.416666666664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7">
        <f t="shared" si="10"/>
        <v>40861.065833333334</v>
      </c>
      <c r="T116" s="7">
        <f t="shared" si="11"/>
        <v>40921.065833333334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7">
        <f t="shared" si="10"/>
        <v>40918.530601851853</v>
      </c>
      <c r="T117" s="7">
        <f t="shared" si="11"/>
        <v>40943.530601851853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7">
        <f t="shared" si="10"/>
        <v>40595.288831018515</v>
      </c>
      <c r="T118" s="7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7">
        <f t="shared" si="10"/>
        <v>40248.626666666663</v>
      </c>
      <c r="T119" s="7">
        <f t="shared" si="11"/>
        <v>40338.583333333328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7">
        <f t="shared" si="10"/>
        <v>40722.845324074071</v>
      </c>
      <c r="T120" s="7">
        <f t="shared" si="11"/>
        <v>40752.845324074071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7">
        <f t="shared" si="10"/>
        <v>40738.860949074071</v>
      </c>
      <c r="T121" s="7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7">
        <f t="shared" si="10"/>
        <v>42615.841516203705</v>
      </c>
      <c r="T122" s="7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0"/>
        <v>42096.49664351852</v>
      </c>
      <c r="T123" s="7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7">
        <f t="shared" si="10"/>
        <v>42593.223460648151</v>
      </c>
      <c r="T124" s="7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7">
        <f t="shared" si="10"/>
        <v>41904.573657407411</v>
      </c>
      <c r="T125" s="7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7">
        <f t="shared" si="10"/>
        <v>42114.720393518524</v>
      </c>
      <c r="T126" s="7">
        <f t="shared" si="11"/>
        <v>42139.720393518517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7">
        <f t="shared" si="10"/>
        <v>42709.78564814815</v>
      </c>
      <c r="T127" s="7">
        <f t="shared" si="11"/>
        <v>42769.78564814815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7">
        <f t="shared" si="10"/>
        <v>42135.381215277783</v>
      </c>
      <c r="T128" s="7">
        <f t="shared" si="11"/>
        <v>42165.874999999993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7">
        <f t="shared" si="10"/>
        <v>42067.415983796294</v>
      </c>
      <c r="T129" s="7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7">
        <f t="shared" si="10"/>
        <v>42628.019594907411</v>
      </c>
      <c r="T130" s="7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t="str">
        <f t="shared" ref="P131:P194" si="13">IF(L131=0,"0",E131/L131)</f>
        <v>0</v>
      </c>
      <c r="Q131" t="str">
        <f t="shared" ref="Q131:Q194" si="14">MID(N131,1,FIND("/",N131,1) -1)</f>
        <v>film &amp; video</v>
      </c>
      <c r="R131" t="str">
        <f t="shared" ref="R131:R194" si="15">MID(N131,FIND("/",N131,1)+1,LEN(N131))</f>
        <v>science fiction</v>
      </c>
      <c r="S131" s="7">
        <f t="shared" ref="S131:S194" si="16">J131/86400+(-5/24)+25569</f>
        <v>41882.728969907403</v>
      </c>
      <c r="T131" s="7">
        <f t="shared" ref="T131:T194" si="17">(I131/86400)+25569+(-5/24)</f>
        <v>41942.728969907403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7">
        <f t="shared" si="16"/>
        <v>41778.707083333335</v>
      </c>
      <c r="T132" s="7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7">
        <f t="shared" si="16"/>
        <v>42541.629178240742</v>
      </c>
      <c r="T133" s="7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7">
        <f t="shared" si="16"/>
        <v>41905.604247685187</v>
      </c>
      <c r="T134" s="7">
        <f t="shared" si="17"/>
        <v>41950.645914351851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7">
        <f t="shared" si="16"/>
        <v>42491.599351851852</v>
      </c>
      <c r="T135" s="7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7">
        <f t="shared" si="16"/>
        <v>42221.701597222229</v>
      </c>
      <c r="T136" s="7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7">
        <f t="shared" si="16"/>
        <v>41788.173576388886</v>
      </c>
      <c r="T137" s="7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7">
        <f t="shared" si="16"/>
        <v>42096.201782407414</v>
      </c>
      <c r="T138" s="7">
        <f t="shared" si="17"/>
        <v>42140.219444444439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7">
        <f t="shared" si="16"/>
        <v>42239.365659722229</v>
      </c>
      <c r="T139" s="7">
        <f t="shared" si="17"/>
        <v>42289.365659722222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7">
        <f t="shared" si="16"/>
        <v>42186.049085648148</v>
      </c>
      <c r="T140" s="7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7">
        <f t="shared" si="16"/>
        <v>42187.712638888886</v>
      </c>
      <c r="T141" s="7">
        <f t="shared" si="17"/>
        <v>42197.712638888886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7">
        <f t="shared" si="16"/>
        <v>42052.989953703705</v>
      </c>
      <c r="T142" s="7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7">
        <f t="shared" si="16"/>
        <v>42109.944710648153</v>
      </c>
      <c r="T143" s="7">
        <f t="shared" si="17"/>
        <v>42154.944710648146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7">
        <f t="shared" si="16"/>
        <v>41938.684930555552</v>
      </c>
      <c r="T144" s="7">
        <f t="shared" si="17"/>
        <v>41959.726597222216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7">
        <f t="shared" si="16"/>
        <v>42558.855810185181</v>
      </c>
      <c r="T145" s="7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7">
        <f t="shared" si="16"/>
        <v>42047.554074074076</v>
      </c>
      <c r="T146" s="7">
        <f t="shared" si="17"/>
        <v>42107.512407407405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7">
        <f t="shared" si="16"/>
        <v>42200.33393518519</v>
      </c>
      <c r="T147" s="7">
        <f t="shared" si="17"/>
        <v>42227.333935185183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7">
        <f t="shared" si="16"/>
        <v>42692.807847222226</v>
      </c>
      <c r="T148" s="7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7">
        <f t="shared" si="16"/>
        <v>41969.559490740743</v>
      </c>
      <c r="T149" s="7">
        <f t="shared" si="17"/>
        <v>42012.554166666661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7">
        <f t="shared" si="16"/>
        <v>42397.073333333334</v>
      </c>
      <c r="T150" s="7">
        <f t="shared" si="17"/>
        <v>42427.073333333326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7">
        <f t="shared" si="16"/>
        <v>41967.963773148149</v>
      </c>
      <c r="T151" s="7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7">
        <f t="shared" si="16"/>
        <v>42089.95349537037</v>
      </c>
      <c r="T152" s="7">
        <f t="shared" si="17"/>
        <v>42149.95349537037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7">
        <f t="shared" si="16"/>
        <v>42113.342488425929</v>
      </c>
      <c r="T153" s="7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7">
        <f t="shared" si="16"/>
        <v>41874.869212962964</v>
      </c>
      <c r="T154" s="7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7">
        <f t="shared" si="16"/>
        <v>41933.377824074072</v>
      </c>
      <c r="T155" s="7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7">
        <f t="shared" si="16"/>
        <v>42115.339062500003</v>
      </c>
      <c r="T156" s="7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7">
        <f t="shared" si="16"/>
        <v>42168.351099537038</v>
      </c>
      <c r="T157" s="7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7">
        <f t="shared" si="16"/>
        <v>41793.916620370372</v>
      </c>
      <c r="T158" s="7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7">
        <f t="shared" si="16"/>
        <v>42396.703379629631</v>
      </c>
      <c r="T159" s="7">
        <f t="shared" si="17"/>
        <v>42426.703379629624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7">
        <f t="shared" si="16"/>
        <v>41903.868379629625</v>
      </c>
      <c r="T160" s="7">
        <f t="shared" si="17"/>
        <v>41933.868379629625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7">
        <f t="shared" si="16"/>
        <v>42514.226215277784</v>
      </c>
      <c r="T161" s="7">
        <f t="shared" si="17"/>
        <v>42554.226215277777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7">
        <f t="shared" si="16"/>
        <v>42171.70475694444</v>
      </c>
      <c r="T162" s="7">
        <f t="shared" si="17"/>
        <v>42231.70475694444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7">
        <f t="shared" si="16"/>
        <v>41792.479108796295</v>
      </c>
      <c r="T163" s="7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7">
        <f t="shared" si="16"/>
        <v>41834.91847222222</v>
      </c>
      <c r="T164" s="7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7">
        <f t="shared" si="16"/>
        <v>42243.752939814818</v>
      </c>
      <c r="T165" s="7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7">
        <f t="shared" si="16"/>
        <v>41841.554409722223</v>
      </c>
      <c r="T166" s="7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7">
        <f t="shared" si="16"/>
        <v>42351.450509259259</v>
      </c>
      <c r="T167" s="7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7">
        <f t="shared" si="16"/>
        <v>42720.867615740746</v>
      </c>
      <c r="T168" s="7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7">
        <f t="shared" si="16"/>
        <v>42160.719155092593</v>
      </c>
      <c r="T169" s="7">
        <f t="shared" si="17"/>
        <v>42220.719155092585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7">
        <f t="shared" si="16"/>
        <v>42052.626967592594</v>
      </c>
      <c r="T170" s="7">
        <f t="shared" si="17"/>
        <v>42082.585300925923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7">
        <f t="shared" si="16"/>
        <v>41900.296979166669</v>
      </c>
      <c r="T171" s="7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7">
        <f t="shared" si="16"/>
        <v>42216.769479166673</v>
      </c>
      <c r="T172" s="7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6"/>
        <v>42533.972384259265</v>
      </c>
      <c r="T173" s="7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7">
        <f t="shared" si="16"/>
        <v>42047.186608796299</v>
      </c>
      <c r="T174" s="7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7">
        <f t="shared" si="16"/>
        <v>42033.364675925928</v>
      </c>
      <c r="T175" s="7">
        <f t="shared" si="17"/>
        <v>42063.364675925921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7">
        <f t="shared" si="16"/>
        <v>42072.55064814815</v>
      </c>
      <c r="T176" s="7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7">
        <f t="shared" si="16"/>
        <v>41855.569571759261</v>
      </c>
      <c r="T177" s="7">
        <f t="shared" si="17"/>
        <v>41880.569571759253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7">
        <f t="shared" si="16"/>
        <v>42191.615729166668</v>
      </c>
      <c r="T178" s="7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7">
        <f t="shared" si="16"/>
        <v>42069.839421296296</v>
      </c>
      <c r="T179" s="7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7">
        <f t="shared" si="16"/>
        <v>42304.747048611112</v>
      </c>
      <c r="T180" s="7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7">
        <f t="shared" si="16"/>
        <v>42402.872164351851</v>
      </c>
      <c r="T181" s="7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7">
        <f t="shared" si="16"/>
        <v>42067.782905092594</v>
      </c>
      <c r="T182" s="7">
        <f t="shared" si="17"/>
        <v>42107.583333333336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7">
        <f t="shared" si="16"/>
        <v>42147.533506944441</v>
      </c>
      <c r="T183" s="7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7">
        <f t="shared" si="16"/>
        <v>42711.803611111114</v>
      </c>
      <c r="T184" s="7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7">
        <f t="shared" si="16"/>
        <v>41939.601967592593</v>
      </c>
      <c r="T185" s="7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7">
        <f t="shared" si="16"/>
        <v>41825.58289351852</v>
      </c>
      <c r="T186" s="7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7">
        <f t="shared" si="16"/>
        <v>42570.702997685192</v>
      </c>
      <c r="T187" s="7">
        <f t="shared" si="17"/>
        <v>42600.702997685185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7">
        <f t="shared" si="16"/>
        <v>42767.604560185187</v>
      </c>
      <c r="T188" s="7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7">
        <f t="shared" si="16"/>
        <v>42182.026122685187</v>
      </c>
      <c r="T189" s="7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7">
        <f t="shared" si="16"/>
        <v>41856.974710648152</v>
      </c>
      <c r="T190" s="7">
        <f t="shared" si="17"/>
        <v>41886.974710648145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7">
        <f t="shared" si="16"/>
        <v>42556.48237268519</v>
      </c>
      <c r="T191" s="7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7">
        <f t="shared" si="16"/>
        <v>42527.442662037036</v>
      </c>
      <c r="T192" s="7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7">
        <f t="shared" si="16"/>
        <v>42239.233078703706</v>
      </c>
      <c r="T193" s="7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7">
        <f t="shared" si="16"/>
        <v>41899.583703703705</v>
      </c>
      <c r="T194" s="7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t="str">
        <f t="shared" ref="P195:P258" si="19">IF(L195=0,"0",E195/L195)</f>
        <v>0</v>
      </c>
      <c r="Q195" t="str">
        <f t="shared" ref="Q195:Q258" si="20">MID(N195,1,FIND("/",N195,1) -1)</f>
        <v>film &amp; video</v>
      </c>
      <c r="R195" t="str">
        <f t="shared" ref="R195:R258" si="21">MID(N195,FIND("/",N195,1)+1,LEN(N195))</f>
        <v>drama</v>
      </c>
      <c r="S195" s="7">
        <f t="shared" ref="S195:S258" si="22">J195/86400+(-5/24)+25569</f>
        <v>41911.726458333331</v>
      </c>
      <c r="T195" s="7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7">
        <f t="shared" si="22"/>
        <v>42375.788553240738</v>
      </c>
      <c r="T196" s="7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7">
        <f t="shared" si="22"/>
        <v>42135.462175925932</v>
      </c>
      <c r="T197" s="7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7">
        <f t="shared" si="22"/>
        <v>42259.334467592591</v>
      </c>
      <c r="T198" s="7">
        <f t="shared" si="23"/>
        <v>42287.666666666664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7">
        <f t="shared" si="22"/>
        <v>42741.640046296299</v>
      </c>
      <c r="T199" s="7">
        <f t="shared" si="23"/>
        <v>42783.666666666664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7">
        <f t="shared" si="22"/>
        <v>41887.175023148149</v>
      </c>
      <c r="T200" s="7">
        <f t="shared" si="23"/>
        <v>41917.175023148149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7">
        <f t="shared" si="22"/>
        <v>42583.915532407409</v>
      </c>
      <c r="T201" s="7">
        <f t="shared" si="23"/>
        <v>42613.915532407402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7">
        <f t="shared" si="22"/>
        <v>41866.875034722223</v>
      </c>
      <c r="T202" s="7">
        <f t="shared" si="23"/>
        <v>41896.875034722216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7">
        <f t="shared" si="22"/>
        <v>42023.610289351855</v>
      </c>
      <c r="T203" s="7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7">
        <f t="shared" si="22"/>
        <v>42255.719490740739</v>
      </c>
      <c r="T204" s="7">
        <f t="shared" si="23"/>
        <v>42285.665972222218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7">
        <f t="shared" si="22"/>
        <v>41973.63962962963</v>
      </c>
      <c r="T205" s="7">
        <f t="shared" si="23"/>
        <v>42033.639629629623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7">
        <f t="shared" si="22"/>
        <v>42556.375034722223</v>
      </c>
      <c r="T206" s="7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7">
        <f t="shared" si="22"/>
        <v>42248.42386574074</v>
      </c>
      <c r="T207" s="7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7">
        <f t="shared" si="22"/>
        <v>42566.796099537038</v>
      </c>
      <c r="T208" s="7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7">
        <f t="shared" si="22"/>
        <v>41977.988865740743</v>
      </c>
      <c r="T209" s="7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7">
        <f t="shared" si="22"/>
        <v>41959.161655092597</v>
      </c>
      <c r="T210" s="7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7">
        <f t="shared" si="22"/>
        <v>42165.714525462965</v>
      </c>
      <c r="T211" s="7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7">
        <f t="shared" si="22"/>
        <v>42248.856388888889</v>
      </c>
      <c r="T212" s="7">
        <f t="shared" si="23"/>
        <v>42277.999999999993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7">
        <f t="shared" si="22"/>
        <v>42235.951585648145</v>
      </c>
      <c r="T213" s="7">
        <f t="shared" si="23"/>
        <v>42265.951585648145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2"/>
        <v>42416.672685185185</v>
      </c>
      <c r="T214" s="7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7">
        <f t="shared" si="22"/>
        <v>42202.385960648149</v>
      </c>
      <c r="T215" s="7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2"/>
        <v>42009.432280092595</v>
      </c>
      <c r="T216" s="7">
        <f t="shared" si="23"/>
        <v>42069.432280092595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7">
        <f t="shared" si="22"/>
        <v>42375.021782407406</v>
      </c>
      <c r="T217" s="7">
        <f t="shared" si="23"/>
        <v>42417.790972222218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7">
        <f t="shared" si="22"/>
        <v>42066.750428240746</v>
      </c>
      <c r="T218" s="7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7">
        <f t="shared" si="22"/>
        <v>41970.432280092595</v>
      </c>
      <c r="T219" s="7">
        <f t="shared" si="23"/>
        <v>42001.432280092595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7">
        <f t="shared" si="22"/>
        <v>42079.420011574075</v>
      </c>
      <c r="T220" s="7">
        <f t="shared" si="23"/>
        <v>42139.420011574075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7">
        <f t="shared" si="22"/>
        <v>42429.118344907409</v>
      </c>
      <c r="T221" s="7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7">
        <f t="shared" si="22"/>
        <v>42195.435532407413</v>
      </c>
      <c r="T222" s="7">
        <f t="shared" si="23"/>
        <v>42236.629166666666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7">
        <f t="shared" si="22"/>
        <v>42031.629212962966</v>
      </c>
      <c r="T223" s="7">
        <f t="shared" si="23"/>
        <v>42091.587546296294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7">
        <f t="shared" si="22"/>
        <v>42031.561550925922</v>
      </c>
      <c r="T224" s="7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7">
        <f t="shared" si="22"/>
        <v>42481.839699074073</v>
      </c>
      <c r="T225" s="7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7">
        <f t="shared" si="22"/>
        <v>42135.026921296296</v>
      </c>
      <c r="T226" s="7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7">
        <f t="shared" si="22"/>
        <v>42438.752939814818</v>
      </c>
      <c r="T227" s="7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7">
        <f t="shared" si="22"/>
        <v>42106.457685185189</v>
      </c>
      <c r="T228" s="7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7">
        <f t="shared" si="22"/>
        <v>42164.685659722221</v>
      </c>
      <c r="T229" s="7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7">
        <f t="shared" si="22"/>
        <v>42096.478067129632</v>
      </c>
      <c r="T230" s="7">
        <f t="shared" si="23"/>
        <v>42156.478067129625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7">
        <f t="shared" si="22"/>
        <v>42383.725659722222</v>
      </c>
      <c r="T231" s="7">
        <f t="shared" si="23"/>
        <v>42413.725659722222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7">
        <f t="shared" si="22"/>
        <v>42129.568877314814</v>
      </c>
      <c r="T232" s="7">
        <f t="shared" si="23"/>
        <v>42159.568877314814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7">
        <f t="shared" si="22"/>
        <v>42341.750590277778</v>
      </c>
      <c r="T233" s="7">
        <f t="shared" si="23"/>
        <v>42371.75059027777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7">
        <f t="shared" si="22"/>
        <v>42032.617430555561</v>
      </c>
      <c r="T234" s="7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7">
        <f t="shared" si="22"/>
        <v>42612.703379629631</v>
      </c>
      <c r="T235" s="7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7">
        <f t="shared" si="22"/>
        <v>42135.82707175926</v>
      </c>
      <c r="T236" s="7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7">
        <f t="shared" si="22"/>
        <v>42164.700196759259</v>
      </c>
      <c r="T237" s="7">
        <f t="shared" si="23"/>
        <v>42194.700196759259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7">
        <f t="shared" si="22"/>
        <v>42320.876145833332</v>
      </c>
      <c r="T238" s="7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7">
        <f t="shared" si="22"/>
        <v>42377.368854166663</v>
      </c>
      <c r="T239" s="7">
        <f t="shared" si="23"/>
        <v>42437.368854166663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7">
        <f t="shared" si="22"/>
        <v>42713.754166666666</v>
      </c>
      <c r="T240" s="7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7">
        <f t="shared" si="22"/>
        <v>42296.901967592596</v>
      </c>
      <c r="T241" s="7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7">
        <f t="shared" si="22"/>
        <v>41354.500127314815</v>
      </c>
      <c r="T242" s="7">
        <f t="shared" si="23"/>
        <v>41399.500127314815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7">
        <f t="shared" si="22"/>
        <v>41949.489629629628</v>
      </c>
      <c r="T243" s="7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7">
        <f t="shared" si="22"/>
        <v>40862.28460648148</v>
      </c>
      <c r="T244" s="7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7">
        <f t="shared" si="22"/>
        <v>41661.839166666665</v>
      </c>
      <c r="T245" s="7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7">
        <f t="shared" si="22"/>
        <v>40213.115266203706</v>
      </c>
      <c r="T246" s="7">
        <f t="shared" si="23"/>
        <v>40253.087500000001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7">
        <f t="shared" si="22"/>
        <v>41106.844733796293</v>
      </c>
      <c r="T247" s="7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7">
        <f t="shared" si="22"/>
        <v>40480.155150462961</v>
      </c>
      <c r="T248" s="7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7">
        <f t="shared" si="22"/>
        <v>40430.395995370374</v>
      </c>
      <c r="T249" s="7">
        <f t="shared" si="23"/>
        <v>40466.943749999999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7">
        <f t="shared" si="22"/>
        <v>40870.566076388888</v>
      </c>
      <c r="T250" s="7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7">
        <f t="shared" si="22"/>
        <v>40332.715509259258</v>
      </c>
      <c r="T251" s="7">
        <f t="shared" si="23"/>
        <v>40412.527777777774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7">
        <f t="shared" si="22"/>
        <v>41401.357534722221</v>
      </c>
      <c r="T252" s="7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7">
        <f t="shared" si="22"/>
        <v>41013.579236111109</v>
      </c>
      <c r="T253" s="7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7">
        <f t="shared" si="22"/>
        <v>40266.454375000001</v>
      </c>
      <c r="T254" s="7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7">
        <f t="shared" si="22"/>
        <v>40924.44253472222</v>
      </c>
      <c r="T255" s="7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7">
        <f t="shared" si="22"/>
        <v>42263.744328703702</v>
      </c>
      <c r="T256" s="7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7">
        <f t="shared" si="22"/>
        <v>40588.318078703705</v>
      </c>
      <c r="T257" s="7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7">
        <f t="shared" si="22"/>
        <v>41319.560960648145</v>
      </c>
      <c r="T258" s="7">
        <f t="shared" si="23"/>
        <v>41349.560960648145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>
        <f t="shared" ref="P259:P322" si="25">IF(L259=0,"0",E259/L259)</f>
        <v>66.70405357142856</v>
      </c>
      <c r="Q259" t="str">
        <f t="shared" ref="Q259:Q322" si="26">MID(N259,1,FIND("/",N259,1) -1)</f>
        <v>film &amp; video</v>
      </c>
      <c r="R259" t="str">
        <f t="shared" ref="R259:R322" si="27">MID(N259,FIND("/",N259,1)+1,LEN(N259))</f>
        <v>documentary</v>
      </c>
      <c r="S259" s="7">
        <f t="shared" ref="S259:S322" si="28">J259/86400+(-5/24)+25569</f>
        <v>42479.418541666673</v>
      </c>
      <c r="T259" s="7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7">
        <f t="shared" si="28"/>
        <v>40681.843356481477</v>
      </c>
      <c r="T260" s="7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7">
        <f t="shared" si="28"/>
        <v>42072.529733796298</v>
      </c>
      <c r="T261" s="7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7">
        <f t="shared" si="28"/>
        <v>40330.547210648147</v>
      </c>
      <c r="T262" s="7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7">
        <f t="shared" si="28"/>
        <v>41017.677129629628</v>
      </c>
      <c r="T263" s="7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7">
        <f t="shared" si="28"/>
        <v>40555.039675925924</v>
      </c>
      <c r="T264" s="7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7">
        <f t="shared" si="28"/>
        <v>41149.746458333335</v>
      </c>
      <c r="T265" s="7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7">
        <f t="shared" si="28"/>
        <v>41010.411979166667</v>
      </c>
      <c r="T266" s="7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7">
        <f t="shared" si="28"/>
        <v>40267.03738425926</v>
      </c>
      <c r="T267" s="7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7">
        <f t="shared" si="28"/>
        <v>40204.966516203705</v>
      </c>
      <c r="T268" s="7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7">
        <f t="shared" si="28"/>
        <v>41785.244201388887</v>
      </c>
      <c r="T269" s="7">
        <f t="shared" si="29"/>
        <v>41815.244201388887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7">
        <f t="shared" si="28"/>
        <v>40808.944189814814</v>
      </c>
      <c r="T270" s="7">
        <f t="shared" si="29"/>
        <v>40853.985856481479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7">
        <f t="shared" si="28"/>
        <v>42757.988680555558</v>
      </c>
      <c r="T271" s="7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7">
        <f t="shared" si="28"/>
        <v>40637.658217592594</v>
      </c>
      <c r="T272" s="7">
        <f t="shared" si="29"/>
        <v>40687.958333333328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7">
        <f t="shared" si="28"/>
        <v>41611.891909722224</v>
      </c>
      <c r="T273" s="7">
        <f t="shared" si="29"/>
        <v>41641.125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7">
        <f t="shared" si="28"/>
        <v>40235.692025462966</v>
      </c>
      <c r="T274" s="7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7">
        <f t="shared" si="28"/>
        <v>40697.29011574074</v>
      </c>
      <c r="T275" s="7">
        <f t="shared" si="29"/>
        <v>40727.29011574074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7">
        <f t="shared" si="28"/>
        <v>40969.704039351855</v>
      </c>
      <c r="T276" s="7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7">
        <f t="shared" si="28"/>
        <v>41192.823680555557</v>
      </c>
      <c r="T277" s="7">
        <f t="shared" si="29"/>
        <v>41222.865347222221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7">
        <f t="shared" si="28"/>
        <v>40966.873541666668</v>
      </c>
      <c r="T278" s="7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7">
        <f t="shared" si="28"/>
        <v>42117.68309027778</v>
      </c>
      <c r="T279" s="7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7">
        <f t="shared" si="28"/>
        <v>41163.832627314812</v>
      </c>
      <c r="T280" s="7">
        <f t="shared" si="29"/>
        <v>41193.832627314812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7">
        <f t="shared" si="28"/>
        <v>42759.035833333335</v>
      </c>
      <c r="T281" s="7">
        <f t="shared" si="29"/>
        <v>42792.875694444439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7">
        <f t="shared" si="28"/>
        <v>41744.382349537038</v>
      </c>
      <c r="T282" s="7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7">
        <f t="shared" si="28"/>
        <v>39949.955011574071</v>
      </c>
      <c r="T283" s="7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7">
        <f t="shared" si="28"/>
        <v>40194.711712962962</v>
      </c>
      <c r="T284" s="7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7">
        <f t="shared" si="28"/>
        <v>40675.501666666663</v>
      </c>
      <c r="T285" s="7">
        <f t="shared" si="29"/>
        <v>40694.999305555553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7">
        <f t="shared" si="28"/>
        <v>40904.529861111107</v>
      </c>
      <c r="T286" s="7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7">
        <f t="shared" si="28"/>
        <v>41506.547777777778</v>
      </c>
      <c r="T287" s="7">
        <f t="shared" si="29"/>
        <v>41536.547777777778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7">
        <f t="shared" si="28"/>
        <v>41313.607916666668</v>
      </c>
      <c r="T288" s="7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7">
        <f t="shared" si="28"/>
        <v>41184.069652777776</v>
      </c>
      <c r="T289" s="7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7">
        <f t="shared" si="28"/>
        <v>41050.96056712963</v>
      </c>
      <c r="T290" s="7">
        <f t="shared" si="29"/>
        <v>41085.960567129623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7">
        <f t="shared" si="28"/>
        <v>41550.248078703706</v>
      </c>
      <c r="T291" s="7">
        <f t="shared" si="29"/>
        <v>41580.248078703698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7">
        <f t="shared" si="28"/>
        <v>40526.160844907405</v>
      </c>
      <c r="T292" s="7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7">
        <f t="shared" si="28"/>
        <v>41376.560717592591</v>
      </c>
      <c r="T293" s="7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7">
        <f t="shared" si="28"/>
        <v>40812.594895833332</v>
      </c>
      <c r="T294" s="7">
        <f t="shared" si="29"/>
        <v>40844.957638888889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7">
        <f t="shared" si="28"/>
        <v>41719.459652777776</v>
      </c>
      <c r="T295" s="7">
        <f t="shared" si="29"/>
        <v>41749.459652777776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7">
        <f t="shared" si="28"/>
        <v>40342.876087962963</v>
      </c>
      <c r="T296" s="7">
        <f t="shared" si="29"/>
        <v>40378.458333333328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7">
        <f t="shared" si="28"/>
        <v>41518.796400462961</v>
      </c>
      <c r="T297" s="7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7">
        <f t="shared" si="28"/>
        <v>41134.267164351855</v>
      </c>
      <c r="T298" s="7">
        <f t="shared" si="29"/>
        <v>41159.267164351848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7">
        <f t="shared" si="28"/>
        <v>42089.519687499997</v>
      </c>
      <c r="T299" s="7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7">
        <f t="shared" si="28"/>
        <v>41709.255185185182</v>
      </c>
      <c r="T300" s="7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7">
        <f t="shared" si="28"/>
        <v>40469.016898148147</v>
      </c>
      <c r="T301" s="7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7">
        <f t="shared" si="28"/>
        <v>40626.751597222217</v>
      </c>
      <c r="T302" s="7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7">
        <f t="shared" si="28"/>
        <v>41312.529340277775</v>
      </c>
      <c r="T303" s="7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7">
        <f t="shared" si="28"/>
        <v>40933.648587962962</v>
      </c>
      <c r="T304" s="7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7">
        <f t="shared" si="28"/>
        <v>41031.862800925926</v>
      </c>
      <c r="T305" s="7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7">
        <f t="shared" si="28"/>
        <v>41113.88653935185</v>
      </c>
      <c r="T306" s="7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7">
        <f t="shared" si="28"/>
        <v>40948.421863425923</v>
      </c>
      <c r="T307" s="7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7">
        <f t="shared" si="28"/>
        <v>41333.628854166665</v>
      </c>
      <c r="T308" s="7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7">
        <f t="shared" si="28"/>
        <v>41282.736122685186</v>
      </c>
      <c r="T309" s="7">
        <f t="shared" si="29"/>
        <v>41312.736122685186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7">
        <f t="shared" si="28"/>
        <v>40567.486226851848</v>
      </c>
      <c r="T310" s="7">
        <f t="shared" si="29"/>
        <v>40612.486226851848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7">
        <f t="shared" si="28"/>
        <v>41134.543217592596</v>
      </c>
      <c r="T311" s="7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7">
        <f t="shared" si="28"/>
        <v>40820.974803240737</v>
      </c>
      <c r="T312" s="7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7">
        <f t="shared" si="28"/>
        <v>40868.011481481481</v>
      </c>
      <c r="T313" s="7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41348.669351851851</v>
      </c>
      <c r="T314" s="7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40357.019606481481</v>
      </c>
      <c r="T315" s="7">
        <f t="shared" si="29"/>
        <v>40401.457638888889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7">
        <f t="shared" si="28"/>
        <v>41304.624861111108</v>
      </c>
      <c r="T316" s="7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7">
        <f t="shared" si="28"/>
        <v>41113.564050925925</v>
      </c>
      <c r="T317" s="7">
        <f t="shared" si="29"/>
        <v>41143.564050925925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7">
        <f t="shared" si="28"/>
        <v>41950.715243055558</v>
      </c>
      <c r="T318" s="7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7">
        <f t="shared" si="28"/>
        <v>41589.468553240738</v>
      </c>
      <c r="T319" s="7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7">
        <f t="shared" si="28"/>
        <v>41329.830451388887</v>
      </c>
      <c r="T320" s="7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7">
        <f t="shared" si="28"/>
        <v>40123.629965277782</v>
      </c>
      <c r="T321" s="7">
        <f t="shared" si="29"/>
        <v>40211.124305555553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7">
        <f t="shared" si="28"/>
        <v>42331.342974537038</v>
      </c>
      <c r="T322" s="7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>
        <f t="shared" ref="P323:P386" si="31">IF(L323=0,"0",E323/L323)</f>
        <v>106.62314540059347</v>
      </c>
      <c r="Q323" t="str">
        <f t="shared" ref="Q323:Q386" si="32">MID(N323,1,FIND("/",N323,1) -1)</f>
        <v>film &amp; video</v>
      </c>
      <c r="R323" t="str">
        <f t="shared" ref="R323:R386" si="33">MID(N323,FIND("/",N323,1)+1,LEN(N323))</f>
        <v>documentary</v>
      </c>
      <c r="S323" s="7">
        <f t="shared" ref="S323:S386" si="34">J323/86400+(-5/24)+25569</f>
        <v>42647.238263888888</v>
      </c>
      <c r="T323" s="7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7">
        <f t="shared" si="34"/>
        <v>42473.361666666664</v>
      </c>
      <c r="T324" s="7">
        <f t="shared" si="35"/>
        <v>42503.361666666664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7">
        <f t="shared" si="34"/>
        <v>42697.113032407404</v>
      </c>
      <c r="T325" s="7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7">
        <f t="shared" si="34"/>
        <v>42184.417916666673</v>
      </c>
      <c r="T326" s="7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7">
        <f t="shared" si="34"/>
        <v>42688.979548611111</v>
      </c>
      <c r="T327" s="7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7">
        <f t="shared" si="34"/>
        <v>42775.106550925928</v>
      </c>
      <c r="T328" s="7">
        <f t="shared" si="35"/>
        <v>42808.747916666667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7">
        <f t="shared" si="34"/>
        <v>42058.026956018519</v>
      </c>
      <c r="T329" s="7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7">
        <f t="shared" si="34"/>
        <v>42278.738287037035</v>
      </c>
      <c r="T330" s="7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7">
        <f t="shared" si="34"/>
        <v>42291.258414351854</v>
      </c>
      <c r="T331" s="7">
        <f t="shared" si="35"/>
        <v>42314.958333333336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7">
        <f t="shared" si="34"/>
        <v>41379.307442129633</v>
      </c>
      <c r="T332" s="7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7">
        <f t="shared" si="34"/>
        <v>42507.373078703706</v>
      </c>
      <c r="T333" s="7">
        <f t="shared" si="35"/>
        <v>42538.373078703698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7">
        <f t="shared" si="34"/>
        <v>42263.471956018519</v>
      </c>
      <c r="T334" s="7">
        <f t="shared" si="35"/>
        <v>42305.124999999993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7">
        <f t="shared" si="34"/>
        <v>42437.428136574075</v>
      </c>
      <c r="T335" s="7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7">
        <f t="shared" si="34"/>
        <v>42101.474039351851</v>
      </c>
      <c r="T336" s="7">
        <f t="shared" si="35"/>
        <v>42139.583333333336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7">
        <f t="shared" si="34"/>
        <v>42101.529108796298</v>
      </c>
      <c r="T337" s="7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7">
        <f t="shared" si="34"/>
        <v>42291.387939814813</v>
      </c>
      <c r="T338" s="7">
        <f t="shared" si="35"/>
        <v>42321.429606481477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7">
        <f t="shared" si="34"/>
        <v>42046.920231481483</v>
      </c>
      <c r="T339" s="7">
        <f t="shared" si="35"/>
        <v>42076.878564814811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7">
        <f t="shared" si="34"/>
        <v>42559.547337962969</v>
      </c>
      <c r="T340" s="7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7">
        <f t="shared" si="34"/>
        <v>42093.551712962959</v>
      </c>
      <c r="T341" s="7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7">
        <f t="shared" si="34"/>
        <v>42772.460729166669</v>
      </c>
      <c r="T342" s="7">
        <f t="shared" si="35"/>
        <v>42802.666666666664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7">
        <f t="shared" si="34"/>
        <v>41894.671273148146</v>
      </c>
      <c r="T343" s="7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7">
        <f t="shared" si="34"/>
        <v>42459.572511574079</v>
      </c>
      <c r="T344" s="7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7">
        <f t="shared" si="34"/>
        <v>41926.529456018514</v>
      </c>
      <c r="T345" s="7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7">
        <f t="shared" si="34"/>
        <v>42111.762662037043</v>
      </c>
      <c r="T346" s="7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7">
        <f t="shared" si="34"/>
        <v>42114.735995370371</v>
      </c>
      <c r="T347" s="7">
        <f t="shared" si="35"/>
        <v>42144.735995370364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7">
        <f t="shared" si="34"/>
        <v>42261.291909722218</v>
      </c>
      <c r="T348" s="7">
        <f t="shared" si="35"/>
        <v>42291.291909722218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7">
        <f t="shared" si="34"/>
        <v>42292.287141203706</v>
      </c>
      <c r="T349" s="7">
        <f t="shared" si="35"/>
        <v>42322.32880787037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7">
        <f t="shared" si="34"/>
        <v>42207.378657407404</v>
      </c>
      <c r="T350" s="7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7">
        <f t="shared" si="34"/>
        <v>42760.290601851855</v>
      </c>
      <c r="T351" s="7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7">
        <f t="shared" si="34"/>
        <v>42585.85774305556</v>
      </c>
      <c r="T352" s="7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7">
        <f t="shared" si="34"/>
        <v>42427.756412037037</v>
      </c>
      <c r="T353" s="7">
        <f t="shared" si="35"/>
        <v>42467.714745370373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7">
        <f t="shared" si="34"/>
        <v>41889.959120370368</v>
      </c>
      <c r="T354" s="7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7">
        <f t="shared" si="34"/>
        <v>42297.583553240744</v>
      </c>
      <c r="T355" s="7">
        <f t="shared" si="35"/>
        <v>42327.625219907401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7">
        <f t="shared" si="34"/>
        <v>42438.619456018525</v>
      </c>
      <c r="T356" s="7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7">
        <f t="shared" si="34"/>
        <v>41943.0855787037</v>
      </c>
      <c r="T357" s="7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7">
        <f t="shared" si="34"/>
        <v>42415.594826388886</v>
      </c>
      <c r="T358" s="7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7">
        <f t="shared" si="34"/>
        <v>42078.013854166667</v>
      </c>
      <c r="T359" s="7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7">
        <f t="shared" si="34"/>
        <v>42507.651863425926</v>
      </c>
      <c r="T360" s="7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7">
        <f t="shared" si="34"/>
        <v>41934.86215277778</v>
      </c>
      <c r="T361" s="7">
        <f t="shared" si="35"/>
        <v>41957.008333333331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7">
        <f t="shared" si="34"/>
        <v>42163.689583333333</v>
      </c>
      <c r="T362" s="7">
        <f t="shared" si="35"/>
        <v>42207.924305555549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7">
        <f t="shared" si="34"/>
        <v>41935.792893518519</v>
      </c>
      <c r="T363" s="7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7">
        <f t="shared" si="34"/>
        <v>41837.002210648148</v>
      </c>
      <c r="T364" s="7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7">
        <f t="shared" si="34"/>
        <v>40255.536296296297</v>
      </c>
      <c r="T365" s="7">
        <f t="shared" si="35"/>
        <v>40300.598611111105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7">
        <f t="shared" si="34"/>
        <v>41780.651296296295</v>
      </c>
      <c r="T366" s="7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7">
        <f t="shared" si="34"/>
        <v>41668.398136574076</v>
      </c>
      <c r="T367" s="7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7">
        <f t="shared" si="34"/>
        <v>41019.584699074076</v>
      </c>
      <c r="T368" s="7">
        <f t="shared" si="35"/>
        <v>41049.584699074076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7">
        <f t="shared" si="34"/>
        <v>41355.368958333333</v>
      </c>
      <c r="T369" s="7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7">
        <f t="shared" si="34"/>
        <v>42043.397245370375</v>
      </c>
      <c r="T370" s="7">
        <f t="shared" si="35"/>
        <v>42078.355578703697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7">
        <f t="shared" si="34"/>
        <v>40893.3433912037</v>
      </c>
      <c r="T371" s="7">
        <f t="shared" si="35"/>
        <v>40923.3433912037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7">
        <f t="shared" si="34"/>
        <v>42711.586805555562</v>
      </c>
      <c r="T372" s="7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7">
        <f t="shared" si="34"/>
        <v>41261.559479166666</v>
      </c>
      <c r="T373" s="7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7">
        <f t="shared" si="34"/>
        <v>42425.368564814817</v>
      </c>
      <c r="T374" s="7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7">
        <f t="shared" si="34"/>
        <v>41078.703680555554</v>
      </c>
      <c r="T375" s="7">
        <f t="shared" si="35"/>
        <v>41108.703680555554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7">
        <f t="shared" si="34"/>
        <v>40757.680914351848</v>
      </c>
      <c r="T376" s="7">
        <f t="shared" si="35"/>
        <v>40802.680914351848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7">
        <f t="shared" si="34"/>
        <v>41657.776747685188</v>
      </c>
      <c r="T377" s="7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7">
        <f t="shared" si="34"/>
        <v>42576.244398148148</v>
      </c>
      <c r="T378" s="7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7">
        <f t="shared" si="34"/>
        <v>42292.042453703703</v>
      </c>
      <c r="T379" s="7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7">
        <f t="shared" si="34"/>
        <v>42370.363518518519</v>
      </c>
      <c r="T380" s="7">
        <f t="shared" si="35"/>
        <v>42394.786111111105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7">
        <f t="shared" si="34"/>
        <v>40987.479999999996</v>
      </c>
      <c r="T381" s="7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7">
        <f t="shared" si="34"/>
        <v>42367.511481481488</v>
      </c>
      <c r="T382" s="7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7">
        <f t="shared" si="34"/>
        <v>41085.48978009259</v>
      </c>
      <c r="T383" s="7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7">
        <f t="shared" si="34"/>
        <v>41144.501157407409</v>
      </c>
      <c r="T384" s="7">
        <f t="shared" si="35"/>
        <v>41158.501157407409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7">
        <f t="shared" si="34"/>
        <v>41754.90924768518</v>
      </c>
      <c r="T385" s="7">
        <f t="shared" si="35"/>
        <v>41777.90924768518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7">
        <f t="shared" si="34"/>
        <v>41980.573460648149</v>
      </c>
      <c r="T386" s="7">
        <f t="shared" si="35"/>
        <v>42010.573460648149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>
        <f t="shared" ref="P387:P450" si="37">IF(L387=0,"0",E387/L387)</f>
        <v>111.79535864978902</v>
      </c>
      <c r="Q387" t="str">
        <f t="shared" ref="Q387:Q450" si="38">MID(N387,1,FIND("/",N387,1) -1)</f>
        <v>film &amp; video</v>
      </c>
      <c r="R387" t="str">
        <f t="shared" ref="R387:R450" si="39">MID(N387,FIND("/",N387,1)+1,LEN(N387))</f>
        <v>documentary</v>
      </c>
      <c r="S387" s="7">
        <f t="shared" ref="S387:S450" si="40">J387/86400+(-5/24)+25569</f>
        <v>41934.376168981478</v>
      </c>
      <c r="T387" s="7">
        <f t="shared" ref="T387:T450" si="41">(I387/86400)+25569+(-5/24)</f>
        <v>41964.41783564815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7">
        <f t="shared" si="40"/>
        <v>42211.742951388893</v>
      </c>
      <c r="T388" s="7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7">
        <f t="shared" si="40"/>
        <v>42200.468263888892</v>
      </c>
      <c r="T389" s="7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7">
        <f t="shared" si="40"/>
        <v>42548.86782407407</v>
      </c>
      <c r="T390" s="7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7">
        <f t="shared" si="40"/>
        <v>41673.854745370372</v>
      </c>
      <c r="T391" s="7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7">
        <f t="shared" si="40"/>
        <v>42111.828379629631</v>
      </c>
      <c r="T392" s="7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7">
        <f t="shared" si="40"/>
        <v>40864.833923611106</v>
      </c>
      <c r="T393" s="7">
        <f t="shared" si="41"/>
        <v>40894.832638888889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7">
        <f t="shared" si="40"/>
        <v>40763.508923611109</v>
      </c>
      <c r="T394" s="7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7">
        <f t="shared" si="40"/>
        <v>41526.500601851847</v>
      </c>
      <c r="T395" s="7">
        <f t="shared" si="41"/>
        <v>41557.500601851847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7">
        <f t="shared" si="40"/>
        <v>42417.60974537037</v>
      </c>
      <c r="T396" s="7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7">
        <f t="shared" si="40"/>
        <v>40990.700925925921</v>
      </c>
      <c r="T397" s="7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7">
        <f t="shared" si="40"/>
        <v>41082.356550925928</v>
      </c>
      <c r="T398" s="7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7">
        <f t="shared" si="40"/>
        <v>40379.568101851852</v>
      </c>
      <c r="T399" s="7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7">
        <f t="shared" si="40"/>
        <v>42078.584791666668</v>
      </c>
      <c r="T400" s="7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7">
        <f t="shared" si="40"/>
        <v>42687.667442129634</v>
      </c>
      <c r="T401" s="7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7">
        <f t="shared" si="40"/>
        <v>41745.427627314813</v>
      </c>
      <c r="T402" s="7">
        <f t="shared" si="41"/>
        <v>41775.9375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7">
        <f t="shared" si="40"/>
        <v>40732.633912037039</v>
      </c>
      <c r="T403" s="7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7">
        <f t="shared" si="40"/>
        <v>42292.33121527778</v>
      </c>
      <c r="T404" s="7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7">
        <f t="shared" si="40"/>
        <v>40718.102326388886</v>
      </c>
      <c r="T405" s="7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7">
        <f t="shared" si="40"/>
        <v>41646.419699074075</v>
      </c>
      <c r="T406" s="7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7">
        <f t="shared" si="40"/>
        <v>41673.876608796294</v>
      </c>
      <c r="T407" s="7">
        <f t="shared" si="41"/>
        <v>41703.876608796294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7">
        <f t="shared" si="40"/>
        <v>40637.95413194444</v>
      </c>
      <c r="T408" s="7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7">
        <f t="shared" si="40"/>
        <v>40806.662615740745</v>
      </c>
      <c r="T409" s="7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7">
        <f t="shared" si="40"/>
        <v>41543.527662037035</v>
      </c>
      <c r="T410" s="7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7">
        <f t="shared" si="40"/>
        <v>42543.654444444444</v>
      </c>
      <c r="T411" s="7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7">
        <f t="shared" si="40"/>
        <v>42113.773113425923</v>
      </c>
      <c r="T412" s="7">
        <f t="shared" si="41"/>
        <v>42173.773113425923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7">
        <f t="shared" si="40"/>
        <v>41597.967638888891</v>
      </c>
      <c r="T413" s="7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7">
        <f t="shared" si="40"/>
        <v>41099.534467592588</v>
      </c>
      <c r="T414" s="7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7">
        <f t="shared" si="40"/>
        <v>41079.669108796297</v>
      </c>
      <c r="T415" s="7">
        <f t="shared" si="41"/>
        <v>41109.66910879629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7">
        <f t="shared" si="40"/>
        <v>41528.85491898148</v>
      </c>
      <c r="T416" s="7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7">
        <f t="shared" si="40"/>
        <v>41904.643541666665</v>
      </c>
      <c r="T417" s="7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7">
        <f t="shared" si="40"/>
        <v>41648.1878587963</v>
      </c>
      <c r="T418" s="7">
        <f t="shared" si="41"/>
        <v>41678.187858796293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7">
        <f t="shared" si="40"/>
        <v>41360.76226851852</v>
      </c>
      <c r="T419" s="7">
        <f t="shared" si="41"/>
        <v>41371.981249999997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7">
        <f t="shared" si="40"/>
        <v>42178.07403935185</v>
      </c>
      <c r="T420" s="7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7">
        <f t="shared" si="40"/>
        <v>41394.634108796294</v>
      </c>
      <c r="T421" s="7">
        <f t="shared" si="41"/>
        <v>41454.634108796294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7">
        <f t="shared" si="40"/>
        <v>41682.028136574074</v>
      </c>
      <c r="T422" s="7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7">
        <f t="shared" si="40"/>
        <v>42177.283055555556</v>
      </c>
      <c r="T423" s="7">
        <f t="shared" si="41"/>
        <v>42237.283055555548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7">
        <f t="shared" si="40"/>
        <v>41863.052048611113</v>
      </c>
      <c r="T424" s="7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7">
        <f t="shared" si="40"/>
        <v>41400.717939814815</v>
      </c>
      <c r="T425" s="7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7">
        <f t="shared" si="40"/>
        <v>40934.167812500003</v>
      </c>
      <c r="T426" s="7">
        <f t="shared" si="41"/>
        <v>40994.126145833332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7">
        <f t="shared" si="40"/>
        <v>42275.652824074074</v>
      </c>
      <c r="T427" s="7">
        <f t="shared" si="41"/>
        <v>42335.694490740738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7">
        <f t="shared" si="40"/>
        <v>42400.503634259265</v>
      </c>
      <c r="T428" s="7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7">
        <f t="shared" si="40"/>
        <v>42285.700694444444</v>
      </c>
      <c r="T429" s="7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7">
        <f t="shared" si="40"/>
        <v>41778.558391203704</v>
      </c>
      <c r="T430" s="7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7">
        <f t="shared" si="40"/>
        <v>40070.693078703705</v>
      </c>
      <c r="T431" s="7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7">
        <f t="shared" si="40"/>
        <v>41512.898923611108</v>
      </c>
      <c r="T432" s="7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7">
        <f t="shared" si="40"/>
        <v>42526.662997685184</v>
      </c>
      <c r="T433" s="7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7">
        <f t="shared" si="40"/>
        <v>42238.518298611118</v>
      </c>
      <c r="T434" s="7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7">
        <f t="shared" si="40"/>
        <v>42228.421550925923</v>
      </c>
      <c r="T435" s="7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7">
        <f t="shared" si="40"/>
        <v>41576.626180555555</v>
      </c>
      <c r="T436" s="7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7">
        <f t="shared" si="40"/>
        <v>41500.539120370369</v>
      </c>
      <c r="T437" s="7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7">
        <f t="shared" si="40"/>
        <v>41456.154085648144</v>
      </c>
      <c r="T438" s="7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7">
        <f t="shared" si="40"/>
        <v>42591.110254629632</v>
      </c>
      <c r="T439" s="7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7">
        <f t="shared" si="40"/>
        <v>42296.052754629636</v>
      </c>
      <c r="T440" s="7">
        <f t="shared" si="41"/>
        <v>42326.094421296293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7">
        <f t="shared" si="40"/>
        <v>41919.553449074076</v>
      </c>
      <c r="T441" s="7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7">
        <f t="shared" si="40"/>
        <v>42423.777233796296</v>
      </c>
      <c r="T442" s="7">
        <f t="shared" si="41"/>
        <v>42453.735567129632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7">
        <f t="shared" si="40"/>
        <v>41550.585601851853</v>
      </c>
      <c r="T443" s="7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7">
        <f t="shared" si="40"/>
        <v>42024.680358796293</v>
      </c>
      <c r="T444" s="7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7">
        <f t="shared" si="40"/>
        <v>41649.806724537033</v>
      </c>
      <c r="T445" s="7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7">
        <f t="shared" si="40"/>
        <v>40894.698622685188</v>
      </c>
      <c r="T446" s="7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7">
        <f t="shared" si="40"/>
        <v>42130.127025462964</v>
      </c>
      <c r="T447" s="7">
        <f t="shared" si="41"/>
        <v>42145.127025462956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7">
        <f t="shared" si="40"/>
        <v>42036.875231481477</v>
      </c>
      <c r="T448" s="7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7">
        <f t="shared" si="40"/>
        <v>41331.34679398148</v>
      </c>
      <c r="T449" s="7">
        <f t="shared" si="41"/>
        <v>41356.305127314808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7">
        <f t="shared" si="40"/>
        <v>41753.549710648149</v>
      </c>
      <c r="T450" s="7">
        <f t="shared" si="41"/>
        <v>41773.549710648142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>
        <f t="shared" ref="P451:P514" si="43">IF(L451=0,"0",E451/L451)</f>
        <v>9</v>
      </c>
      <c r="Q451" t="str">
        <f t="shared" ref="Q451:Q514" si="44">MID(N451,1,FIND("/",N451,1) -1)</f>
        <v>film &amp; video</v>
      </c>
      <c r="R451" t="str">
        <f t="shared" ref="R451:R514" si="45">MID(N451,FIND("/",N451,1)+1,LEN(N451))</f>
        <v>animation</v>
      </c>
      <c r="S451" s="7">
        <f t="shared" ref="S451:S514" si="46">J451/86400+(-5/24)+25569</f>
        <v>41534.359780092593</v>
      </c>
      <c r="T451" s="7">
        <f t="shared" ref="T451:T514" si="47">(I451/86400)+25569+(-5/24)</f>
        <v>41564.359780092593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7">
        <f t="shared" si="46"/>
        <v>41654.738425925927</v>
      </c>
      <c r="T452" s="7">
        <f t="shared" si="47"/>
        <v>41684.73842592592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7">
        <f t="shared" si="46"/>
        <v>41634.506840277776</v>
      </c>
      <c r="T453" s="7">
        <f t="shared" si="47"/>
        <v>41664.506840277776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7">
        <f t="shared" si="46"/>
        <v>42107.49554398148</v>
      </c>
      <c r="T454" s="7">
        <f t="shared" si="47"/>
        <v>42137.49554398148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7">
        <f t="shared" si="46"/>
        <v>42038.616655092599</v>
      </c>
      <c r="T455" s="7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7">
        <f t="shared" si="46"/>
        <v>41938.508923611109</v>
      </c>
      <c r="T456" s="7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7">
        <f t="shared" si="46"/>
        <v>40970.794236111113</v>
      </c>
      <c r="T457" s="7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7">
        <f t="shared" si="46"/>
        <v>41547.486122685186</v>
      </c>
      <c r="T458" s="7">
        <f t="shared" si="47"/>
        <v>41568.957638888889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7">
        <f t="shared" si="46"/>
        <v>41837.559166666666</v>
      </c>
      <c r="T459" s="7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7">
        <f t="shared" si="46"/>
        <v>41378.491435185184</v>
      </c>
      <c r="T460" s="7">
        <f t="shared" si="47"/>
        <v>41408.491435185184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7">
        <f t="shared" si="46"/>
        <v>40800.432025462964</v>
      </c>
      <c r="T461" s="7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7">
        <f t="shared" si="46"/>
        <v>41759.334201388891</v>
      </c>
      <c r="T462" s="7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7">
        <f t="shared" si="46"/>
        <v>41407.638506944444</v>
      </c>
      <c r="T463" s="7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7">
        <f t="shared" si="46"/>
        <v>40704.918298611112</v>
      </c>
      <c r="T464" s="7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7">
        <f t="shared" si="46"/>
        <v>40750.501770833333</v>
      </c>
      <c r="T465" s="7">
        <f t="shared" si="47"/>
        <v>40810.501770833333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6"/>
        <v>42488.640451388885</v>
      </c>
      <c r="T466" s="7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7">
        <f t="shared" si="46"/>
        <v>41800.911736111113</v>
      </c>
      <c r="T467" s="7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7">
        <f t="shared" si="46"/>
        <v>41129.734537037039</v>
      </c>
      <c r="T468" s="7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7">
        <f t="shared" si="46"/>
        <v>41135.471458333333</v>
      </c>
      <c r="T469" s="7">
        <f t="shared" si="47"/>
        <v>41180.471458333333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7">
        <f t="shared" si="46"/>
        <v>41040.959293981483</v>
      </c>
      <c r="T470" s="7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7">
        <f t="shared" si="46"/>
        <v>41827.781527777777</v>
      </c>
      <c r="T471" s="7">
        <f t="shared" si="47"/>
        <v>41887.781527777777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7">
        <f t="shared" si="46"/>
        <v>41604.959363425922</v>
      </c>
      <c r="T472" s="7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7">
        <f t="shared" si="46"/>
        <v>41703.513645833329</v>
      </c>
      <c r="T473" s="7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7">
        <f t="shared" si="46"/>
        <v>41844.714328703703</v>
      </c>
      <c r="T474" s="7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7">
        <f t="shared" si="46"/>
        <v>41869.489803240736</v>
      </c>
      <c r="T475" s="7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6"/>
        <v>42753.120706018519</v>
      </c>
      <c r="T476" s="7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7">
        <f t="shared" si="46"/>
        <v>42099.877812500003</v>
      </c>
      <c r="T477" s="7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7">
        <f t="shared" si="46"/>
        <v>41757.76667824074</v>
      </c>
      <c r="T478" s="7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7">
        <f t="shared" si="46"/>
        <v>40987.626550925925</v>
      </c>
      <c r="T479" s="7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7">
        <f t="shared" si="46"/>
        <v>42065.702650462961</v>
      </c>
      <c r="T480" s="7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7">
        <f t="shared" si="46"/>
        <v>41904.199479166666</v>
      </c>
      <c r="T481" s="7">
        <f t="shared" si="47"/>
        <v>41964.24114583333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7">
        <f t="shared" si="46"/>
        <v>41465.29184027778</v>
      </c>
      <c r="T482" s="7">
        <f t="shared" si="47"/>
        <v>41495.29184027778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7">
        <f t="shared" si="46"/>
        <v>41162.463993055557</v>
      </c>
      <c r="T483" s="7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7">
        <f t="shared" si="46"/>
        <v>42447.688541666663</v>
      </c>
      <c r="T484" s="7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7">
        <f t="shared" si="46"/>
        <v>41242.989259259259</v>
      </c>
      <c r="T485" s="7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7">
        <f t="shared" si="46"/>
        <v>42272.731157407412</v>
      </c>
      <c r="T486" s="7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41381.297442129631</v>
      </c>
      <c r="T487" s="7">
        <f t="shared" si="47"/>
        <v>41411.297442129631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41761.734247685185</v>
      </c>
      <c r="T488" s="7">
        <f t="shared" si="47"/>
        <v>41791.734247685185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42669.386504629627</v>
      </c>
      <c r="T489" s="7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42713.846064814818</v>
      </c>
      <c r="T490" s="7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7">
        <f t="shared" si="46"/>
        <v>40882.273333333331</v>
      </c>
      <c r="T491" s="7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7">
        <f t="shared" si="46"/>
        <v>41113.760243055556</v>
      </c>
      <c r="T492" s="7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7">
        <f t="shared" si="46"/>
        <v>42366.774293981478</v>
      </c>
      <c r="T493" s="7">
        <f t="shared" si="47"/>
        <v>42396.774293981478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7">
        <f t="shared" si="46"/>
        <v>42595.826736111114</v>
      </c>
      <c r="T494" s="7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7">
        <f t="shared" si="46"/>
        <v>42114.517800925925</v>
      </c>
      <c r="T495" s="7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7">
        <f t="shared" si="46"/>
        <v>41799.62228009259</v>
      </c>
      <c r="T496" s="7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7">
        <f t="shared" si="46"/>
        <v>42171.619270833333</v>
      </c>
      <c r="T497" s="7">
        <f t="shared" si="47"/>
        <v>42201.619270833333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6"/>
        <v>41620.723078703704</v>
      </c>
      <c r="T498" s="7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7">
        <f t="shared" si="46"/>
        <v>41944.829456018517</v>
      </c>
      <c r="T499" s="7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7">
        <f t="shared" si="46"/>
        <v>40858.553807870368</v>
      </c>
      <c r="T500" s="7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7">
        <f t="shared" si="46"/>
        <v>40043.68712962963</v>
      </c>
      <c r="T501" s="7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7">
        <f t="shared" si="46"/>
        <v>40247.677673611106</v>
      </c>
      <c r="T502" s="7">
        <f t="shared" si="47"/>
        <v>40306.719444444439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7">
        <f t="shared" si="46"/>
        <v>40703.026053240741</v>
      </c>
      <c r="T503" s="7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7">
        <f t="shared" si="46"/>
        <v>40956.345196759255</v>
      </c>
      <c r="T504" s="7">
        <f t="shared" si="47"/>
        <v>40986.303530092591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7">
        <f t="shared" si="46"/>
        <v>41991.31832175926</v>
      </c>
      <c r="T505" s="7">
        <f t="shared" si="47"/>
        <v>42021.318321759252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7">
        <f t="shared" si="46"/>
        <v>40949.775312500002</v>
      </c>
      <c r="T506" s="7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7">
        <f t="shared" si="46"/>
        <v>42317.889884259261</v>
      </c>
      <c r="T507" s="7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7">
        <f t="shared" si="46"/>
        <v>41466.343981481477</v>
      </c>
      <c r="T508" s="7">
        <f t="shared" si="47"/>
        <v>41496.343981481477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7">
        <f t="shared" si="46"/>
        <v>41156.750659722224</v>
      </c>
      <c r="T509" s="7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7">
        <f t="shared" si="46"/>
        <v>40994.815983796296</v>
      </c>
      <c r="T510" s="7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7">
        <f t="shared" si="46"/>
        <v>42153.423263888893</v>
      </c>
      <c r="T511" s="7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7">
        <f t="shared" si="46"/>
        <v>42399.968043981484</v>
      </c>
      <c r="T512" s="7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7">
        <f t="shared" si="46"/>
        <v>41340.094699074078</v>
      </c>
      <c r="T513" s="7">
        <f t="shared" si="47"/>
        <v>41370.053032407406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7">
        <f t="shared" si="46"/>
        <v>42649.533877314818</v>
      </c>
      <c r="T514" s="7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>
        <f t="shared" ref="P515:P578" si="49">IF(L515=0,"0",E515/L515)</f>
        <v>102.38235294117646</v>
      </c>
      <c r="Q515" t="str">
        <f t="shared" ref="Q515:Q578" si="50">MID(N515,1,FIND("/",N515,1) -1)</f>
        <v>film &amp; video</v>
      </c>
      <c r="R515" t="str">
        <f t="shared" ref="R515:R578" si="51">MID(N515,FIND("/",N515,1)+1,LEN(N515))</f>
        <v>animation</v>
      </c>
      <c r="S515" s="7">
        <f t="shared" ref="S515:S578" si="52">J515/86400+(-5/24)+25569</f>
        <v>42552.445659722223</v>
      </c>
      <c r="T515" s="7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7">
        <f t="shared" si="52"/>
        <v>41830.405636574069</v>
      </c>
      <c r="T516" s="7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7">
        <f t="shared" si="52"/>
        <v>42327.282418981486</v>
      </c>
      <c r="T517" s="7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7">
        <f t="shared" si="52"/>
        <v>42091.570370370377</v>
      </c>
      <c r="T518" s="7">
        <f t="shared" si="53"/>
        <v>42151.570370370369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7">
        <f t="shared" si="52"/>
        <v>42738.406956018516</v>
      </c>
      <c r="T519" s="7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7">
        <f t="shared" si="52"/>
        <v>42223.407685185186</v>
      </c>
      <c r="T520" s="7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7">
        <f t="shared" si="52"/>
        <v>41218.183113425926</v>
      </c>
      <c r="T521" s="7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7">
        <f t="shared" si="52"/>
        <v>42318.493761574078</v>
      </c>
      <c r="T522" s="7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7">
        <f t="shared" si="52"/>
        <v>42645.884479166663</v>
      </c>
      <c r="T523" s="7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7">
        <f t="shared" si="52"/>
        <v>42429.832465277781</v>
      </c>
      <c r="T524" s="7">
        <f t="shared" si="53"/>
        <v>42449.790798611109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7">
        <f t="shared" si="52"/>
        <v>42237.924490740741</v>
      </c>
      <c r="T525" s="7">
        <f t="shared" si="53"/>
        <v>42267.924490740734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7">
        <f t="shared" si="52"/>
        <v>42492.508900462963</v>
      </c>
      <c r="T526" s="7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7">
        <f t="shared" si="52"/>
        <v>41850.192604166667</v>
      </c>
      <c r="T527" s="7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7">
        <f t="shared" si="52"/>
        <v>42192.383611111116</v>
      </c>
      <c r="T528" s="7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7">
        <f t="shared" si="52"/>
        <v>42752.997291666667</v>
      </c>
      <c r="T529" s="7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7">
        <f t="shared" si="52"/>
        <v>42155.711886574078</v>
      </c>
      <c r="T530" s="7">
        <f t="shared" si="53"/>
        <v>42176.680555555555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7">
        <f t="shared" si="52"/>
        <v>42724.822847222225</v>
      </c>
      <c r="T531" s="7">
        <f t="shared" si="53"/>
        <v>42745.999999999993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7">
        <f t="shared" si="52"/>
        <v>42157.382731481484</v>
      </c>
      <c r="T532" s="7">
        <f t="shared" si="53"/>
        <v>42178.874999999993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7">
        <f t="shared" si="52"/>
        <v>42675.856817129636</v>
      </c>
      <c r="T533" s="7">
        <f t="shared" si="53"/>
        <v>42721.082638888889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7">
        <f t="shared" si="52"/>
        <v>42472.798703703709</v>
      </c>
      <c r="T534" s="7">
        <f t="shared" si="53"/>
        <v>42502.798703703702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7">
        <f t="shared" si="52"/>
        <v>42482.226446759261</v>
      </c>
      <c r="T535" s="7">
        <f t="shared" si="53"/>
        <v>42506.226446759254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7">
        <f t="shared" si="52"/>
        <v>42270.602662037039</v>
      </c>
      <c r="T536" s="7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7">
        <f t="shared" si="52"/>
        <v>42711.336863425924</v>
      </c>
      <c r="T537" s="7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7">
        <f t="shared" si="52"/>
        <v>42179.136655092589</v>
      </c>
      <c r="T538" s="7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7">
        <f t="shared" si="52"/>
        <v>42282.560081018521</v>
      </c>
      <c r="T539" s="7">
        <f t="shared" si="53"/>
        <v>42312.601747685178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7">
        <f t="shared" si="52"/>
        <v>42473.586377314816</v>
      </c>
      <c r="T540" s="7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7">
        <f t="shared" si="52"/>
        <v>42534.841516203705</v>
      </c>
      <c r="T541" s="7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2"/>
        <v>42009.608865740738</v>
      </c>
      <c r="T542" s="7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7">
        <f t="shared" si="52"/>
        <v>42275.838356481487</v>
      </c>
      <c r="T543" s="7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2"/>
        <v>42433.529120370367</v>
      </c>
      <c r="T544" s="7">
        <f t="shared" si="53"/>
        <v>42493.487453703703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7">
        <f t="shared" si="52"/>
        <v>41913.88381944444</v>
      </c>
      <c r="T545" s="7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7">
        <f t="shared" si="52"/>
        <v>42525.448611111111</v>
      </c>
      <c r="T546" s="7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7">
        <f t="shared" si="52"/>
        <v>42283.384131944447</v>
      </c>
      <c r="T547" s="7">
        <f t="shared" si="53"/>
        <v>42323.425798611112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7">
        <f t="shared" si="52"/>
        <v>42249.459664351853</v>
      </c>
      <c r="T548" s="7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str">
        <f t="shared" si="49"/>
        <v>0</v>
      </c>
      <c r="Q549" t="str">
        <f t="shared" si="50"/>
        <v>technology</v>
      </c>
      <c r="R549" t="str">
        <f t="shared" si="51"/>
        <v>web</v>
      </c>
      <c r="S549" s="7">
        <f t="shared" si="52"/>
        <v>42380.488009259265</v>
      </c>
      <c r="T549" s="7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7">
        <f t="shared" si="52"/>
        <v>42276.695</v>
      </c>
      <c r="T550" s="7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7">
        <f t="shared" si="52"/>
        <v>42163.428495370375</v>
      </c>
      <c r="T551" s="7">
        <f t="shared" si="53"/>
        <v>42193.428495370368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7">
        <f t="shared" si="52"/>
        <v>42753.47042824074</v>
      </c>
      <c r="T552" s="7">
        <f t="shared" si="53"/>
        <v>42765.999999999993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7">
        <f t="shared" si="52"/>
        <v>42173.067407407405</v>
      </c>
      <c r="T553" s="7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str">
        <f t="shared" si="49"/>
        <v>0</v>
      </c>
      <c r="Q554" t="str">
        <f t="shared" si="50"/>
        <v>technology</v>
      </c>
      <c r="R554" t="str">
        <f t="shared" si="51"/>
        <v>web</v>
      </c>
      <c r="S554" s="7">
        <f t="shared" si="52"/>
        <v>42318.408518518525</v>
      </c>
      <c r="T554" s="7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7">
        <f t="shared" si="52"/>
        <v>41927.511469907404</v>
      </c>
      <c r="T555" s="7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7">
        <f t="shared" si="52"/>
        <v>41901.476527777777</v>
      </c>
      <c r="T556" s="7">
        <f t="shared" si="53"/>
        <v>41931.476527777777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str">
        <f t="shared" si="49"/>
        <v>0</v>
      </c>
      <c r="Q557" t="str">
        <f t="shared" si="50"/>
        <v>technology</v>
      </c>
      <c r="R557" t="str">
        <f t="shared" si="51"/>
        <v>web</v>
      </c>
      <c r="S557" s="7">
        <f t="shared" si="52"/>
        <v>42503.145173611112</v>
      </c>
      <c r="T557" s="7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7">
        <f t="shared" si="52"/>
        <v>42345.651817129634</v>
      </c>
      <c r="T558" s="7">
        <f t="shared" si="53"/>
        <v>42375.651817129627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7">
        <f t="shared" si="52"/>
        <v>42676.733831018515</v>
      </c>
      <c r="T559" s="7">
        <f t="shared" si="53"/>
        <v>42706.775497685179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str">
        <f t="shared" si="49"/>
        <v>0</v>
      </c>
      <c r="Q560" t="str">
        <f t="shared" si="50"/>
        <v>technology</v>
      </c>
      <c r="R560" t="str">
        <f t="shared" si="51"/>
        <v>web</v>
      </c>
      <c r="S560" s="7">
        <f t="shared" si="52"/>
        <v>42057.674826388888</v>
      </c>
      <c r="T560" s="7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7">
        <f t="shared" si="52"/>
        <v>42321.07476851852</v>
      </c>
      <c r="T561" s="7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7">
        <f t="shared" si="52"/>
        <v>41960.563020833331</v>
      </c>
      <c r="T562" s="7">
        <f t="shared" si="53"/>
        <v>41990.563020833331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7">
        <f t="shared" si="52"/>
        <v>42268.450381944451</v>
      </c>
      <c r="T563" s="7">
        <f t="shared" si="53"/>
        <v>42303.450381944444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str">
        <f t="shared" si="49"/>
        <v>0</v>
      </c>
      <c r="Q564" t="str">
        <f t="shared" si="50"/>
        <v>technology</v>
      </c>
      <c r="R564" t="str">
        <f t="shared" si="51"/>
        <v>web</v>
      </c>
      <c r="S564" s="7">
        <f t="shared" si="52"/>
        <v>42692.180729166663</v>
      </c>
      <c r="T564" s="7">
        <f t="shared" si="53"/>
        <v>42722.180729166663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7">
        <f t="shared" si="52"/>
        <v>42021.861655092594</v>
      </c>
      <c r="T565" s="7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2"/>
        <v>42411.734664351854</v>
      </c>
      <c r="T566" s="7">
        <f t="shared" si="53"/>
        <v>42441.734664351847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str">
        <f t="shared" si="49"/>
        <v>0</v>
      </c>
      <c r="Q567" t="str">
        <f t="shared" si="50"/>
        <v>technology</v>
      </c>
      <c r="R567" t="str">
        <f t="shared" si="51"/>
        <v>web</v>
      </c>
      <c r="S567" s="7">
        <f t="shared" si="52"/>
        <v>42165.576956018514</v>
      </c>
      <c r="T567" s="7">
        <f t="shared" si="53"/>
        <v>42195.576956018514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2"/>
        <v>42535.476076388892</v>
      </c>
      <c r="T568" s="7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str">
        <f t="shared" si="49"/>
        <v>0</v>
      </c>
      <c r="Q569" t="str">
        <f t="shared" si="50"/>
        <v>technology</v>
      </c>
      <c r="R569" t="str">
        <f t="shared" si="51"/>
        <v>web</v>
      </c>
      <c r="S569" s="7">
        <f t="shared" si="52"/>
        <v>41975.634189814817</v>
      </c>
      <c r="T569" s="7">
        <f t="shared" si="53"/>
        <v>42005.634189814817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7">
        <f t="shared" si="52"/>
        <v>42348.713229166664</v>
      </c>
      <c r="T570" s="7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7">
        <f t="shared" si="52"/>
        <v>42340.639027777783</v>
      </c>
      <c r="T571" s="7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7">
        <f t="shared" si="52"/>
        <v>42388.589918981481</v>
      </c>
      <c r="T572" s="7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7">
        <f t="shared" si="52"/>
        <v>42192.607905092591</v>
      </c>
      <c r="T573" s="7">
        <f t="shared" si="53"/>
        <v>42211.957638888889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str">
        <f t="shared" si="49"/>
        <v>0</v>
      </c>
      <c r="Q574" t="str">
        <f t="shared" si="50"/>
        <v>technology</v>
      </c>
      <c r="R574" t="str">
        <f t="shared" si="51"/>
        <v>web</v>
      </c>
      <c r="S574" s="7">
        <f t="shared" si="52"/>
        <v>42282.507962962962</v>
      </c>
      <c r="T574" s="7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7">
        <f t="shared" si="52"/>
        <v>41962.841793981483</v>
      </c>
      <c r="T575" s="7">
        <f t="shared" si="53"/>
        <v>42021.841666666667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7">
        <f t="shared" si="52"/>
        <v>42632.235034722224</v>
      </c>
      <c r="T576" s="7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7">
        <f t="shared" si="52"/>
        <v>42138.484293981484</v>
      </c>
      <c r="T577" s="7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7">
        <f t="shared" si="52"/>
        <v>42031.263333333336</v>
      </c>
      <c r="T578" s="7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>
        <f t="shared" ref="P579:P642" si="55">IF(L579=0,"0",E579/L579)</f>
        <v>10</v>
      </c>
      <c r="Q579" t="str">
        <f t="shared" ref="Q579:Q642" si="56">MID(N579,1,FIND("/",N579,1) -1)</f>
        <v>technology</v>
      </c>
      <c r="R579" t="str">
        <f t="shared" ref="R579:R642" si="57">MID(N579,FIND("/",N579,1)+1,LEN(N579))</f>
        <v>web</v>
      </c>
      <c r="S579" s="7">
        <f t="shared" ref="S579:S642" si="58">J579/86400+(-5/24)+25569</f>
        <v>42450.38081018519</v>
      </c>
      <c r="T579" s="7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7">
        <f t="shared" si="58"/>
        <v>42230.370289351849</v>
      </c>
      <c r="T580" s="7">
        <f t="shared" si="59"/>
        <v>42254.370289351849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7">
        <f t="shared" si="58"/>
        <v>41968.643784722226</v>
      </c>
      <c r="T581" s="7">
        <f t="shared" si="59"/>
        <v>41998.643784722219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8"/>
        <v>42605.699849537035</v>
      </c>
      <c r="T582" s="7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str">
        <f t="shared" si="55"/>
        <v>0</v>
      </c>
      <c r="Q583" t="str">
        <f t="shared" si="56"/>
        <v>technology</v>
      </c>
      <c r="R583" t="str">
        <f t="shared" si="57"/>
        <v>web</v>
      </c>
      <c r="S583" s="7">
        <f t="shared" si="58"/>
        <v>42187.804444444446</v>
      </c>
      <c r="T583" s="7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str">
        <f t="shared" si="55"/>
        <v>0</v>
      </c>
      <c r="Q584" t="str">
        <f t="shared" si="56"/>
        <v>technology</v>
      </c>
      <c r="R584" t="str">
        <f t="shared" si="57"/>
        <v>web</v>
      </c>
      <c r="S584" s="7">
        <f t="shared" si="58"/>
        <v>42055.531469907408</v>
      </c>
      <c r="T584" s="7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8"/>
        <v>42052.730173611111</v>
      </c>
      <c r="T585" s="7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7">
        <f t="shared" si="58"/>
        <v>42049.508287037039</v>
      </c>
      <c r="T586" s="7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str">
        <f t="shared" si="55"/>
        <v>0</v>
      </c>
      <c r="Q587" t="str">
        <f t="shared" si="56"/>
        <v>technology</v>
      </c>
      <c r="R587" t="str">
        <f t="shared" si="57"/>
        <v>web</v>
      </c>
      <c r="S587" s="7">
        <f t="shared" si="58"/>
        <v>42283.182604166665</v>
      </c>
      <c r="T587" s="7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7">
        <f t="shared" si="58"/>
        <v>42020.645914351851</v>
      </c>
      <c r="T588" s="7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7">
        <f t="shared" si="58"/>
        <v>42080.548993055556</v>
      </c>
      <c r="T589" s="7">
        <f t="shared" si="59"/>
        <v>42110.548993055556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7">
        <f t="shared" si="58"/>
        <v>42631.561180555553</v>
      </c>
      <c r="T590" s="7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8"/>
        <v>42178.40623842593</v>
      </c>
      <c r="T591" s="7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7">
        <f t="shared" si="58"/>
        <v>42377.346423611118</v>
      </c>
      <c r="T592" s="7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7">
        <f t="shared" si="58"/>
        <v>42177.334837962961</v>
      </c>
      <c r="T593" s="7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7">
        <f t="shared" si="58"/>
        <v>41946.023842592593</v>
      </c>
      <c r="T594" s="7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7">
        <f t="shared" si="58"/>
        <v>42070.469270833331</v>
      </c>
      <c r="T595" s="7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7">
        <f t="shared" si="58"/>
        <v>42446.571828703702</v>
      </c>
      <c r="T596" s="7">
        <f t="shared" si="59"/>
        <v>42476.571828703702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7">
        <f t="shared" si="58"/>
        <v>42082.861550925925</v>
      </c>
      <c r="T597" s="7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7">
        <f t="shared" si="58"/>
        <v>42646.688564814816</v>
      </c>
      <c r="T598" s="7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7">
        <f t="shared" si="58"/>
        <v>42545.496932870374</v>
      </c>
      <c r="T599" s="7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7">
        <f t="shared" si="58"/>
        <v>41947.793761574074</v>
      </c>
      <c r="T600" s="7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7">
        <f t="shared" si="58"/>
        <v>42047.604189814818</v>
      </c>
      <c r="T601" s="7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7">
        <f t="shared" si="58"/>
        <v>42073.589837962965</v>
      </c>
      <c r="T602" s="7">
        <f t="shared" si="59"/>
        <v>42133.589837962958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7">
        <f t="shared" si="58"/>
        <v>41969.649756944447</v>
      </c>
      <c r="T603" s="7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str">
        <f t="shared" si="55"/>
        <v>0</v>
      </c>
      <c r="Q604" t="str">
        <f t="shared" si="56"/>
        <v>technology</v>
      </c>
      <c r="R604" t="str">
        <f t="shared" si="57"/>
        <v>web</v>
      </c>
      <c r="S604" s="7">
        <f t="shared" si="58"/>
        <v>42143.585821759261</v>
      </c>
      <c r="T604" s="7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7">
        <f t="shared" si="58"/>
        <v>41835.430821759262</v>
      </c>
      <c r="T605" s="7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str">
        <f t="shared" si="55"/>
        <v>0</v>
      </c>
      <c r="Q606" t="str">
        <f t="shared" si="56"/>
        <v>technology</v>
      </c>
      <c r="R606" t="str">
        <f t="shared" si="57"/>
        <v>web</v>
      </c>
      <c r="S606" s="7">
        <f t="shared" si="58"/>
        <v>41848.827037037037</v>
      </c>
      <c r="T606" s="7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7">
        <f t="shared" si="58"/>
        <v>42194.149398148147</v>
      </c>
      <c r="T607" s="7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7">
        <f t="shared" si="58"/>
        <v>42102.442233796297</v>
      </c>
      <c r="T608" s="7">
        <f t="shared" si="59"/>
        <v>42148.416666666664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str">
        <f t="shared" si="55"/>
        <v>0</v>
      </c>
      <c r="Q609" t="str">
        <f t="shared" si="56"/>
        <v>technology</v>
      </c>
      <c r="R609" t="str">
        <f t="shared" si="57"/>
        <v>web</v>
      </c>
      <c r="S609" s="7">
        <f t="shared" si="58"/>
        <v>42300.617314814815</v>
      </c>
      <c r="T609" s="7">
        <f t="shared" si="59"/>
        <v>42330.65898148148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7">
        <f t="shared" si="58"/>
        <v>42140.712731481486</v>
      </c>
      <c r="T610" s="7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7">
        <f t="shared" si="58"/>
        <v>42306.825740740744</v>
      </c>
      <c r="T611" s="7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str">
        <f t="shared" si="55"/>
        <v>0</v>
      </c>
      <c r="Q612" t="str">
        <f t="shared" si="56"/>
        <v>technology</v>
      </c>
      <c r="R612" t="str">
        <f t="shared" si="57"/>
        <v>web</v>
      </c>
      <c r="S612" s="7">
        <f t="shared" si="58"/>
        <v>42086.622523148151</v>
      </c>
      <c r="T612" s="7">
        <f t="shared" si="59"/>
        <v>42116.622523148144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str">
        <f t="shared" si="55"/>
        <v>0</v>
      </c>
      <c r="Q613" t="str">
        <f t="shared" si="56"/>
        <v>technology</v>
      </c>
      <c r="R613" t="str">
        <f t="shared" si="57"/>
        <v>web</v>
      </c>
      <c r="S613" s="7">
        <f t="shared" si="58"/>
        <v>42328.352280092593</v>
      </c>
      <c r="T613" s="7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str">
        <f t="shared" si="55"/>
        <v>0</v>
      </c>
      <c r="Q614" t="str">
        <f t="shared" si="56"/>
        <v>technology</v>
      </c>
      <c r="R614" t="str">
        <f t="shared" si="57"/>
        <v>web</v>
      </c>
      <c r="S614" s="7">
        <f t="shared" si="58"/>
        <v>42584.823449074072</v>
      </c>
      <c r="T614" s="7">
        <f t="shared" si="59"/>
        <v>42614.823449074072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7">
        <f t="shared" si="58"/>
        <v>42247.28842592593</v>
      </c>
      <c r="T615" s="7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str">
        <f t="shared" si="55"/>
        <v>0</v>
      </c>
      <c r="Q616" t="str">
        <f t="shared" si="56"/>
        <v>technology</v>
      </c>
      <c r="R616" t="str">
        <f t="shared" si="57"/>
        <v>web</v>
      </c>
      <c r="S616" s="7">
        <f t="shared" si="58"/>
        <v>42514.853472222225</v>
      </c>
      <c r="T616" s="7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str">
        <f t="shared" si="55"/>
        <v>0</v>
      </c>
      <c r="Q617" t="str">
        <f t="shared" si="56"/>
        <v>technology</v>
      </c>
      <c r="R617" t="str">
        <f t="shared" si="57"/>
        <v>web</v>
      </c>
      <c r="S617" s="7">
        <f t="shared" si="58"/>
        <v>42241.913877314815</v>
      </c>
      <c r="T617" s="7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str">
        <f t="shared" si="55"/>
        <v>0</v>
      </c>
      <c r="Q618" t="str">
        <f t="shared" si="56"/>
        <v>technology</v>
      </c>
      <c r="R618" t="str">
        <f t="shared" si="57"/>
        <v>web</v>
      </c>
      <c r="S618" s="7">
        <f t="shared" si="58"/>
        <v>42761.167905092589</v>
      </c>
      <c r="T618" s="7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7">
        <f t="shared" si="58"/>
        <v>42087.134756944448</v>
      </c>
      <c r="T619" s="7">
        <f t="shared" si="59"/>
        <v>42132.134756944441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str">
        <f t="shared" si="55"/>
        <v>0</v>
      </c>
      <c r="Q620" t="str">
        <f t="shared" si="56"/>
        <v>technology</v>
      </c>
      <c r="R620" t="str">
        <f t="shared" si="57"/>
        <v>web</v>
      </c>
      <c r="S620" s="7">
        <f t="shared" si="58"/>
        <v>42317.601886574077</v>
      </c>
      <c r="T620" s="7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8"/>
        <v>41908.442013888889</v>
      </c>
      <c r="T621" s="7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7">
        <f t="shared" si="58"/>
        <v>41831.50854166667</v>
      </c>
      <c r="T622" s="7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7">
        <f t="shared" si="58"/>
        <v>42528.779363425929</v>
      </c>
      <c r="T623" s="7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7">
        <f t="shared" si="58"/>
        <v>42532.566412037035</v>
      </c>
      <c r="T624" s="7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str">
        <f t="shared" si="55"/>
        <v>0</v>
      </c>
      <c r="Q625" t="str">
        <f t="shared" si="56"/>
        <v>technology</v>
      </c>
      <c r="R625" t="str">
        <f t="shared" si="57"/>
        <v>web</v>
      </c>
      <c r="S625" s="7">
        <f t="shared" si="58"/>
        <v>42121.800891203704</v>
      </c>
      <c r="T625" s="7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str">
        <f t="shared" si="55"/>
        <v>0</v>
      </c>
      <c r="Q626" t="str">
        <f t="shared" si="56"/>
        <v>technology</v>
      </c>
      <c r="R626" t="str">
        <f t="shared" si="57"/>
        <v>web</v>
      </c>
      <c r="S626" s="7">
        <f t="shared" si="58"/>
        <v>42108.78056712963</v>
      </c>
      <c r="T626" s="7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str">
        <f t="shared" si="55"/>
        <v>0</v>
      </c>
      <c r="Q627" t="str">
        <f t="shared" si="56"/>
        <v>technology</v>
      </c>
      <c r="R627" t="str">
        <f t="shared" si="57"/>
        <v>web</v>
      </c>
      <c r="S627" s="7">
        <f t="shared" si="58"/>
        <v>42790.6872337963</v>
      </c>
      <c r="T627" s="7">
        <f t="shared" si="59"/>
        <v>42820.645567129628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7">
        <f t="shared" si="58"/>
        <v>42198.351145833338</v>
      </c>
      <c r="T628" s="7">
        <f t="shared" si="59"/>
        <v>42231.348611111105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7">
        <f t="shared" si="58"/>
        <v>42384.098506944443</v>
      </c>
      <c r="T629" s="7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str">
        <f t="shared" si="55"/>
        <v>0</v>
      </c>
      <c r="Q630" t="str">
        <f t="shared" si="56"/>
        <v>technology</v>
      </c>
      <c r="R630" t="str">
        <f t="shared" si="57"/>
        <v>web</v>
      </c>
      <c r="S630" s="7">
        <f t="shared" si="58"/>
        <v>41803.484456018516</v>
      </c>
      <c r="T630" s="7">
        <f t="shared" si="59"/>
        <v>41833.484456018516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7">
        <f t="shared" si="58"/>
        <v>42474.429490740746</v>
      </c>
      <c r="T631" s="7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7">
        <f t="shared" si="58"/>
        <v>42223.411122685182</v>
      </c>
      <c r="T632" s="7">
        <f t="shared" si="59"/>
        <v>42253.006944444445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7">
        <f t="shared" si="58"/>
        <v>42489.563993055555</v>
      </c>
      <c r="T633" s="7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str">
        <f t="shared" si="55"/>
        <v>0</v>
      </c>
      <c r="Q634" t="str">
        <f t="shared" si="56"/>
        <v>technology</v>
      </c>
      <c r="R634" t="str">
        <f t="shared" si="57"/>
        <v>web</v>
      </c>
      <c r="S634" s="7">
        <f t="shared" si="58"/>
        <v>42303.450983796298</v>
      </c>
      <c r="T634" s="7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7">
        <f t="shared" si="58"/>
        <v>42507.090995370367</v>
      </c>
      <c r="T635" s="7">
        <f t="shared" si="59"/>
        <v>42538.749999999993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8"/>
        <v>42031.720243055555</v>
      </c>
      <c r="T636" s="7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7">
        <f t="shared" si="58"/>
        <v>42075.883819444447</v>
      </c>
      <c r="T637" s="7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7">
        <f t="shared" si="58"/>
        <v>42131.247106481482</v>
      </c>
      <c r="T638" s="7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str">
        <f t="shared" si="55"/>
        <v>0</v>
      </c>
      <c r="Q639" t="str">
        <f t="shared" si="56"/>
        <v>technology</v>
      </c>
      <c r="R639" t="str">
        <f t="shared" si="57"/>
        <v>web</v>
      </c>
      <c r="S639" s="7">
        <f t="shared" si="58"/>
        <v>42762.753680555557</v>
      </c>
      <c r="T639" s="7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7">
        <f t="shared" si="58"/>
        <v>42759.384976851856</v>
      </c>
      <c r="T640" s="7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8"/>
        <v>41865.374942129631</v>
      </c>
      <c r="T641" s="7">
        <f t="shared" si="59"/>
        <v>41925.374942129631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7">
        <f t="shared" si="58"/>
        <v>42683.211979166663</v>
      </c>
      <c r="T642" s="7">
        <f t="shared" si="59"/>
        <v>42698.749999999993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>
        <f t="shared" ref="P643:P706" si="61">IF(L643=0,"0",E643/L643)</f>
        <v>151.31746031746033</v>
      </c>
      <c r="Q643" t="str">
        <f t="shared" ref="Q643:Q706" si="62">MID(N643,1,FIND("/",N643,1) -1)</f>
        <v>technology</v>
      </c>
      <c r="R643" t="str">
        <f t="shared" ref="R643:R706" si="63">MID(N643,FIND("/",N643,1)+1,LEN(N643))</f>
        <v>wearables</v>
      </c>
      <c r="S643" s="7">
        <f t="shared" ref="S643:S706" si="64">J643/86400+(-5/24)+25569</f>
        <v>42199.361666666664</v>
      </c>
      <c r="T643" s="7">
        <f t="shared" ref="T643:T706" si="65">(I643/86400)+25569+(-5/24)</f>
        <v>42229.361666666664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7">
        <f t="shared" si="64"/>
        <v>42199.442986111113</v>
      </c>
      <c r="T644" s="7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7">
        <f t="shared" si="64"/>
        <v>42100.433738425927</v>
      </c>
      <c r="T645" s="7">
        <f t="shared" si="65"/>
        <v>42155.43373842592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7">
        <f t="shared" si="64"/>
        <v>41898.457627314812</v>
      </c>
      <c r="T646" s="7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7">
        <f t="shared" si="64"/>
        <v>42563.817986111113</v>
      </c>
      <c r="T647" s="7">
        <f t="shared" si="65"/>
        <v>42593.817986111106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7">
        <f t="shared" si="64"/>
        <v>41832.644293981481</v>
      </c>
      <c r="T648" s="7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7">
        <f t="shared" si="64"/>
        <v>42416.559594907405</v>
      </c>
      <c r="T649" s="7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7">
        <f t="shared" si="64"/>
        <v>41891.485046296293</v>
      </c>
      <c r="T650" s="7">
        <f t="shared" si="65"/>
        <v>41926.485046296293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7">
        <f t="shared" si="64"/>
        <v>41877.70385416667</v>
      </c>
      <c r="T651" s="7">
        <f t="shared" si="65"/>
        <v>41898.703854166662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7">
        <f t="shared" si="64"/>
        <v>41931.828518518516</v>
      </c>
      <c r="T652" s="7">
        <f t="shared" si="65"/>
        <v>41991.870185185187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7">
        <f t="shared" si="64"/>
        <v>41955.809155092589</v>
      </c>
      <c r="T653" s="7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7">
        <f t="shared" si="64"/>
        <v>42675.482060185182</v>
      </c>
      <c r="T654" s="7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7">
        <f t="shared" si="64"/>
        <v>42199.410185185188</v>
      </c>
      <c r="T655" s="7">
        <f t="shared" si="65"/>
        <v>42236.410185185181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7">
        <f t="shared" si="64"/>
        <v>42163.74899305556</v>
      </c>
      <c r="T656" s="7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7">
        <f t="shared" si="64"/>
        <v>42045.748981481483</v>
      </c>
      <c r="T657" s="7">
        <f t="shared" si="65"/>
        <v>42075.707314814812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7">
        <f t="shared" si="64"/>
        <v>42417.596284722225</v>
      </c>
      <c r="T658" s="7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7">
        <f t="shared" si="64"/>
        <v>42331.637407407412</v>
      </c>
      <c r="T659" s="7">
        <f t="shared" si="65"/>
        <v>42361.637407407405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7">
        <f t="shared" si="64"/>
        <v>42178.952418981484</v>
      </c>
      <c r="T660" s="7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7">
        <f t="shared" si="64"/>
        <v>42209.385358796295</v>
      </c>
      <c r="T661" s="7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7">
        <f t="shared" si="64"/>
        <v>41922.533321759256</v>
      </c>
      <c r="T662" s="7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7">
        <f t="shared" si="64"/>
        <v>42636.437025462961</v>
      </c>
      <c r="T663" s="7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7">
        <f t="shared" si="64"/>
        <v>41990.229710648149</v>
      </c>
      <c r="T664" s="7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7">
        <f t="shared" si="64"/>
        <v>42173.63490740741</v>
      </c>
      <c r="T665" s="7">
        <f t="shared" si="65"/>
        <v>42203.634907407402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7">
        <f t="shared" si="64"/>
        <v>42077.458043981482</v>
      </c>
      <c r="T666" s="7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7">
        <f t="shared" si="64"/>
        <v>42688.503020833334</v>
      </c>
      <c r="T667" s="7">
        <f t="shared" si="65"/>
        <v>42748.503020833326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7">
        <f t="shared" si="64"/>
        <v>41838.623819444445</v>
      </c>
      <c r="T668" s="7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7">
        <f t="shared" si="64"/>
        <v>42632.165081018524</v>
      </c>
      <c r="T669" s="7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7">
        <f t="shared" si="64"/>
        <v>42090.622939814813</v>
      </c>
      <c r="T670" s="7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7">
        <f t="shared" si="64"/>
        <v>42527.417337962965</v>
      </c>
      <c r="T671" s="7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7">
        <f t="shared" si="64"/>
        <v>42506.501388888893</v>
      </c>
      <c r="T672" s="7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7">
        <f t="shared" si="64"/>
        <v>41984.484398148154</v>
      </c>
      <c r="T673" s="7">
        <f t="shared" si="65"/>
        <v>42017.958333333336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7">
        <f t="shared" si="64"/>
        <v>41974.011157407411</v>
      </c>
      <c r="T674" s="7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7">
        <f t="shared" si="64"/>
        <v>41838.632141203707</v>
      </c>
      <c r="T675" s="7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7">
        <f t="shared" si="64"/>
        <v>41802.907719907409</v>
      </c>
      <c r="T676" s="7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7">
        <f t="shared" si="64"/>
        <v>41975.722268518519</v>
      </c>
      <c r="T677" s="7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7">
        <f t="shared" si="64"/>
        <v>42012.559965277775</v>
      </c>
      <c r="T678" s="7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7">
        <f t="shared" si="64"/>
        <v>42504.195543981477</v>
      </c>
      <c r="T679" s="7">
        <f t="shared" si="65"/>
        <v>42549.195543981477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7">
        <f t="shared" si="64"/>
        <v>42481.168263888889</v>
      </c>
      <c r="T680" s="7">
        <f t="shared" si="65"/>
        <v>42511.168263888881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7">
        <f t="shared" si="64"/>
        <v>42556.487372685187</v>
      </c>
      <c r="T681" s="7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7">
        <f t="shared" si="64"/>
        <v>41864.293182870373</v>
      </c>
      <c r="T682" s="7">
        <f t="shared" si="65"/>
        <v>41899.293182870366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4"/>
        <v>42639.597268518519</v>
      </c>
      <c r="T683" s="7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7">
        <f t="shared" si="64"/>
        <v>42778.556967592594</v>
      </c>
      <c r="T684" s="7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7">
        <f t="shared" si="64"/>
        <v>42634.691712962966</v>
      </c>
      <c r="T685" s="7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7">
        <f t="shared" si="64"/>
        <v>41809.26494212963</v>
      </c>
      <c r="T686" s="7">
        <f t="shared" si="65"/>
        <v>41844.916666666664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7">
        <f t="shared" si="64"/>
        <v>41971.65824074074</v>
      </c>
      <c r="T687" s="7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7">
        <f t="shared" si="64"/>
        <v>42189.464930555558</v>
      </c>
      <c r="T688" s="7">
        <f t="shared" si="65"/>
        <v>42219.464930555558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7">
        <f t="shared" si="64"/>
        <v>42711.542280092595</v>
      </c>
      <c r="T689" s="7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7">
        <f t="shared" si="64"/>
        <v>42261.89644675926</v>
      </c>
      <c r="T690" s="7">
        <f t="shared" si="65"/>
        <v>42291.896446759252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7">
        <f t="shared" si="64"/>
        <v>42675.459456018521</v>
      </c>
      <c r="T691" s="7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7">
        <f t="shared" si="64"/>
        <v>42579.426400462966</v>
      </c>
      <c r="T692" s="7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7">
        <f t="shared" si="64"/>
        <v>42157.819976851853</v>
      </c>
      <c r="T693" s="7">
        <f t="shared" si="65"/>
        <v>42185.819976851846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7">
        <f t="shared" si="64"/>
        <v>42696.167395833334</v>
      </c>
      <c r="T694" s="7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7">
        <f t="shared" si="64"/>
        <v>42094.599849537037</v>
      </c>
      <c r="T695" s="7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7">
        <f t="shared" si="64"/>
        <v>42737.455543981487</v>
      </c>
      <c r="T696" s="7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7">
        <f t="shared" si="64"/>
        <v>41913.312731481477</v>
      </c>
      <c r="T697" s="7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4"/>
        <v>41815.718773148146</v>
      </c>
      <c r="T698" s="7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7">
        <f t="shared" si="64"/>
        <v>42388.314687500002</v>
      </c>
      <c r="T699" s="7">
        <f t="shared" si="65"/>
        <v>42403.314687500002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7">
        <f t="shared" si="64"/>
        <v>41866.722743055558</v>
      </c>
      <c r="T700" s="7">
        <f t="shared" si="65"/>
        <v>41899.875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7">
        <f t="shared" si="64"/>
        <v>41563.277175925927</v>
      </c>
      <c r="T701" s="7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7">
        <f t="shared" si="64"/>
        <v>42715.480104166665</v>
      </c>
      <c r="T702" s="7">
        <f t="shared" si="65"/>
        <v>42745.480104166665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7">
        <f t="shared" si="64"/>
        <v>41813.454629629632</v>
      </c>
      <c r="T703" s="7">
        <f t="shared" si="65"/>
        <v>41843.454629629625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7">
        <f t="shared" si="64"/>
        <v>42668.518368055556</v>
      </c>
      <c r="T704" s="7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7">
        <f t="shared" si="64"/>
        <v>42711.742465277777</v>
      </c>
      <c r="T705" s="7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7">
        <f t="shared" si="64"/>
        <v>42725.984583333338</v>
      </c>
      <c r="T706" s="7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>
        <f t="shared" ref="P707:P770" si="67">IF(L707=0,"0",E707/L707)</f>
        <v>195.4</v>
      </c>
      <c r="Q707" t="str">
        <f t="shared" ref="Q707:Q770" si="68">MID(N707,1,FIND("/",N707,1) -1)</f>
        <v>technology</v>
      </c>
      <c r="R707" t="str">
        <f t="shared" ref="R707:R770" si="69">MID(N707,FIND("/",N707,1)+1,LEN(N707))</f>
        <v>wearables</v>
      </c>
      <c r="S707" s="7">
        <f t="shared" ref="S707:S770" si="70">J707/86400+(-5/24)+25569</f>
        <v>42726.283310185187</v>
      </c>
      <c r="T707" s="7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7">
        <f t="shared" si="70"/>
        <v>42676.786840277782</v>
      </c>
      <c r="T708" s="7">
        <f t="shared" si="71"/>
        <v>42718.568749999999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7">
        <f t="shared" si="70"/>
        <v>42696.455173611117</v>
      </c>
      <c r="T709" s="7">
        <f t="shared" si="71"/>
        <v>42736.45517361111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7">
        <f t="shared" si="70"/>
        <v>41835.372685185182</v>
      </c>
      <c r="T710" s="7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7">
        <f t="shared" si="70"/>
        <v>41947.832858796297</v>
      </c>
      <c r="T711" s="7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7">
        <f t="shared" si="70"/>
        <v>41837.776643518519</v>
      </c>
      <c r="T712" s="7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7">
        <f t="shared" si="70"/>
        <v>42678.250787037039</v>
      </c>
      <c r="T713" s="7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7">
        <f t="shared" si="70"/>
        <v>42384.472592592589</v>
      </c>
      <c r="T714" s="7">
        <f t="shared" si="71"/>
        <v>42414.472592592589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7">
        <f t="shared" si="70"/>
        <v>42496.320972222224</v>
      </c>
      <c r="T715" s="7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7">
        <f t="shared" si="70"/>
        <v>42734.579652777778</v>
      </c>
      <c r="T716" s="7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7">
        <f t="shared" si="70"/>
        <v>42272.882407407407</v>
      </c>
      <c r="T717" s="7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7">
        <f t="shared" si="70"/>
        <v>41940.450312499997</v>
      </c>
      <c r="T718" s="7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7">
        <f t="shared" si="70"/>
        <v>41857.645856481482</v>
      </c>
      <c r="T719" s="7">
        <f t="shared" si="71"/>
        <v>41887.645856481475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7">
        <f t="shared" si="70"/>
        <v>42752.637118055558</v>
      </c>
      <c r="T720" s="7">
        <f t="shared" si="71"/>
        <v>42784.040972222218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7">
        <f t="shared" si="70"/>
        <v>42408.83189814815</v>
      </c>
      <c r="T721" s="7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7">
        <f t="shared" si="70"/>
        <v>40909.440868055557</v>
      </c>
      <c r="T722" s="7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7">
        <f t="shared" si="70"/>
        <v>41807.363506944443</v>
      </c>
      <c r="T723" s="7">
        <f t="shared" si="71"/>
        <v>41852.363506944443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7">
        <f t="shared" si="70"/>
        <v>40977.596967592588</v>
      </c>
      <c r="T724" s="7">
        <f t="shared" si="71"/>
        <v>41007.555300925924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7">
        <f t="shared" si="70"/>
        <v>42184.608206018514</v>
      </c>
      <c r="T725" s="7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7">
        <f t="shared" si="70"/>
        <v>40694.430127314816</v>
      </c>
      <c r="T726" s="7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7">
        <f t="shared" si="70"/>
        <v>42321.417962962965</v>
      </c>
      <c r="T727" s="7">
        <f t="shared" si="71"/>
        <v>42351.417962962958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7">
        <f t="shared" si="70"/>
        <v>41345.834340277775</v>
      </c>
      <c r="T728" s="7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7">
        <f t="shared" si="70"/>
        <v>41246.811909722222</v>
      </c>
      <c r="T729" s="7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7">
        <f t="shared" si="70"/>
        <v>40731.629131944443</v>
      </c>
      <c r="T730" s="7">
        <f t="shared" si="71"/>
        <v>40776.629131944443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7">
        <f t="shared" si="70"/>
        <v>41110.97755787037</v>
      </c>
      <c r="T731" s="7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7">
        <f t="shared" si="70"/>
        <v>40854.536932870367</v>
      </c>
      <c r="T732" s="7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7">
        <f t="shared" si="70"/>
        <v>40879.587349537032</v>
      </c>
      <c r="T733" s="7">
        <f t="shared" si="71"/>
        <v>40930.041666666664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7">
        <f t="shared" si="70"/>
        <v>41486.215983796297</v>
      </c>
      <c r="T734" s="7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7">
        <f t="shared" si="70"/>
        <v>41598.211712962962</v>
      </c>
      <c r="T735" s="7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7">
        <f t="shared" si="70"/>
        <v>42101.956250000003</v>
      </c>
      <c r="T736" s="7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7">
        <f t="shared" si="70"/>
        <v>41945.821134259255</v>
      </c>
      <c r="T737" s="7">
        <f t="shared" si="71"/>
        <v>41976.818749999999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7">
        <f t="shared" si="70"/>
        <v>41579.525925925926</v>
      </c>
      <c r="T738" s="7">
        <f t="shared" si="71"/>
        <v>41598.999305555553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7">
        <f t="shared" si="70"/>
        <v>41667.066979166666</v>
      </c>
      <c r="T739" s="7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7">
        <f t="shared" si="70"/>
        <v>41943.39576388889</v>
      </c>
      <c r="T740" s="7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7">
        <f t="shared" si="70"/>
        <v>41829.294317129628</v>
      </c>
      <c r="T741" s="7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7">
        <f t="shared" si="70"/>
        <v>42161.938449074078</v>
      </c>
      <c r="T742" s="7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7">
        <f t="shared" si="70"/>
        <v>41401.439884259256</v>
      </c>
      <c r="T743" s="7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7">
        <f t="shared" si="70"/>
        <v>41689.709629629629</v>
      </c>
      <c r="T744" s="7">
        <f t="shared" si="71"/>
        <v>41719.667962962958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7">
        <f t="shared" si="70"/>
        <v>40990.500983796293</v>
      </c>
      <c r="T745" s="7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7">
        <f t="shared" si="70"/>
        <v>41226.748877314814</v>
      </c>
      <c r="T746" s="7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7">
        <f t="shared" si="70"/>
        <v>41367.363946759258</v>
      </c>
      <c r="T747" s="7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7">
        <f t="shared" si="70"/>
        <v>41156.834594907406</v>
      </c>
      <c r="T748" s="7">
        <f t="shared" si="71"/>
        <v>41174.957638888889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7">
        <f t="shared" si="70"/>
        <v>41988.340497685189</v>
      </c>
      <c r="T749" s="7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7">
        <f t="shared" si="70"/>
        <v>41831.638495370367</v>
      </c>
      <c r="T750" s="7">
        <f t="shared" si="71"/>
        <v>41861.638495370367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7">
        <f t="shared" si="70"/>
        <v>42733.732986111114</v>
      </c>
      <c r="T751" s="7">
        <f t="shared" si="71"/>
        <v>42763.732986111114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7">
        <f t="shared" si="70"/>
        <v>41299.669814814813</v>
      </c>
      <c r="T752" s="7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7">
        <f t="shared" si="70"/>
        <v>40713.422164351854</v>
      </c>
      <c r="T753" s="7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7">
        <f t="shared" si="70"/>
        <v>42639.213159722225</v>
      </c>
      <c r="T754" s="7">
        <f t="shared" si="71"/>
        <v>42659.249999999993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7">
        <f t="shared" si="70"/>
        <v>42019.381840277783</v>
      </c>
      <c r="T755" s="7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7">
        <f t="shared" si="70"/>
        <v>41249.540752314817</v>
      </c>
      <c r="T756" s="7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7">
        <f t="shared" si="70"/>
        <v>41383.396724537037</v>
      </c>
      <c r="T757" s="7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7">
        <f t="shared" si="70"/>
        <v>40590.558553240742</v>
      </c>
      <c r="T758" s="7">
        <f t="shared" si="71"/>
        <v>40651.516886574071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7">
        <f t="shared" si="70"/>
        <v>41234.846226851849</v>
      </c>
      <c r="T759" s="7">
        <f t="shared" si="71"/>
        <v>41248.846226851849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7">
        <f t="shared" si="70"/>
        <v>40429.628101851849</v>
      </c>
      <c r="T760" s="7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7">
        <f t="shared" si="70"/>
        <v>41789.121979166666</v>
      </c>
      <c r="T761" s="7">
        <f t="shared" si="71"/>
        <v>41829.121979166666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7">
        <f t="shared" si="70"/>
        <v>42670.555706018524</v>
      </c>
      <c r="T762" s="7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7">
        <f t="shared" si="70"/>
        <v>41642.543124999997</v>
      </c>
      <c r="T763" s="7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7">
        <f t="shared" si="70"/>
        <v>42690.65011574074</v>
      </c>
      <c r="T764" s="7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7">
        <f t="shared" si="70"/>
        <v>41471.238518518519</v>
      </c>
      <c r="T765" s="7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7">
        <f t="shared" si="70"/>
        <v>42226.964826388888</v>
      </c>
      <c r="T766" s="7">
        <f t="shared" si="71"/>
        <v>42256.964826388888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7">
        <f t="shared" si="70"/>
        <v>41901.334305555552</v>
      </c>
      <c r="T767" s="7">
        <f t="shared" si="71"/>
        <v>41931.334305555552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7">
        <f t="shared" si="70"/>
        <v>42021.57503472222</v>
      </c>
      <c r="T768" s="7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7">
        <f t="shared" si="70"/>
        <v>42114.935300925928</v>
      </c>
      <c r="T769" s="7">
        <f t="shared" si="71"/>
        <v>42144.935300925928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str">
        <f t="shared" si="67"/>
        <v>0</v>
      </c>
      <c r="Q770" t="str">
        <f t="shared" si="68"/>
        <v>publishing</v>
      </c>
      <c r="R770" t="str">
        <f t="shared" si="69"/>
        <v>fiction</v>
      </c>
      <c r="S770" s="7">
        <f t="shared" si="70"/>
        <v>41593.998726851853</v>
      </c>
      <c r="T770" s="7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>
        <f t="shared" ref="P771:P834" si="73">IF(L771=0,"0",E771/L771)</f>
        <v>31.846153846153847</v>
      </c>
      <c r="Q771" t="str">
        <f t="shared" ref="Q771:Q834" si="74">MID(N771,1,FIND("/",N771,1) -1)</f>
        <v>publishing</v>
      </c>
      <c r="R771" t="str">
        <f t="shared" ref="R771:R834" si="75">MID(N771,FIND("/",N771,1)+1,LEN(N771))</f>
        <v>fiction</v>
      </c>
      <c r="S771" s="7">
        <f t="shared" ref="S771:S834" si="76">J771/86400+(-5/24)+25569</f>
        <v>41604.788124999999</v>
      </c>
      <c r="T771" s="7">
        <f t="shared" ref="T771:T834" si="77">(I771/86400)+25569+(-5/24)</f>
        <v>41634.788124999999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7">
        <f t="shared" si="76"/>
        <v>41289.791307870371</v>
      </c>
      <c r="T772" s="7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7">
        <f t="shared" si="76"/>
        <v>42349.615763888891</v>
      </c>
      <c r="T773" s="7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7">
        <f t="shared" si="76"/>
        <v>40067.848599537036</v>
      </c>
      <c r="T774" s="7">
        <f t="shared" si="77"/>
        <v>40117.957638888889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7">
        <f t="shared" si="76"/>
        <v>42100.527604166666</v>
      </c>
      <c r="T775" s="7">
        <f t="shared" si="77"/>
        <v>42134.750694444439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7">
        <f t="shared" si="76"/>
        <v>41663.571967592594</v>
      </c>
      <c r="T776" s="7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7">
        <f t="shared" si="76"/>
        <v>40862.851793981477</v>
      </c>
      <c r="T777" s="7">
        <f t="shared" si="77"/>
        <v>40892.851793981477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7">
        <f t="shared" si="76"/>
        <v>42250.477372685185</v>
      </c>
      <c r="T778" s="7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7">
        <f t="shared" si="76"/>
        <v>41456.772881944446</v>
      </c>
      <c r="T779" s="7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7">
        <f t="shared" si="76"/>
        <v>41729.493981481479</v>
      </c>
      <c r="T780" s="7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7">
        <f t="shared" si="76"/>
        <v>40436.475752314815</v>
      </c>
      <c r="T781" s="7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7">
        <f t="shared" si="76"/>
        <v>40636.465567129628</v>
      </c>
      <c r="T782" s="7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7">
        <f t="shared" si="76"/>
        <v>41402.792523148149</v>
      </c>
      <c r="T783" s="7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7">
        <f t="shared" si="76"/>
        <v>41116.549791666665</v>
      </c>
      <c r="T784" s="7">
        <f t="shared" si="77"/>
        <v>41146.549791666665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7">
        <f t="shared" si="76"/>
        <v>40987.565381944441</v>
      </c>
      <c r="T785" s="7">
        <f t="shared" si="77"/>
        <v>41026.708333333328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7">
        <f t="shared" si="76"/>
        <v>41674.941192129627</v>
      </c>
      <c r="T786" s="7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7">
        <f t="shared" si="76"/>
        <v>41303.38559027778</v>
      </c>
      <c r="T787" s="7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7">
        <f t="shared" si="76"/>
        <v>40982.847615740742</v>
      </c>
      <c r="T788" s="7">
        <f t="shared" si="77"/>
        <v>41040.449305555558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7">
        <f t="shared" si="76"/>
        <v>41549.419282407405</v>
      </c>
      <c r="T789" s="7">
        <f t="shared" si="77"/>
        <v>41579.419282407405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7">
        <f t="shared" si="76"/>
        <v>41058.798472222217</v>
      </c>
      <c r="T790" s="7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7">
        <f t="shared" si="76"/>
        <v>41276.977777777778</v>
      </c>
      <c r="T791" s="7">
        <f t="shared" si="77"/>
        <v>41295.124305555553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7">
        <f t="shared" si="76"/>
        <v>41275.839571759258</v>
      </c>
      <c r="T792" s="7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7">
        <f t="shared" si="76"/>
        <v>41557.572291666664</v>
      </c>
      <c r="T793" s="7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7">
        <f t="shared" si="76"/>
        <v>41555.665312500001</v>
      </c>
      <c r="T794" s="7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7">
        <f t="shared" si="76"/>
        <v>41442.532916666663</v>
      </c>
      <c r="T795" s="7">
        <f t="shared" si="77"/>
        <v>41457.999305555553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7">
        <f t="shared" si="76"/>
        <v>40735.906678240739</v>
      </c>
      <c r="T796" s="7">
        <f t="shared" si="77"/>
        <v>40791.504166666666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7">
        <f t="shared" si="76"/>
        <v>40963.404699074075</v>
      </c>
      <c r="T797" s="7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7">
        <f t="shared" si="76"/>
        <v>41502.67459490741</v>
      </c>
      <c r="T798" s="7">
        <f t="shared" si="77"/>
        <v>41532.673611111109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7">
        <f t="shared" si="76"/>
        <v>40996.785740740743</v>
      </c>
      <c r="T799" s="7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7">
        <f t="shared" si="76"/>
        <v>41882.381793981483</v>
      </c>
      <c r="T800" s="7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7">
        <f t="shared" si="76"/>
        <v>40996.458865740744</v>
      </c>
      <c r="T801" s="7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7">
        <f t="shared" si="76"/>
        <v>41863.225162037037</v>
      </c>
      <c r="T802" s="7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7">
        <f t="shared" si="76"/>
        <v>40695.587037037039</v>
      </c>
      <c r="T803" s="7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7">
        <f t="shared" si="76"/>
        <v>41122.813935185186</v>
      </c>
      <c r="T804" s="7">
        <f t="shared" si="77"/>
        <v>41168.961805555555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7">
        <f t="shared" si="76"/>
        <v>40665.741643518515</v>
      </c>
      <c r="T805" s="7">
        <f t="shared" si="77"/>
        <v>40691.833333333328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7">
        <f t="shared" si="76"/>
        <v>40729.897291666668</v>
      </c>
      <c r="T806" s="7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7">
        <f t="shared" si="76"/>
        <v>40690.614722222221</v>
      </c>
      <c r="T807" s="7">
        <f t="shared" si="77"/>
        <v>40740.75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7">
        <f t="shared" si="76"/>
        <v>40763.483090277776</v>
      </c>
      <c r="T808" s="7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7">
        <f t="shared" si="76"/>
        <v>42759.420266203706</v>
      </c>
      <c r="T809" s="7">
        <f t="shared" si="77"/>
        <v>42794.874999999993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7">
        <f t="shared" si="76"/>
        <v>41961.892199074078</v>
      </c>
      <c r="T810" s="7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7">
        <f t="shared" si="76"/>
        <v>41628.625347222223</v>
      </c>
      <c r="T811" s="7">
        <f t="shared" si="77"/>
        <v>41658.625347222223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7">
        <f t="shared" si="76"/>
        <v>41122.847939814812</v>
      </c>
      <c r="T812" s="7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7">
        <f t="shared" si="76"/>
        <v>41443.435208333336</v>
      </c>
      <c r="T813" s="7">
        <f t="shared" si="77"/>
        <v>41465.494444444441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7">
        <f t="shared" si="76"/>
        <v>41281.809629629628</v>
      </c>
      <c r="T814" s="7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7">
        <f t="shared" si="76"/>
        <v>41080.751909722225</v>
      </c>
      <c r="T815" s="7">
        <f t="shared" si="77"/>
        <v>41110.751909722218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7">
        <f t="shared" si="76"/>
        <v>40679.534733796296</v>
      </c>
      <c r="T816" s="7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7">
        <f t="shared" si="76"/>
        <v>41914.70952546296</v>
      </c>
      <c r="T817" s="7">
        <f t="shared" si="77"/>
        <v>41944.70952546296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7">
        <f t="shared" si="76"/>
        <v>41341.662534722222</v>
      </c>
      <c r="T818" s="7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7">
        <f t="shared" si="76"/>
        <v>40925.391331018516</v>
      </c>
      <c r="T819" s="7">
        <f t="shared" si="77"/>
        <v>40978.999305555553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7">
        <f t="shared" si="76"/>
        <v>41120.67454861111</v>
      </c>
      <c r="T820" s="7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7">
        <f t="shared" si="76"/>
        <v>41619.789976851855</v>
      </c>
      <c r="T821" s="7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7">
        <f t="shared" si="76"/>
        <v>41768.633587962962</v>
      </c>
      <c r="T822" s="7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7">
        <f t="shared" si="76"/>
        <v>42093.71371527778</v>
      </c>
      <c r="T823" s="7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7">
        <f t="shared" si="76"/>
        <v>41157.739004629628</v>
      </c>
      <c r="T824" s="7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7">
        <f t="shared" si="76"/>
        <v>42055.764490740738</v>
      </c>
      <c r="T825" s="7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7">
        <f t="shared" si="76"/>
        <v>40250.033773148149</v>
      </c>
      <c r="T826" s="7">
        <f t="shared" si="77"/>
        <v>40286.082638888889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7">
        <f t="shared" si="76"/>
        <v>41186.098194444443</v>
      </c>
      <c r="T827" s="7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7">
        <f t="shared" si="76"/>
        <v>40972.830208333333</v>
      </c>
      <c r="T828" s="7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7">
        <f t="shared" si="76"/>
        <v>40927.265127314815</v>
      </c>
      <c r="T829" s="7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7">
        <f t="shared" si="76"/>
        <v>41072.84238425926</v>
      </c>
      <c r="T830" s="7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7">
        <f t="shared" si="76"/>
        <v>42504.593055555553</v>
      </c>
      <c r="T831" s="7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7">
        <f t="shared" si="76"/>
        <v>41325.317418981482</v>
      </c>
      <c r="T832" s="7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7">
        <f t="shared" si="76"/>
        <v>40996.438587962963</v>
      </c>
      <c r="T833" s="7">
        <f t="shared" si="77"/>
        <v>41026.438587962963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7">
        <f t="shared" si="76"/>
        <v>40869.466840277775</v>
      </c>
      <c r="T834" s="7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>
        <f t="shared" ref="P835:P898" si="79">IF(L835=0,"0",E835/L835)</f>
        <v>148.78048780487805</v>
      </c>
      <c r="Q835" t="str">
        <f t="shared" ref="Q835:Q898" si="80">MID(N835,1,FIND("/",N835,1) -1)</f>
        <v>music</v>
      </c>
      <c r="R835" t="str">
        <f t="shared" ref="R835:R898" si="81">MID(N835,FIND("/",N835,1)+1,LEN(N835))</f>
        <v>rock</v>
      </c>
      <c r="S835" s="7">
        <f t="shared" ref="S835:S898" si="82">J835/86400+(-5/24)+25569</f>
        <v>41718.669849537036</v>
      </c>
      <c r="T835" s="7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7">
        <f t="shared" si="82"/>
        <v>41422.614490740743</v>
      </c>
      <c r="T836" s="7">
        <f t="shared" si="83"/>
        <v>41455.957638888889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7">
        <f t="shared" si="82"/>
        <v>41005.249513888892</v>
      </c>
      <c r="T837" s="7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7">
        <f t="shared" si="82"/>
        <v>41523.848587962959</v>
      </c>
      <c r="T838" s="7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7">
        <f t="shared" si="82"/>
        <v>41730.79006944444</v>
      </c>
      <c r="T839" s="7">
        <f t="shared" si="83"/>
        <v>41760.79006944444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7">
        <f t="shared" si="82"/>
        <v>40895.689641203702</v>
      </c>
      <c r="T840" s="7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7">
        <f t="shared" si="82"/>
        <v>41144.5550462963</v>
      </c>
      <c r="T841" s="7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7">
        <f t="shared" si="82"/>
        <v>42607.018368055556</v>
      </c>
      <c r="T842" s="7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7">
        <f t="shared" si="82"/>
        <v>41923.630358796298</v>
      </c>
      <c r="T843" s="7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7">
        <f t="shared" si="82"/>
        <v>41526.384062500001</v>
      </c>
      <c r="T844" s="7">
        <f t="shared" si="83"/>
        <v>41560.957638888889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7">
        <f t="shared" si="82"/>
        <v>42695.049537037034</v>
      </c>
      <c r="T845" s="7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7">
        <f t="shared" si="82"/>
        <v>41905.4762962963</v>
      </c>
      <c r="T846" s="7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7">
        <f t="shared" si="82"/>
        <v>42577.99763888889</v>
      </c>
      <c r="T847" s="7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7">
        <f t="shared" si="82"/>
        <v>41694.183506944442</v>
      </c>
      <c r="T848" s="7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7">
        <f t="shared" si="82"/>
        <v>42165.59</v>
      </c>
      <c r="T849" s="7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7">
        <f t="shared" si="82"/>
        <v>42078.583715277782</v>
      </c>
      <c r="T850" s="7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7">
        <f t="shared" si="82"/>
        <v>42050.940555555557</v>
      </c>
      <c r="T851" s="7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7">
        <f t="shared" si="82"/>
        <v>42452.619409722225</v>
      </c>
      <c r="T852" s="7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7">
        <f t="shared" si="82"/>
        <v>42522.671909722223</v>
      </c>
      <c r="T853" s="7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7">
        <f t="shared" si="82"/>
        <v>42656.597164351857</v>
      </c>
      <c r="T854" s="7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7">
        <f t="shared" si="82"/>
        <v>42021.62394675926</v>
      </c>
      <c r="T855" s="7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7">
        <f t="shared" si="82"/>
        <v>42702.004004629634</v>
      </c>
      <c r="T856" s="7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7">
        <f t="shared" si="82"/>
        <v>42544.916863425926</v>
      </c>
      <c r="T857" s="7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7">
        <f t="shared" si="82"/>
        <v>42609.10365740741</v>
      </c>
      <c r="T858" s="7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7">
        <f t="shared" si="82"/>
        <v>42291.373043981483</v>
      </c>
      <c r="T859" s="7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7">
        <f t="shared" si="82"/>
        <v>42079.537245370375</v>
      </c>
      <c r="T860" s="7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7">
        <f t="shared" si="82"/>
        <v>42128.611898148149</v>
      </c>
      <c r="T861" s="7">
        <f t="shared" si="83"/>
        <v>42158.791666666664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7">
        <f t="shared" si="82"/>
        <v>41570.274456018517</v>
      </c>
      <c r="T862" s="7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7">
        <f t="shared" si="82"/>
        <v>42599.756990740745</v>
      </c>
      <c r="T863" s="7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7">
        <f t="shared" si="82"/>
        <v>41559.346620370372</v>
      </c>
      <c r="T864" s="7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7">
        <f t="shared" si="82"/>
        <v>40920.909328703703</v>
      </c>
      <c r="T865" s="7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7">
        <f t="shared" si="82"/>
        <v>41540.898587962962</v>
      </c>
      <c r="T866" s="7">
        <f t="shared" si="83"/>
        <v>41563.207638888889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7">
        <f t="shared" si="82"/>
        <v>41230.564780092594</v>
      </c>
      <c r="T867" s="7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7">
        <f t="shared" si="82"/>
        <v>42025.429606481484</v>
      </c>
      <c r="T868" s="7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7">
        <f t="shared" si="82"/>
        <v>40087.897060185183</v>
      </c>
      <c r="T869" s="7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7">
        <f t="shared" si="82"/>
        <v>41615.819421296299</v>
      </c>
      <c r="T870" s="7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7">
        <f t="shared" si="82"/>
        <v>41342.637233796297</v>
      </c>
      <c r="T871" s="7">
        <f t="shared" si="83"/>
        <v>41372.595567129625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7">
        <f t="shared" si="82"/>
        <v>41487.813923611109</v>
      </c>
      <c r="T872" s="7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7">
        <f t="shared" si="82"/>
        <v>41577.352951388886</v>
      </c>
      <c r="T873" s="7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7">
        <f t="shared" si="82"/>
        <v>40567.617210648146</v>
      </c>
      <c r="T874" s="7">
        <f t="shared" si="83"/>
        <v>40612.617210648146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7">
        <f t="shared" si="82"/>
        <v>41183.958796296298</v>
      </c>
      <c r="T875" s="7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7">
        <f t="shared" si="82"/>
        <v>41368.375393518516</v>
      </c>
      <c r="T876" s="7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str">
        <f t="shared" si="79"/>
        <v>0</v>
      </c>
      <c r="Q877" t="str">
        <f t="shared" si="80"/>
        <v>music</v>
      </c>
      <c r="R877" t="str">
        <f t="shared" si="81"/>
        <v>jazz</v>
      </c>
      <c r="S877" s="7">
        <f t="shared" si="82"/>
        <v>42248.515405092592</v>
      </c>
      <c r="T877" s="7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7">
        <f t="shared" si="82"/>
        <v>41276.288506944446</v>
      </c>
      <c r="T878" s="7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7">
        <f t="shared" si="82"/>
        <v>41597.580555555556</v>
      </c>
      <c r="T879" s="7">
        <f t="shared" si="83"/>
        <v>41627.580555555549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7">
        <f t="shared" si="82"/>
        <v>40505.024583333332</v>
      </c>
      <c r="T880" s="7">
        <f t="shared" si="83"/>
        <v>40535.024583333332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7">
        <f t="shared" si="82"/>
        <v>41037.621585648143</v>
      </c>
      <c r="T881" s="7">
        <f t="shared" si="83"/>
        <v>41058.621585648143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7">
        <f t="shared" si="82"/>
        <v>41179.112708333334</v>
      </c>
      <c r="T882" s="7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7">
        <f t="shared" si="82"/>
        <v>40877.042662037034</v>
      </c>
      <c r="T883" s="7">
        <f t="shared" si="83"/>
        <v>40922.042662037034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7">
        <f t="shared" si="82"/>
        <v>40759.652199074073</v>
      </c>
      <c r="T884" s="7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7">
        <f t="shared" si="82"/>
        <v>42371.727256944447</v>
      </c>
      <c r="T885" s="7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7">
        <f t="shared" si="82"/>
        <v>40981.594282407408</v>
      </c>
      <c r="T886" s="7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7">
        <f t="shared" si="82"/>
        <v>42713.732766203706</v>
      </c>
      <c r="T887" s="7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7">
        <f t="shared" si="82"/>
        <v>42603.662187499998</v>
      </c>
      <c r="T888" s="7">
        <f t="shared" si="83"/>
        <v>42628.662187499998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str">
        <f t="shared" si="79"/>
        <v>0</v>
      </c>
      <c r="Q889" t="str">
        <f t="shared" si="80"/>
        <v>music</v>
      </c>
      <c r="R889" t="str">
        <f t="shared" si="81"/>
        <v>indie rock</v>
      </c>
      <c r="S889" s="7">
        <f t="shared" si="82"/>
        <v>41026.75063657407</v>
      </c>
      <c r="T889" s="7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7">
        <f t="shared" si="82"/>
        <v>40751.544965277775</v>
      </c>
      <c r="T890" s="7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7">
        <f t="shared" si="82"/>
        <v>41887.575729166667</v>
      </c>
      <c r="T891" s="7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7">
        <f t="shared" si="82"/>
        <v>41569.490497685183</v>
      </c>
      <c r="T892" s="7">
        <f t="shared" si="83"/>
        <v>41599.532164351847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7">
        <f t="shared" si="82"/>
        <v>41841.823263888888</v>
      </c>
      <c r="T893" s="7">
        <f t="shared" si="83"/>
        <v>41871.823263888888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7">
        <f t="shared" si="82"/>
        <v>40303.991701388892</v>
      </c>
      <c r="T894" s="7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7">
        <f t="shared" si="82"/>
        <v>42065.689386574071</v>
      </c>
      <c r="T895" s="7">
        <f t="shared" si="83"/>
        <v>42095.647719907407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7">
        <f t="shared" si="82"/>
        <v>42496.773263888885</v>
      </c>
      <c r="T896" s="7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7">
        <f t="shared" si="82"/>
        <v>40430.919317129628</v>
      </c>
      <c r="T897" s="7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7">
        <f t="shared" si="82"/>
        <v>42218.664652777778</v>
      </c>
      <c r="T898" s="7">
        <f t="shared" si="83"/>
        <v>42243.958333333336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t="str">
        <f t="shared" ref="P899:P962" si="85">IF(L899=0,"0",E899/L899)</f>
        <v>0</v>
      </c>
      <c r="Q899" t="str">
        <f t="shared" ref="Q899:Q962" si="86">MID(N899,1,FIND("/",N899,1) -1)</f>
        <v>music</v>
      </c>
      <c r="R899" t="str">
        <f t="shared" ref="R899:R962" si="87">MID(N899,FIND("/",N899,1)+1,LEN(N899))</f>
        <v>indie rock</v>
      </c>
      <c r="S899" s="7">
        <f t="shared" ref="S899:S962" si="88">J899/86400+(-5/24)+25569</f>
        <v>41211.480416666665</v>
      </c>
      <c r="T899" s="7">
        <f t="shared" ref="T899:T962" si="89">(I899/86400)+25569+(-5/24)</f>
        <v>41241.52208333333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7">
        <f t="shared" si="88"/>
        <v>40878.549884259257</v>
      </c>
      <c r="T900" s="7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7">
        <f t="shared" si="88"/>
        <v>40645.890763888892</v>
      </c>
      <c r="T901" s="7">
        <f t="shared" si="89"/>
        <v>40690.890763888885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7">
        <f t="shared" si="88"/>
        <v>42429.641226851854</v>
      </c>
      <c r="T902" s="7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str">
        <f t="shared" si="85"/>
        <v>0</v>
      </c>
      <c r="Q903" t="str">
        <f t="shared" si="86"/>
        <v>music</v>
      </c>
      <c r="R903" t="str">
        <f t="shared" si="87"/>
        <v>jazz</v>
      </c>
      <c r="S903" s="7">
        <f t="shared" si="88"/>
        <v>40291.603171296294</v>
      </c>
      <c r="T903" s="7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7">
        <f t="shared" si="88"/>
        <v>41829.757199074069</v>
      </c>
      <c r="T904" s="7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7">
        <f t="shared" si="88"/>
        <v>41149.587731481479</v>
      </c>
      <c r="T905" s="7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7">
        <f t="shared" si="88"/>
        <v>42341.87195601852</v>
      </c>
      <c r="T906" s="7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7">
        <f t="shared" si="88"/>
        <v>40507.031550925924</v>
      </c>
      <c r="T907" s="7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str">
        <f t="shared" si="85"/>
        <v>0</v>
      </c>
      <c r="Q908" t="str">
        <f t="shared" si="86"/>
        <v>music</v>
      </c>
      <c r="R908" t="str">
        <f t="shared" si="87"/>
        <v>jazz</v>
      </c>
      <c r="S908" s="7">
        <f t="shared" si="88"/>
        <v>41680.981365740736</v>
      </c>
      <c r="T908" s="7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str">
        <f t="shared" si="85"/>
        <v>0</v>
      </c>
      <c r="Q909" t="str">
        <f t="shared" si="86"/>
        <v>music</v>
      </c>
      <c r="R909" t="str">
        <f t="shared" si="87"/>
        <v>jazz</v>
      </c>
      <c r="S909" s="7">
        <f t="shared" si="88"/>
        <v>40766.9840625</v>
      </c>
      <c r="T909" s="7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str">
        <f t="shared" si="85"/>
        <v>0</v>
      </c>
      <c r="Q910" t="str">
        <f t="shared" si="86"/>
        <v>music</v>
      </c>
      <c r="R910" t="str">
        <f t="shared" si="87"/>
        <v>jazz</v>
      </c>
      <c r="S910" s="7">
        <f t="shared" si="88"/>
        <v>40340.593229166669</v>
      </c>
      <c r="T910" s="7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7">
        <f t="shared" si="88"/>
        <v>41081.481944444444</v>
      </c>
      <c r="T911" s="7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7">
        <f t="shared" si="88"/>
        <v>42737.337025462963</v>
      </c>
      <c r="T912" s="7">
        <f t="shared" si="89"/>
        <v>42797.337025462963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str">
        <f t="shared" si="85"/>
        <v>0</v>
      </c>
      <c r="Q913" t="str">
        <f t="shared" si="86"/>
        <v>music</v>
      </c>
      <c r="R913" t="str">
        <f t="shared" si="87"/>
        <v>jazz</v>
      </c>
      <c r="S913" s="7">
        <f t="shared" si="88"/>
        <v>41641.796817129631</v>
      </c>
      <c r="T913" s="7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7">
        <f t="shared" si="88"/>
        <v>41193.901006944441</v>
      </c>
      <c r="T914" s="7">
        <f t="shared" si="89"/>
        <v>41253.942673611113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7">
        <f t="shared" si="88"/>
        <v>41003.930775462963</v>
      </c>
      <c r="T915" s="7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str">
        <f t="shared" si="85"/>
        <v>0</v>
      </c>
      <c r="Q916" t="str">
        <f t="shared" si="86"/>
        <v>music</v>
      </c>
      <c r="R916" t="str">
        <f t="shared" si="87"/>
        <v>jazz</v>
      </c>
      <c r="S916" s="7">
        <f t="shared" si="88"/>
        <v>41116.554942129631</v>
      </c>
      <c r="T916" s="7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7">
        <f t="shared" si="88"/>
        <v>40937.471226851849</v>
      </c>
      <c r="T917" s="7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str">
        <f t="shared" si="85"/>
        <v>0</v>
      </c>
      <c r="Q918" t="str">
        <f t="shared" si="86"/>
        <v>music</v>
      </c>
      <c r="R918" t="str">
        <f t="shared" si="87"/>
        <v>jazz</v>
      </c>
      <c r="S918" s="7">
        <f t="shared" si="88"/>
        <v>40434.645069444443</v>
      </c>
      <c r="T918" s="7">
        <f t="shared" si="89"/>
        <v>40473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7">
        <f t="shared" si="88"/>
        <v>41802.735300925924</v>
      </c>
      <c r="T919" s="7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7">
        <f t="shared" si="88"/>
        <v>41944.707881944443</v>
      </c>
      <c r="T920" s="7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7">
        <f t="shared" si="88"/>
        <v>41227.433391203704</v>
      </c>
      <c r="T921" s="7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str">
        <f t="shared" si="85"/>
        <v>0</v>
      </c>
      <c r="Q922" t="str">
        <f t="shared" si="86"/>
        <v>music</v>
      </c>
      <c r="R922" t="str">
        <f t="shared" si="87"/>
        <v>jazz</v>
      </c>
      <c r="S922" s="7">
        <f t="shared" si="88"/>
        <v>41562.463217592594</v>
      </c>
      <c r="T922" s="7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7">
        <f t="shared" si="88"/>
        <v>40846.962685185186</v>
      </c>
      <c r="T923" s="7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7">
        <f t="shared" si="88"/>
        <v>41878.32167824074</v>
      </c>
      <c r="T924" s="7">
        <f t="shared" si="89"/>
        <v>41913.32167824074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7">
        <f t="shared" si="88"/>
        <v>41934.751423611109</v>
      </c>
      <c r="T925" s="7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7">
        <f t="shared" si="88"/>
        <v>41288.734594907408</v>
      </c>
      <c r="T926" s="7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7">
        <f t="shared" si="88"/>
        <v>41575.672581018516</v>
      </c>
      <c r="T927" s="7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str">
        <f t="shared" si="85"/>
        <v>0</v>
      </c>
      <c r="Q928" t="str">
        <f t="shared" si="86"/>
        <v>music</v>
      </c>
      <c r="R928" t="str">
        <f t="shared" si="87"/>
        <v>jazz</v>
      </c>
      <c r="S928" s="7">
        <f t="shared" si="88"/>
        <v>40337.811689814815</v>
      </c>
      <c r="T928" s="7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str">
        <f t="shared" si="85"/>
        <v>0</v>
      </c>
      <c r="Q929" t="str">
        <f t="shared" si="86"/>
        <v>music</v>
      </c>
      <c r="R929" t="str">
        <f t="shared" si="87"/>
        <v>jazz</v>
      </c>
      <c r="S929" s="7">
        <f t="shared" si="88"/>
        <v>41013.614525462966</v>
      </c>
      <c r="T929" s="7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7">
        <f t="shared" si="88"/>
        <v>41180.654085648144</v>
      </c>
      <c r="T930" s="7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str">
        <f t="shared" si="85"/>
        <v>0</v>
      </c>
      <c r="Q931" t="str">
        <f t="shared" si="86"/>
        <v>music</v>
      </c>
      <c r="R931" t="str">
        <f t="shared" si="87"/>
        <v>jazz</v>
      </c>
      <c r="S931" s="7">
        <f t="shared" si="88"/>
        <v>40978.029733796298</v>
      </c>
      <c r="T931" s="7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7">
        <f t="shared" si="88"/>
        <v>40312.707245370373</v>
      </c>
      <c r="T932" s="7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7">
        <f t="shared" si="88"/>
        <v>41680.151643518519</v>
      </c>
      <c r="T933" s="7">
        <f t="shared" si="89"/>
        <v>41714.708333333328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7">
        <f t="shared" si="88"/>
        <v>41310.760937500003</v>
      </c>
      <c r="T934" s="7">
        <f t="shared" si="89"/>
        <v>41355.719270833331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7">
        <f t="shared" si="88"/>
        <v>41710.960752314815</v>
      </c>
      <c r="T935" s="7">
        <f t="shared" si="89"/>
        <v>41770.960752314808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7">
        <f t="shared" si="88"/>
        <v>41733.528749999998</v>
      </c>
      <c r="T936" s="7">
        <f t="shared" si="89"/>
        <v>41763.041666666664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7">
        <f t="shared" si="88"/>
        <v>42368.125335648147</v>
      </c>
      <c r="T937" s="7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str">
        <f t="shared" si="85"/>
        <v>0</v>
      </c>
      <c r="Q938" t="str">
        <f t="shared" si="86"/>
        <v>music</v>
      </c>
      <c r="R938" t="str">
        <f t="shared" si="87"/>
        <v>jazz</v>
      </c>
      <c r="S938" s="7">
        <f t="shared" si="88"/>
        <v>40882.815844907411</v>
      </c>
      <c r="T938" s="7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7">
        <f t="shared" si="88"/>
        <v>41551.589780092589</v>
      </c>
      <c r="T939" s="7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7">
        <f t="shared" si="88"/>
        <v>41124.27138888889</v>
      </c>
      <c r="T940" s="7">
        <f t="shared" si="89"/>
        <v>41154.27138888889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7">
        <f t="shared" si="88"/>
        <v>41416.554837962962</v>
      </c>
      <c r="T941" s="7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7">
        <f t="shared" si="88"/>
        <v>42181.800069444449</v>
      </c>
      <c r="T942" s="7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7">
        <f t="shared" si="88"/>
        <v>42745.88825231482</v>
      </c>
      <c r="T943" s="7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7">
        <f t="shared" si="88"/>
        <v>42382.634953703702</v>
      </c>
      <c r="T944" s="7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7">
        <f t="shared" si="88"/>
        <v>42673.459548611114</v>
      </c>
      <c r="T945" s="7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7">
        <f t="shared" si="88"/>
        <v>42444.375578703708</v>
      </c>
      <c r="T946" s="7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7">
        <f t="shared" si="88"/>
        <v>42732.664652777778</v>
      </c>
      <c r="T947" s="7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7">
        <f t="shared" si="88"/>
        <v>42592.542222222226</v>
      </c>
      <c r="T948" s="7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7">
        <f t="shared" si="88"/>
        <v>42491.572986111118</v>
      </c>
      <c r="T949" s="7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7">
        <f t="shared" si="88"/>
        <v>42411.619953703703</v>
      </c>
      <c r="T950" s="7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7">
        <f t="shared" si="88"/>
        <v>42360.835370370376</v>
      </c>
      <c r="T951" s="7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7">
        <f t="shared" si="88"/>
        <v>42356.542372685188</v>
      </c>
      <c r="T952" s="7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7">
        <f t="shared" si="88"/>
        <v>42480.445277777777</v>
      </c>
      <c r="T953" s="7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7">
        <f t="shared" si="88"/>
        <v>42662.405231481483</v>
      </c>
      <c r="T954" s="7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7">
        <f t="shared" si="88"/>
        <v>41998.956006944441</v>
      </c>
      <c r="T955" s="7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7">
        <f t="shared" si="88"/>
        <v>42194.625451388885</v>
      </c>
      <c r="T956" s="7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7">
        <f t="shared" si="88"/>
        <v>42586.086805555562</v>
      </c>
      <c r="T957" s="7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7">
        <f t="shared" si="88"/>
        <v>42060.705543981487</v>
      </c>
      <c r="T958" s="7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7">
        <f t="shared" si="88"/>
        <v>42660.344131944446</v>
      </c>
      <c r="T959" s="7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7">
        <f t="shared" si="88"/>
        <v>42082.59447916667</v>
      </c>
      <c r="T960" s="7">
        <f t="shared" si="89"/>
        <v>42103.999305555553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7">
        <f t="shared" si="88"/>
        <v>41992.96603009259</v>
      </c>
      <c r="T961" s="7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7">
        <f t="shared" si="88"/>
        <v>42766.41846064815</v>
      </c>
      <c r="T962" s="7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>
        <f t="shared" ref="P963:P1026" si="91">IF(L963=0,"0",E963/L963)</f>
        <v>364.35454545454547</v>
      </c>
      <c r="Q963" t="str">
        <f t="shared" ref="Q963:Q1026" si="92">MID(N963,1,FIND("/",N963,1) -1)</f>
        <v>technology</v>
      </c>
      <c r="R963" t="str">
        <f t="shared" ref="R963:R1026" si="93">MID(N963,FIND("/",N963,1)+1,LEN(N963))</f>
        <v>wearables</v>
      </c>
      <c r="S963" s="7">
        <f t="shared" ref="S963:S1026" si="94">J963/86400+(-5/24)+25569</f>
        <v>42740.485358796301</v>
      </c>
      <c r="T963" s="7">
        <f t="shared" ref="T963:T1026" si="95">(I963/86400)+25569+(-5/24)</f>
        <v>42786.583333333336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7">
        <f t="shared" si="94"/>
        <v>42373.50408564815</v>
      </c>
      <c r="T964" s="7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7">
        <f t="shared" si="94"/>
        <v>42625.427303240744</v>
      </c>
      <c r="T965" s="7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7">
        <f t="shared" si="94"/>
        <v>42208.420358796298</v>
      </c>
      <c r="T966" s="7">
        <f t="shared" si="95"/>
        <v>42248.420358796291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7">
        <f t="shared" si="94"/>
        <v>42636.80840277778</v>
      </c>
      <c r="T967" s="7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7">
        <f t="shared" si="94"/>
        <v>42619.427453703705</v>
      </c>
      <c r="T968" s="7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7">
        <f t="shared" si="94"/>
        <v>42422.045995370368</v>
      </c>
      <c r="T969" s="7">
        <f t="shared" si="95"/>
        <v>42482.004328703704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7">
        <f t="shared" si="94"/>
        <v>41836.639282407406</v>
      </c>
      <c r="T970" s="7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7">
        <f t="shared" si="94"/>
        <v>42742.094988425932</v>
      </c>
      <c r="T971" s="7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7">
        <f t="shared" si="94"/>
        <v>42721.012187500004</v>
      </c>
      <c r="T972" s="7">
        <f t="shared" si="95"/>
        <v>42757.999305555553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7">
        <f t="shared" si="94"/>
        <v>42111.500694444447</v>
      </c>
      <c r="T973" s="7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7">
        <f t="shared" si="94"/>
        <v>41856.657384259262</v>
      </c>
      <c r="T974" s="7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7">
        <f t="shared" si="94"/>
        <v>42256.806631944448</v>
      </c>
      <c r="T975" s="7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7">
        <f t="shared" si="94"/>
        <v>42424.54115740741</v>
      </c>
      <c r="T976" s="7">
        <f t="shared" si="95"/>
        <v>42454.499490740738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7">
        <f t="shared" si="94"/>
        <v>42489.488252314812</v>
      </c>
      <c r="T977" s="7">
        <f t="shared" si="95"/>
        <v>42549.488252314812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7">
        <f t="shared" si="94"/>
        <v>42184.850659722222</v>
      </c>
      <c r="T978" s="7">
        <f t="shared" si="95"/>
        <v>42229.850659722222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7">
        <f t="shared" si="94"/>
        <v>42391.733761574076</v>
      </c>
      <c r="T979" s="7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7">
        <f t="shared" si="94"/>
        <v>42395.100706018522</v>
      </c>
      <c r="T980" s="7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7">
        <f t="shared" si="94"/>
        <v>42506.208657407406</v>
      </c>
      <c r="T981" s="7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7">
        <f t="shared" si="94"/>
        <v>41928.695856481485</v>
      </c>
      <c r="T982" s="7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7">
        <f t="shared" si="94"/>
        <v>41830.738680555558</v>
      </c>
      <c r="T983" s="7">
        <f t="shared" si="95"/>
        <v>41860.738680555551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7">
        <f t="shared" si="94"/>
        <v>42615.544976851852</v>
      </c>
      <c r="T984" s="7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7">
        <f t="shared" si="94"/>
        <v>42574.459317129629</v>
      </c>
      <c r="T985" s="7">
        <f t="shared" si="95"/>
        <v>42605.662499999999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7">
        <f t="shared" si="94"/>
        <v>42060.907500000001</v>
      </c>
      <c r="T986" s="7">
        <f t="shared" si="95"/>
        <v>42090.86583333333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7">
        <f t="shared" si="94"/>
        <v>42339.759375000001</v>
      </c>
      <c r="T987" s="7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7">
        <f t="shared" si="94"/>
        <v>42324.559027777781</v>
      </c>
      <c r="T988" s="7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7">
        <f t="shared" si="94"/>
        <v>41773.086226851854</v>
      </c>
      <c r="T989" s="7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7">
        <f t="shared" si="94"/>
        <v>42614.1484375</v>
      </c>
      <c r="T990" s="7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7">
        <f t="shared" si="94"/>
        <v>42611.725636574076</v>
      </c>
      <c r="T991" s="7">
        <f t="shared" si="95"/>
        <v>42641.725636574069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7">
        <f t="shared" si="94"/>
        <v>41855.575972222221</v>
      </c>
      <c r="T992" s="7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7">
        <f t="shared" si="94"/>
        <v>42538.548472222225</v>
      </c>
      <c r="T993" s="7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7">
        <f t="shared" si="94"/>
        <v>42437.71665509259</v>
      </c>
      <c r="T994" s="7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7">
        <f t="shared" si="94"/>
        <v>42652.756574074076</v>
      </c>
      <c r="T995" s="7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7">
        <f t="shared" si="94"/>
        <v>41921.054745370369</v>
      </c>
      <c r="T996" s="7">
        <f t="shared" si="95"/>
        <v>41973.749305555553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7">
        <f t="shared" si="94"/>
        <v>41947.732407407406</v>
      </c>
      <c r="T997" s="7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7">
        <f t="shared" si="94"/>
        <v>41817.658101851848</v>
      </c>
      <c r="T998" s="7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7">
        <f t="shared" si="94"/>
        <v>41940.894641203704</v>
      </c>
      <c r="T999" s="7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7">
        <f t="shared" si="94"/>
        <v>42281.960659722223</v>
      </c>
      <c r="T1000" s="7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7">
        <f t="shared" si="94"/>
        <v>41926.091319444444</v>
      </c>
      <c r="T1001" s="7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7">
        <f t="shared" si="94"/>
        <v>42748.851388888885</v>
      </c>
      <c r="T1002" s="7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7">
        <f t="shared" si="94"/>
        <v>42720.511724537035</v>
      </c>
      <c r="T1003" s="7">
        <f t="shared" si="95"/>
        <v>42765.511724537035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7">
        <f t="shared" si="94"/>
        <v>42325.475856481484</v>
      </c>
      <c r="T1004" s="7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7">
        <f t="shared" si="94"/>
        <v>42780.500706018516</v>
      </c>
      <c r="T1005" s="7">
        <f t="shared" si="95"/>
        <v>42810.459039351852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7">
        <f t="shared" si="94"/>
        <v>42388.5003125</v>
      </c>
      <c r="T1006" s="7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7">
        <f t="shared" si="94"/>
        <v>42276.41646990741</v>
      </c>
      <c r="T1007" s="7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7">
        <f t="shared" si="94"/>
        <v>41976.83185185185</v>
      </c>
      <c r="T1008" s="7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7">
        <f t="shared" si="94"/>
        <v>42676.3752662037</v>
      </c>
      <c r="T1009" s="7">
        <f t="shared" si="95"/>
        <v>42718.416932870365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7">
        <f t="shared" si="94"/>
        <v>42702.600868055553</v>
      </c>
      <c r="T1010" s="7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7">
        <f t="shared" si="94"/>
        <v>42510.396365740744</v>
      </c>
      <c r="T1011" s="7">
        <f t="shared" si="95"/>
        <v>42540.396365740737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7">
        <f t="shared" si="94"/>
        <v>42561.621087962965</v>
      </c>
      <c r="T1012" s="7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7">
        <f t="shared" si="94"/>
        <v>41946.689756944441</v>
      </c>
      <c r="T1013" s="7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7">
        <f t="shared" si="94"/>
        <v>42714.232083333336</v>
      </c>
      <c r="T1014" s="7">
        <f t="shared" si="95"/>
        <v>42759.232083333329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7">
        <f t="shared" si="94"/>
        <v>42339.625648148154</v>
      </c>
      <c r="T1015" s="7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7">
        <f t="shared" si="94"/>
        <v>41954.79415509259</v>
      </c>
      <c r="T1016" s="7">
        <f t="shared" si="95"/>
        <v>42004.79415509259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7">
        <f t="shared" si="94"/>
        <v>42303.670081018521</v>
      </c>
      <c r="T1017" s="7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7">
        <f t="shared" si="94"/>
        <v>42421.8987962963</v>
      </c>
      <c r="T1018" s="7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7">
        <f t="shared" si="94"/>
        <v>42289.466840277775</v>
      </c>
      <c r="T1019" s="7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7">
        <f t="shared" si="94"/>
        <v>42535.283946759257</v>
      </c>
      <c r="T1020" s="7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7">
        <f t="shared" si="94"/>
        <v>42009.76561342593</v>
      </c>
      <c r="T1021" s="7">
        <f t="shared" si="95"/>
        <v>42039.765613425923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7">
        <f t="shared" si="94"/>
        <v>42126.861215277779</v>
      </c>
      <c r="T1022" s="7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7">
        <f t="shared" si="94"/>
        <v>42271.043645833335</v>
      </c>
      <c r="T1023" s="7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7">
        <f t="shared" si="94"/>
        <v>42111.438391203701</v>
      </c>
      <c r="T1024" s="7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7">
        <f t="shared" si="94"/>
        <v>42145.711354166669</v>
      </c>
      <c r="T1025" s="7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7">
        <f t="shared" si="94"/>
        <v>42370.372256944451</v>
      </c>
      <c r="T1026" s="7">
        <f t="shared" si="95"/>
        <v>42400.372256944444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>
        <f t="shared" ref="P1027:P1090" si="97">IF(L1027=0,"0",E1027/L1027)</f>
        <v>71.848571428571432</v>
      </c>
      <c r="Q1027" t="str">
        <f t="shared" ref="Q1027:Q1090" si="98">MID(N1027,1,FIND("/",N1027,1) -1)</f>
        <v>music</v>
      </c>
      <c r="R1027" t="str">
        <f t="shared" ref="R1027:R1090" si="99">MID(N1027,FIND("/",N1027,1)+1,LEN(N1027))</f>
        <v>electronic music</v>
      </c>
      <c r="S1027" s="7">
        <f t="shared" ref="S1027:S1090" si="100">J1027/86400+(-5/24)+25569</f>
        <v>42049.625428240746</v>
      </c>
      <c r="T1027" s="7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7">
        <f t="shared" si="100"/>
        <v>42426.199259259258</v>
      </c>
      <c r="T1028" s="7">
        <f t="shared" si="101"/>
        <v>42460.157592592594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7">
        <f t="shared" si="100"/>
        <v>41904.825775462959</v>
      </c>
      <c r="T1029" s="7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7">
        <f t="shared" si="100"/>
        <v>42755.419039351851</v>
      </c>
      <c r="T1030" s="7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7">
        <f t="shared" si="100"/>
        <v>42044.503553240742</v>
      </c>
      <c r="T1031" s="7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7">
        <f t="shared" si="100"/>
        <v>42611.274872685186</v>
      </c>
      <c r="T1032" s="7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42324.555671296301</v>
      </c>
      <c r="T1033" s="7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42514.458622685182</v>
      </c>
      <c r="T1034" s="7">
        <f t="shared" si="101"/>
        <v>42544.458622685182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42688.52407407407</v>
      </c>
      <c r="T1035" s="7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7">
        <f t="shared" si="100"/>
        <v>42554.958379629636</v>
      </c>
      <c r="T1036" s="7">
        <f t="shared" si="101"/>
        <v>42586.957638888889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7">
        <f t="shared" si="100"/>
        <v>42016.433101851857</v>
      </c>
      <c r="T1037" s="7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7">
        <f t="shared" si="100"/>
        <v>41249.240624999999</v>
      </c>
      <c r="T1038" s="7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7">
        <f t="shared" si="100"/>
        <v>42119.61414351852</v>
      </c>
      <c r="T1039" s="7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7">
        <f t="shared" si="100"/>
        <v>42418.023414351854</v>
      </c>
      <c r="T1040" s="7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7">
        <f t="shared" si="100"/>
        <v>42691.900995370372</v>
      </c>
      <c r="T1041" s="7">
        <f t="shared" si="101"/>
        <v>42717.124305555553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7">
        <f t="shared" si="100"/>
        <v>42579.500104166669</v>
      </c>
      <c r="T1042" s="7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7">
        <f t="shared" si="100"/>
        <v>41830.851759259254</v>
      </c>
      <c r="T1043" s="7">
        <f t="shared" si="101"/>
        <v>41850.851759259254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7">
        <f t="shared" si="100"/>
        <v>41851.487824074073</v>
      </c>
      <c r="T1044" s="7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7">
        <f t="shared" si="100"/>
        <v>42114.044618055559</v>
      </c>
      <c r="T1045" s="7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7">
        <f t="shared" si="100"/>
        <v>42011.717604166668</v>
      </c>
      <c r="T1046" s="7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7">
        <f t="shared" si="100"/>
        <v>41844.666087962964</v>
      </c>
      <c r="T1047" s="7">
        <f t="shared" si="101"/>
        <v>41874.666087962956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7">
        <f t="shared" si="100"/>
        <v>42319.643055555556</v>
      </c>
      <c r="T1048" s="7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0"/>
        <v>41918.610127314816</v>
      </c>
      <c r="T1049" s="7">
        <f t="shared" si="101"/>
        <v>41948.65179398148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7">
        <f t="shared" si="100"/>
        <v>42597.844780092593</v>
      </c>
      <c r="T1050" s="7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7">
        <f t="shared" si="100"/>
        <v>42382.222743055558</v>
      </c>
      <c r="T1051" s="7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7">
        <f t="shared" si="100"/>
        <v>42231.588854166665</v>
      </c>
      <c r="T1052" s="7">
        <f t="shared" si="101"/>
        <v>42261.588854166665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7">
        <f t="shared" si="100"/>
        <v>41849.805844907409</v>
      </c>
      <c r="T1053" s="7">
        <f t="shared" si="101"/>
        <v>41877.805844907409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7">
        <f t="shared" si="100"/>
        <v>42483.589062500003</v>
      </c>
      <c r="T1054" s="7">
        <f t="shared" si="101"/>
        <v>42527.631249999999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7">
        <f t="shared" si="100"/>
        <v>42774.964490740742</v>
      </c>
      <c r="T1055" s="7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7">
        <f t="shared" si="100"/>
        <v>41831.643506944441</v>
      </c>
      <c r="T1056" s="7">
        <f t="shared" si="101"/>
        <v>41861.708333333328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7">
        <f t="shared" si="100"/>
        <v>42406.784085648149</v>
      </c>
      <c r="T1057" s="7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7">
        <f t="shared" si="100"/>
        <v>42058.511307870373</v>
      </c>
      <c r="T1058" s="7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7">
        <f t="shared" si="100"/>
        <v>42678.662997685184</v>
      </c>
      <c r="T1059" s="7">
        <f t="shared" si="101"/>
        <v>42708.704664351848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7">
        <f t="shared" si="100"/>
        <v>42047.692627314813</v>
      </c>
      <c r="T1060" s="7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7">
        <f t="shared" si="100"/>
        <v>42046.581666666665</v>
      </c>
      <c r="T1061" s="7">
        <f t="shared" si="101"/>
        <v>42076.54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7">
        <f t="shared" si="100"/>
        <v>42079.704780092594</v>
      </c>
      <c r="T1062" s="7">
        <f t="shared" si="101"/>
        <v>42109.704780092587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7">
        <f t="shared" si="100"/>
        <v>42432.068379629636</v>
      </c>
      <c r="T1063" s="7">
        <f t="shared" si="101"/>
        <v>42491.833333333336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7">
        <f t="shared" si="100"/>
        <v>42556.598854166667</v>
      </c>
      <c r="T1064" s="7">
        <f t="shared" si="101"/>
        <v>42563.598854166667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7">
        <f t="shared" si="100"/>
        <v>42582.822476851856</v>
      </c>
      <c r="T1065" s="7">
        <f t="shared" si="101"/>
        <v>42612.822476851848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7">
        <f t="shared" si="100"/>
        <v>41417.01971064815</v>
      </c>
      <c r="T1066" s="7">
        <f t="shared" si="101"/>
        <v>41462.019710648143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7">
        <f t="shared" si="100"/>
        <v>41661.172708333332</v>
      </c>
      <c r="T1067" s="7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7">
        <f t="shared" si="100"/>
        <v>41445.754421296297</v>
      </c>
      <c r="T1068" s="7">
        <f t="shared" si="101"/>
        <v>41490.754421296289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7">
        <f t="shared" si="100"/>
        <v>41599.647349537037</v>
      </c>
      <c r="T1069" s="7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7">
        <f t="shared" si="100"/>
        <v>42440.162777777776</v>
      </c>
      <c r="T1070" s="7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7">
        <f t="shared" si="100"/>
        <v>41572.021516203706</v>
      </c>
      <c r="T1071" s="7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7">
        <f t="shared" si="100"/>
        <v>41162.803495370368</v>
      </c>
      <c r="T1072" s="7">
        <f t="shared" si="101"/>
        <v>41182.803495370368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7">
        <f t="shared" si="100"/>
        <v>42295.545057870375</v>
      </c>
      <c r="T1073" s="7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7">
        <f t="shared" si="100"/>
        <v>41645.623807870368</v>
      </c>
      <c r="T1074" s="7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7">
        <f t="shared" si="100"/>
        <v>40802.756261574075</v>
      </c>
      <c r="T1075" s="7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7">
        <f t="shared" si="100"/>
        <v>41612.964641203704</v>
      </c>
      <c r="T1076" s="7">
        <f t="shared" si="101"/>
        <v>41642.964641203704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7">
        <f t="shared" si="100"/>
        <v>41005.695787037039</v>
      </c>
      <c r="T1077" s="7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7">
        <f t="shared" si="100"/>
        <v>41838.169560185182</v>
      </c>
      <c r="T1078" s="7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7">
        <f t="shared" si="100"/>
        <v>42352.958460648151</v>
      </c>
      <c r="T1079" s="7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7">
        <f t="shared" si="100"/>
        <v>40700.987511574072</v>
      </c>
      <c r="T1080" s="7">
        <f t="shared" si="101"/>
        <v>40745.987511574072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7">
        <f t="shared" si="100"/>
        <v>42479.358055555553</v>
      </c>
      <c r="T1081" s="7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7">
        <f t="shared" si="100"/>
        <v>41739.929780092592</v>
      </c>
      <c r="T1082" s="7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7">
        <f t="shared" si="100"/>
        <v>42002.718657407408</v>
      </c>
      <c r="T1083" s="7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7">
        <f t="shared" si="100"/>
        <v>41101.697777777779</v>
      </c>
      <c r="T1084" s="7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7">
        <f t="shared" si="100"/>
        <v>41793.451192129629</v>
      </c>
      <c r="T1085" s="7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7">
        <f t="shared" si="100"/>
        <v>41829.703750000001</v>
      </c>
      <c r="T1086" s="7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7">
        <f t="shared" si="100"/>
        <v>42413.462673611109</v>
      </c>
      <c r="T1087" s="7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7">
        <f t="shared" si="100"/>
        <v>41845.658460648148</v>
      </c>
      <c r="T1088" s="7">
        <f t="shared" si="101"/>
        <v>41875.658460648148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7">
        <f t="shared" si="100"/>
        <v>41775.505636574075</v>
      </c>
      <c r="T1089" s="7">
        <f t="shared" si="101"/>
        <v>41805.505636574067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7">
        <f t="shared" si="100"/>
        <v>41723.591053240743</v>
      </c>
      <c r="T1090" s="7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>
        <f t="shared" ref="P1091:P1154" si="103">IF(L1091=0,"0",E1091/L1091)</f>
        <v>23.959183673469386</v>
      </c>
      <c r="Q1091" t="str">
        <f t="shared" ref="Q1091:Q1154" si="104">MID(N1091,1,FIND("/",N1091,1) -1)</f>
        <v>games</v>
      </c>
      <c r="R1091" t="str">
        <f t="shared" ref="R1091:R1154" si="105">MID(N1091,FIND("/",N1091,1)+1,LEN(N1091))</f>
        <v>video games</v>
      </c>
      <c r="S1091" s="7">
        <f t="shared" ref="S1091:S1154" si="106">J1091/86400+(-5/24)+25569</f>
        <v>42150.981192129635</v>
      </c>
      <c r="T1091" s="7">
        <f t="shared" ref="T1091:T1154" si="107">(I1091/86400)+25569+(-5/24)</f>
        <v>42180.981192129628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7">
        <f t="shared" si="106"/>
        <v>42122.977465277778</v>
      </c>
      <c r="T1092" s="7">
        <f t="shared" si="107"/>
        <v>42152.977465277778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7">
        <f t="shared" si="106"/>
        <v>42440.611944444448</v>
      </c>
      <c r="T1093" s="7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7">
        <f t="shared" si="106"/>
        <v>41249.817569444444</v>
      </c>
      <c r="T1094" s="7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7">
        <f t="shared" si="106"/>
        <v>42396.765474537038</v>
      </c>
      <c r="T1095" s="7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7">
        <f t="shared" si="106"/>
        <v>40795.505011574074</v>
      </c>
      <c r="T1096" s="7">
        <f t="shared" si="107"/>
        <v>40825.505011574074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7">
        <f t="shared" si="106"/>
        <v>41486.328935185185</v>
      </c>
      <c r="T1097" s="7">
        <f t="shared" si="107"/>
        <v>41516.328935185185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7">
        <f t="shared" si="106"/>
        <v>41885.309652777782</v>
      </c>
      <c r="T1098" s="7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7">
        <f t="shared" si="106"/>
        <v>41660.584224537037</v>
      </c>
      <c r="T1099" s="7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7">
        <f t="shared" si="106"/>
        <v>41712.554340277777</v>
      </c>
      <c r="T1100" s="7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7">
        <f t="shared" si="106"/>
        <v>42107.628101851849</v>
      </c>
      <c r="T1101" s="7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6"/>
        <v>42383.902442129634</v>
      </c>
      <c r="T1102" s="7">
        <f t="shared" si="107"/>
        <v>42413.902442129627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7">
        <f t="shared" si="106"/>
        <v>42538.564097222225</v>
      </c>
      <c r="T1103" s="7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7">
        <f t="shared" si="106"/>
        <v>41576.837094907409</v>
      </c>
      <c r="T1104" s="7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7">
        <f t="shared" si="106"/>
        <v>42479.013773148152</v>
      </c>
      <c r="T1105" s="7">
        <f t="shared" si="107"/>
        <v>42539.013773148145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7">
        <f t="shared" si="106"/>
        <v>41771.201631944445</v>
      </c>
      <c r="T1106" s="7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7">
        <f t="shared" si="106"/>
        <v>41691.927395833336</v>
      </c>
      <c r="T1107" s="7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7">
        <f t="shared" si="106"/>
        <v>40973.532118055555</v>
      </c>
      <c r="T1108" s="7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7">
        <f t="shared" si="106"/>
        <v>41813.653055555551</v>
      </c>
      <c r="T1109" s="7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7">
        <f t="shared" si="106"/>
        <v>40952.428645833337</v>
      </c>
      <c r="T1110" s="7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7">
        <f t="shared" si="106"/>
        <v>42662.543865740743</v>
      </c>
      <c r="T1111" s="7">
        <f t="shared" si="107"/>
        <v>42692.5855324074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7">
        <f t="shared" si="106"/>
        <v>41220.724791666667</v>
      </c>
      <c r="T1112" s="7">
        <f t="shared" si="107"/>
        <v>41250.72479166666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6"/>
        <v>42346.995254629626</v>
      </c>
      <c r="T1113" s="7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7">
        <f t="shared" si="106"/>
        <v>41963.551053240742</v>
      </c>
      <c r="T1114" s="7">
        <f t="shared" si="107"/>
        <v>42023.145833333336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7">
        <f t="shared" si="106"/>
        <v>41835.768750000003</v>
      </c>
      <c r="T1115" s="7">
        <f t="shared" si="107"/>
        <v>41865.768749999996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7">
        <f t="shared" si="106"/>
        <v>41526.13758101852</v>
      </c>
      <c r="T1116" s="7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7">
        <f t="shared" si="106"/>
        <v>42429.487210648149</v>
      </c>
      <c r="T1117" s="7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7">
        <f t="shared" si="106"/>
        <v>41009.638981481483</v>
      </c>
      <c r="T1118" s="7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7">
        <f t="shared" si="106"/>
        <v>42333.390196759261</v>
      </c>
      <c r="T1119" s="7">
        <f t="shared" si="107"/>
        <v>42363.390196759261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7">
        <f t="shared" si="106"/>
        <v>41703.958090277782</v>
      </c>
      <c r="T1120" s="7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7">
        <f t="shared" si="106"/>
        <v>41722.584074074075</v>
      </c>
      <c r="T1121" s="7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7">
        <f t="shared" si="106"/>
        <v>40799.664351851854</v>
      </c>
      <c r="T1122" s="7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7">
        <f t="shared" si="106"/>
        <v>42412.72587962963</v>
      </c>
      <c r="T1123" s="7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7">
        <f t="shared" si="106"/>
        <v>41410.495659722219</v>
      </c>
      <c r="T1124" s="7">
        <f t="shared" si="107"/>
        <v>41424.495659722219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7">
        <f t="shared" si="106"/>
        <v>41718.315370370372</v>
      </c>
      <c r="T1125" s="7">
        <f t="shared" si="107"/>
        <v>41748.315370370365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7">
        <f t="shared" si="106"/>
        <v>42094.458923611113</v>
      </c>
      <c r="T1126" s="7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7">
        <f t="shared" si="106"/>
        <v>42212.415856481486</v>
      </c>
      <c r="T1127" s="7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7">
        <f t="shared" si="106"/>
        <v>42535.119143518517</v>
      </c>
      <c r="T1128" s="7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7">
        <f t="shared" si="106"/>
        <v>41926.645833333328</v>
      </c>
      <c r="T1129" s="7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6"/>
        <v>41828.441168981481</v>
      </c>
      <c r="T1130" s="7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7">
        <f t="shared" si="106"/>
        <v>42496.056631944448</v>
      </c>
      <c r="T1131" s="7">
        <f t="shared" si="107"/>
        <v>42526.056631944441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7">
        <f t="shared" si="106"/>
        <v>41908.788194444445</v>
      </c>
      <c r="T1132" s="7">
        <f t="shared" si="107"/>
        <v>41968.829861111109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7">
        <f t="shared" si="106"/>
        <v>42332.699861111112</v>
      </c>
      <c r="T1133" s="7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7">
        <f t="shared" si="106"/>
        <v>42705.907071759262</v>
      </c>
      <c r="T1134" s="7">
        <f t="shared" si="107"/>
        <v>42735.907071759262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7">
        <f t="shared" si="106"/>
        <v>41821.198854166665</v>
      </c>
      <c r="T1135" s="7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6"/>
        <v>41958.076712962968</v>
      </c>
      <c r="T1136" s="7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7">
        <f t="shared" si="106"/>
        <v>42558.781180555554</v>
      </c>
      <c r="T1137" s="7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7">
        <f t="shared" si="106"/>
        <v>42327.46329861111</v>
      </c>
      <c r="T1138" s="7">
        <f t="shared" si="107"/>
        <v>42357.46329861111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7">
        <f t="shared" si="106"/>
        <v>42453.611354166671</v>
      </c>
      <c r="T1139" s="7">
        <f t="shared" si="107"/>
        <v>42483.611354166664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7">
        <f t="shared" si="106"/>
        <v>42736.698275462964</v>
      </c>
      <c r="T1140" s="7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7">
        <f t="shared" si="106"/>
        <v>41975.139189814814</v>
      </c>
      <c r="T1141" s="7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7">
        <f t="shared" si="106"/>
        <v>42192.25371527778</v>
      </c>
      <c r="T1142" s="7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7">
        <f t="shared" si="106"/>
        <v>42164.491319444445</v>
      </c>
      <c r="T1143" s="7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7">
        <f t="shared" si="106"/>
        <v>42021.797766203701</v>
      </c>
      <c r="T1144" s="7">
        <f t="shared" si="107"/>
        <v>42051.797766203701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7">
        <f t="shared" si="106"/>
        <v>42324.985254629632</v>
      </c>
      <c r="T1145" s="7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7">
        <f t="shared" si="106"/>
        <v>42092.973611111112</v>
      </c>
      <c r="T1146" s="7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7">
        <f t="shared" si="106"/>
        <v>41854.539259259254</v>
      </c>
      <c r="T1147" s="7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7">
        <f t="shared" si="106"/>
        <v>41723.745057870372</v>
      </c>
      <c r="T1148" s="7">
        <f t="shared" si="107"/>
        <v>41761.745057870365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7">
        <f t="shared" si="106"/>
        <v>41871.763692129629</v>
      </c>
      <c r="T1149" s="7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7">
        <f t="shared" si="106"/>
        <v>42674.962743055556</v>
      </c>
      <c r="T1150" s="7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7">
        <f t="shared" si="106"/>
        <v>42507.501921296294</v>
      </c>
      <c r="T1151" s="7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7">
        <f t="shared" si="106"/>
        <v>42317.746238425927</v>
      </c>
      <c r="T1152" s="7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7">
        <f t="shared" si="106"/>
        <v>42223.894247685188</v>
      </c>
      <c r="T1153" s="7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7">
        <f t="shared" si="106"/>
        <v>42109.501296296294</v>
      </c>
      <c r="T1154" s="7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>
        <f t="shared" ref="P1155:P1218" si="109">IF(L1155=0,"0",E1155/L1155)</f>
        <v>50</v>
      </c>
      <c r="Q1155" t="str">
        <f t="shared" ref="Q1155:Q1218" si="110">MID(N1155,1,FIND("/",N1155,1) -1)</f>
        <v>food</v>
      </c>
      <c r="R1155" t="str">
        <f t="shared" ref="R1155:R1218" si="111">MID(N1155,FIND("/",N1155,1)+1,LEN(N1155))</f>
        <v>food trucks</v>
      </c>
      <c r="S1155" s="7">
        <f t="shared" ref="S1155:S1218" si="112">J1155/86400+(-5/24)+25569</f>
        <v>42143.505844907413</v>
      </c>
      <c r="T1155" s="7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7">
        <f t="shared" si="112"/>
        <v>42222.90053240741</v>
      </c>
      <c r="T1156" s="7">
        <f t="shared" si="113"/>
        <v>42252.900532407402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7">
        <f t="shared" si="112"/>
        <v>41835.555648148147</v>
      </c>
      <c r="T1157" s="7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7">
        <f t="shared" si="112"/>
        <v>42028.862986111111</v>
      </c>
      <c r="T1158" s="7">
        <f t="shared" si="113"/>
        <v>42058.862986111104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7">
        <f t="shared" si="112"/>
        <v>41918.419907407406</v>
      </c>
      <c r="T1159" s="7">
        <f t="shared" si="113"/>
        <v>41978.46157407407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7">
        <f t="shared" si="112"/>
        <v>41951.883425925924</v>
      </c>
      <c r="T1160" s="7">
        <f t="shared" si="113"/>
        <v>41981.883425925924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7">
        <f t="shared" si="112"/>
        <v>42154.518113425926</v>
      </c>
      <c r="T1161" s="7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7">
        <f t="shared" si="112"/>
        <v>42060.946597222224</v>
      </c>
      <c r="T1162" s="7">
        <f t="shared" si="113"/>
        <v>42090.904930555553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7">
        <f t="shared" si="112"/>
        <v>42122.421168981484</v>
      </c>
      <c r="T1163" s="7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7">
        <f t="shared" si="112"/>
        <v>41876.475277777776</v>
      </c>
      <c r="T1164" s="7">
        <f t="shared" si="113"/>
        <v>41907.475277777776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7">
        <f t="shared" si="112"/>
        <v>41830.515277777777</v>
      </c>
      <c r="T1165" s="7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7">
        <f t="shared" si="112"/>
        <v>42509.51599537037</v>
      </c>
      <c r="T1166" s="7">
        <f t="shared" si="113"/>
        <v>42539.51599537037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7">
        <f t="shared" si="112"/>
        <v>41792.00613425926</v>
      </c>
      <c r="T1167" s="7">
        <f t="shared" si="113"/>
        <v>41826.00613425926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7">
        <f t="shared" si="112"/>
        <v>42150.277106481488</v>
      </c>
      <c r="T1168" s="7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7">
        <f t="shared" si="112"/>
        <v>41863.526562500003</v>
      </c>
      <c r="T1169" s="7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7">
        <f t="shared" si="112"/>
        <v>42604.845659722225</v>
      </c>
      <c r="T1170" s="7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7">
        <f t="shared" si="112"/>
        <v>42027.145405092597</v>
      </c>
      <c r="T1171" s="7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7">
        <f t="shared" si="112"/>
        <v>42124.684849537036</v>
      </c>
      <c r="T1172" s="7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7">
        <f t="shared" si="112"/>
        <v>41938.596377314811</v>
      </c>
      <c r="T1173" s="7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7">
        <f t="shared" si="112"/>
        <v>41841.473981481482</v>
      </c>
      <c r="T1174" s="7">
        <f t="shared" si="113"/>
        <v>41871.473981481475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7">
        <f t="shared" si="112"/>
        <v>42183.977511574078</v>
      </c>
      <c r="T1175" s="7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7">
        <f t="shared" si="112"/>
        <v>42468.633414351854</v>
      </c>
      <c r="T1176" s="7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7">
        <f t="shared" si="112"/>
        <v>42170.520127314812</v>
      </c>
      <c r="T1177" s="7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7">
        <f t="shared" si="112"/>
        <v>42745.811319444445</v>
      </c>
      <c r="T1178" s="7">
        <f t="shared" si="113"/>
        <v>42800.333333333336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7">
        <f t="shared" si="112"/>
        <v>41897.452499999999</v>
      </c>
      <c r="T1179" s="7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7">
        <f t="shared" si="112"/>
        <v>41837.69736111111</v>
      </c>
      <c r="T1180" s="7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7">
        <f t="shared" si="112"/>
        <v>42275.511886574081</v>
      </c>
      <c r="T1181" s="7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7">
        <f t="shared" si="112"/>
        <v>41781.598541666666</v>
      </c>
      <c r="T1182" s="7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7">
        <f t="shared" si="112"/>
        <v>42034.131030092598</v>
      </c>
      <c r="T1183" s="7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7">
        <f t="shared" si="112"/>
        <v>42728.619074074071</v>
      </c>
      <c r="T1184" s="7">
        <f t="shared" si="113"/>
        <v>42747.487499999996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7">
        <f t="shared" si="112"/>
        <v>42656.653043981481</v>
      </c>
      <c r="T1185" s="7">
        <f t="shared" si="113"/>
        <v>42675.957638888889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7">
        <f t="shared" si="112"/>
        <v>42741.391331018516</v>
      </c>
      <c r="T1186" s="7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7">
        <f t="shared" si="112"/>
        <v>42130.656817129631</v>
      </c>
      <c r="T1187" s="7">
        <f t="shared" si="113"/>
        <v>42162.958333333336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7">
        <f t="shared" si="112"/>
        <v>42123.655034722222</v>
      </c>
      <c r="T1188" s="7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7">
        <f t="shared" si="112"/>
        <v>42109.686608796299</v>
      </c>
      <c r="T1189" s="7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7">
        <f t="shared" si="112"/>
        <v>42711.492361111115</v>
      </c>
      <c r="T1190" s="7">
        <f t="shared" si="113"/>
        <v>42732.492361111108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7">
        <f t="shared" si="112"/>
        <v>42529.770775462966</v>
      </c>
      <c r="T1191" s="7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7">
        <f t="shared" si="112"/>
        <v>41852.457465277781</v>
      </c>
      <c r="T1192" s="7">
        <f t="shared" si="113"/>
        <v>41882.457465277774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7">
        <f t="shared" si="112"/>
        <v>42419.395370370374</v>
      </c>
      <c r="T1193" s="7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7">
        <f t="shared" si="112"/>
        <v>42747.298356481479</v>
      </c>
      <c r="T1194" s="7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7">
        <f t="shared" si="112"/>
        <v>42409.567743055552</v>
      </c>
      <c r="T1195" s="7">
        <f t="shared" si="113"/>
        <v>42469.526076388887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7">
        <f t="shared" si="112"/>
        <v>42072.279849537037</v>
      </c>
      <c r="T1196" s="7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7">
        <f t="shared" si="112"/>
        <v>42298.139502314814</v>
      </c>
      <c r="T1197" s="7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7">
        <f t="shared" si="112"/>
        <v>42326.610405092593</v>
      </c>
      <c r="T1198" s="7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7">
        <f t="shared" si="112"/>
        <v>42503.456412037034</v>
      </c>
      <c r="T1199" s="7">
        <f t="shared" si="113"/>
        <v>42534.040972222218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7">
        <f t="shared" si="112"/>
        <v>42333.410717592589</v>
      </c>
      <c r="T1200" s="7">
        <f t="shared" si="113"/>
        <v>42368.916666666664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7">
        <f t="shared" si="112"/>
        <v>42161.5625</v>
      </c>
      <c r="T1201" s="7">
        <f t="shared" si="113"/>
        <v>42193.562499999993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7">
        <f t="shared" si="112"/>
        <v>42089.269166666665</v>
      </c>
      <c r="T1202" s="7">
        <f t="shared" si="113"/>
        <v>42110.269166666665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7">
        <f t="shared" si="112"/>
        <v>42536.398680555561</v>
      </c>
      <c r="T1203" s="7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7">
        <f t="shared" si="112"/>
        <v>42152.08048611111</v>
      </c>
      <c r="T1204" s="7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7">
        <f t="shared" si="112"/>
        <v>42125.4065625</v>
      </c>
      <c r="T1205" s="7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7">
        <f t="shared" si="112"/>
        <v>42297.539733796293</v>
      </c>
      <c r="T1206" s="7">
        <f t="shared" si="113"/>
        <v>42341.999999999993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7">
        <f t="shared" si="112"/>
        <v>42138.298043981486</v>
      </c>
      <c r="T1207" s="7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7">
        <f t="shared" si="112"/>
        <v>42772.567743055552</v>
      </c>
      <c r="T1208" s="7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7">
        <f t="shared" si="112"/>
        <v>42430.221909722226</v>
      </c>
      <c r="T1209" s="7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7">
        <f t="shared" si="112"/>
        <v>42423.500740740739</v>
      </c>
      <c r="T1210" s="7">
        <f t="shared" si="113"/>
        <v>42453.459074074075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7">
        <f t="shared" si="112"/>
        <v>42761.637789351851</v>
      </c>
      <c r="T1211" s="7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7">
        <f t="shared" si="112"/>
        <v>42132.733472222222</v>
      </c>
      <c r="T1212" s="7">
        <f t="shared" si="113"/>
        <v>42155.666666666664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7">
        <f t="shared" si="112"/>
        <v>42515.658113425932</v>
      </c>
      <c r="T1213" s="7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7">
        <f t="shared" si="112"/>
        <v>42318.741840277784</v>
      </c>
      <c r="T1214" s="7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7">
        <f t="shared" si="112"/>
        <v>42731.547453703708</v>
      </c>
      <c r="T1215" s="7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7">
        <f t="shared" si="112"/>
        <v>42104.632002314815</v>
      </c>
      <c r="T1216" s="7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7">
        <f t="shared" si="112"/>
        <v>41759.714768518519</v>
      </c>
      <c r="T1217" s="7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7">
        <f t="shared" si="112"/>
        <v>42247.408067129632</v>
      </c>
      <c r="T1218" s="7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>
        <f t="shared" ref="P1219:P1282" si="115">IF(L1219=0,"0",E1219/L1219)</f>
        <v>148.57377049180329</v>
      </c>
      <c r="Q1219" t="str">
        <f t="shared" ref="Q1219:Q1282" si="116">MID(N1219,1,FIND("/",N1219,1) -1)</f>
        <v>photography</v>
      </c>
      <c r="R1219" t="str">
        <f t="shared" ref="R1219:R1282" si="117">MID(N1219,FIND("/",N1219,1)+1,LEN(N1219))</f>
        <v>photobooks</v>
      </c>
      <c r="S1219" s="7">
        <f t="shared" ref="S1219:S1282" si="118">J1219/86400+(-5/24)+25569</f>
        <v>42535.601157407407</v>
      </c>
      <c r="T1219" s="7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7">
        <f t="shared" si="118"/>
        <v>42278.453703703708</v>
      </c>
      <c r="T1220" s="7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7">
        <f t="shared" si="118"/>
        <v>42633.253622685188</v>
      </c>
      <c r="T1221" s="7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42211.420277777783</v>
      </c>
      <c r="T1222" s="7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7">
        <f t="shared" si="118"/>
        <v>42680.267222222225</v>
      </c>
      <c r="T1223" s="7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7">
        <f t="shared" si="118"/>
        <v>42430.512118055558</v>
      </c>
      <c r="T1224" s="7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7">
        <f t="shared" si="118"/>
        <v>42653.968854166669</v>
      </c>
      <c r="T1225" s="7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7">
        <f t="shared" si="118"/>
        <v>41736.341458333336</v>
      </c>
      <c r="T1226" s="7">
        <f t="shared" si="119"/>
        <v>41796.341458333329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7">
        <f t="shared" si="118"/>
        <v>41509.697662037041</v>
      </c>
      <c r="T1227" s="7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7">
        <f t="shared" si="118"/>
        <v>41715.666446759256</v>
      </c>
      <c r="T1228" s="7">
        <f t="shared" si="119"/>
        <v>41749.833333333328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7">
        <f t="shared" si="118"/>
        <v>41827.710833333331</v>
      </c>
      <c r="T1229" s="7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7">
        <f t="shared" si="118"/>
        <v>40754.520925925928</v>
      </c>
      <c r="T1230" s="7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7">
        <f t="shared" si="118"/>
        <v>40985.251469907409</v>
      </c>
      <c r="T1231" s="7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7">
        <f t="shared" si="118"/>
        <v>40568.764236111107</v>
      </c>
      <c r="T1232" s="7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7">
        <f t="shared" si="118"/>
        <v>42193.733425925922</v>
      </c>
      <c r="T1233" s="7">
        <f t="shared" si="119"/>
        <v>42243.833333333336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7">
        <f t="shared" si="118"/>
        <v>41506.639699074076</v>
      </c>
      <c r="T1234" s="7">
        <f t="shared" si="119"/>
        <v>41553.639699074069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7">
        <f t="shared" si="118"/>
        <v>40939.740439814814</v>
      </c>
      <c r="T1235" s="7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7">
        <f t="shared" si="118"/>
        <v>42007.580347222225</v>
      </c>
      <c r="T1236" s="7">
        <f t="shared" si="119"/>
        <v>42037.580347222225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7">
        <f t="shared" si="118"/>
        <v>41582.927071759259</v>
      </c>
      <c r="T1237" s="7">
        <f t="shared" si="119"/>
        <v>41622.927071759259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7">
        <f t="shared" si="118"/>
        <v>41110.471805555557</v>
      </c>
      <c r="T1238" s="7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7">
        <f t="shared" si="118"/>
        <v>41125.074826388889</v>
      </c>
      <c r="T1239" s="7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7">
        <f t="shared" si="118"/>
        <v>40731.402037037034</v>
      </c>
      <c r="T1240" s="7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7">
        <f t="shared" si="118"/>
        <v>40883.754247685181</v>
      </c>
      <c r="T1241" s="7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7">
        <f t="shared" si="118"/>
        <v>41408.831678240742</v>
      </c>
      <c r="T1242" s="7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7">
        <f t="shared" si="118"/>
        <v>41923.629398148143</v>
      </c>
      <c r="T1243" s="7">
        <f t="shared" si="119"/>
        <v>41946.040972222218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7">
        <f t="shared" si="118"/>
        <v>40781.957199074073</v>
      </c>
      <c r="T1244" s="7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7">
        <f t="shared" si="118"/>
        <v>40671.670960648145</v>
      </c>
      <c r="T1245" s="7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7">
        <f t="shared" si="118"/>
        <v>41355.617164351854</v>
      </c>
      <c r="T1246" s="7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7">
        <f t="shared" si="118"/>
        <v>41774.391597222224</v>
      </c>
      <c r="T1247" s="7">
        <f t="shared" si="119"/>
        <v>41804.391597222224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7">
        <f t="shared" si="118"/>
        <v>40837.835057870368</v>
      </c>
      <c r="T1248" s="7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7">
        <f t="shared" si="118"/>
        <v>41370.083969907406</v>
      </c>
      <c r="T1249" s="7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7">
        <f t="shared" si="118"/>
        <v>41767.448530092588</v>
      </c>
      <c r="T1250" s="7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7">
        <f t="shared" si="118"/>
        <v>41067.532534722224</v>
      </c>
      <c r="T1251" s="7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7">
        <f t="shared" si="118"/>
        <v>41843.434386574074</v>
      </c>
      <c r="T1252" s="7">
        <f t="shared" si="119"/>
        <v>41888.434386574074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7">
        <f t="shared" si="118"/>
        <v>40751.606099537035</v>
      </c>
      <c r="T1253" s="7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7">
        <f t="shared" si="118"/>
        <v>41543.779733796298</v>
      </c>
      <c r="T1254" s="7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7">
        <f t="shared" si="118"/>
        <v>41855.575312499997</v>
      </c>
      <c r="T1255" s="7">
        <f t="shared" si="119"/>
        <v>41885.575312499997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7">
        <f t="shared" si="118"/>
        <v>40487.413032407407</v>
      </c>
      <c r="T1256" s="7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7">
        <f t="shared" si="118"/>
        <v>41579.637175925927</v>
      </c>
      <c r="T1257" s="7">
        <f t="shared" si="119"/>
        <v>41609.678842592592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7">
        <f t="shared" si="118"/>
        <v>40921.711006944446</v>
      </c>
      <c r="T1258" s="7">
        <f t="shared" si="119"/>
        <v>40951.711006944439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7">
        <f t="shared" si="118"/>
        <v>40586.877199074072</v>
      </c>
      <c r="T1259" s="7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7">
        <f t="shared" si="118"/>
        <v>41487.402916666666</v>
      </c>
      <c r="T1260" s="7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7">
        <f t="shared" si="118"/>
        <v>41766.762314814812</v>
      </c>
      <c r="T1261" s="7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7">
        <f t="shared" si="118"/>
        <v>41666.63449074074</v>
      </c>
      <c r="T1262" s="7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7">
        <f t="shared" si="118"/>
        <v>41638.134571759263</v>
      </c>
      <c r="T1263" s="7">
        <f t="shared" si="119"/>
        <v>41668.134571759256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7">
        <f t="shared" si="118"/>
        <v>41656.554305555554</v>
      </c>
      <c r="T1264" s="7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7">
        <f t="shared" si="118"/>
        <v>41691.875810185185</v>
      </c>
      <c r="T1265" s="7">
        <f t="shared" si="119"/>
        <v>41726.833333333328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7">
        <f t="shared" si="118"/>
        <v>41547.454664351855</v>
      </c>
      <c r="T1266" s="7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7">
        <f t="shared" si="118"/>
        <v>40465.446932870371</v>
      </c>
      <c r="T1267" s="7">
        <f t="shared" si="119"/>
        <v>40512.446932870364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7">
        <f t="shared" si="118"/>
        <v>41620.668344907404</v>
      </c>
      <c r="T1268" s="7">
        <f t="shared" si="119"/>
        <v>41650.668344907404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7">
        <f t="shared" si="118"/>
        <v>41449.376828703702</v>
      </c>
      <c r="T1269" s="7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7">
        <f t="shared" si="118"/>
        <v>41507.637118055558</v>
      </c>
      <c r="T1270" s="7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7">
        <f t="shared" si="118"/>
        <v>42445.614722222221</v>
      </c>
      <c r="T1271" s="7">
        <f t="shared" si="119"/>
        <v>42475.791666666664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7">
        <f t="shared" si="118"/>
        <v>40933.648634259254</v>
      </c>
      <c r="T1272" s="7">
        <f t="shared" si="119"/>
        <v>40993.60696759259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7">
        <f t="shared" si="118"/>
        <v>41561.475219907406</v>
      </c>
      <c r="T1273" s="7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7">
        <f t="shared" si="118"/>
        <v>40274.536793981482</v>
      </c>
      <c r="T1274" s="7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7">
        <f t="shared" si="118"/>
        <v>41852.521886574075</v>
      </c>
      <c r="T1275" s="7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7">
        <f t="shared" si="118"/>
        <v>41116.481770833328</v>
      </c>
      <c r="T1276" s="7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7">
        <f t="shared" si="118"/>
        <v>41458.659571759257</v>
      </c>
      <c r="T1277" s="7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7">
        <f t="shared" si="118"/>
        <v>40007.49591435185</v>
      </c>
      <c r="T1278" s="7">
        <f t="shared" si="119"/>
        <v>40056.958333333328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7">
        <f t="shared" si="118"/>
        <v>41121.35355324074</v>
      </c>
      <c r="T1279" s="7">
        <f t="shared" si="119"/>
        <v>41156.35355324074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7">
        <f t="shared" si="118"/>
        <v>41786.346828703703</v>
      </c>
      <c r="T1280" s="7">
        <f t="shared" si="119"/>
        <v>41814.875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7">
        <f t="shared" si="118"/>
        <v>41681.890856481477</v>
      </c>
      <c r="T1281" s="7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7">
        <f t="shared" si="118"/>
        <v>40513.54923611111</v>
      </c>
      <c r="T1282" s="7">
        <f t="shared" si="119"/>
        <v>40603.54923611111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>
        <f t="shared" ref="P1283:P1346" si="121">IF(L1283=0,"0",E1283/L1283)</f>
        <v>104.72972972972973</v>
      </c>
      <c r="Q1283" t="str">
        <f t="shared" ref="Q1283:Q1346" si="122">MID(N1283,1,FIND("/",N1283,1) -1)</f>
        <v>music</v>
      </c>
      <c r="R1283" t="str">
        <f t="shared" ref="R1283:R1346" si="123">MID(N1283,FIND("/",N1283,1)+1,LEN(N1283))</f>
        <v>rock</v>
      </c>
      <c r="S1283" s="7">
        <f t="shared" ref="S1283:S1346" si="124">J1283/86400+(-5/24)+25569</f>
        <v>41463.535138888888</v>
      </c>
      <c r="T1283" s="7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7">
        <f t="shared" si="124"/>
        <v>41586.266840277778</v>
      </c>
      <c r="T1284" s="7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7">
        <f t="shared" si="124"/>
        <v>41320.509131944447</v>
      </c>
      <c r="T1285" s="7">
        <f t="shared" si="125"/>
        <v>41343.958333333328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7">
        <f t="shared" si="124"/>
        <v>42712.026412037041</v>
      </c>
      <c r="T1286" s="7">
        <f t="shared" si="125"/>
        <v>42735.499305555553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7">
        <f t="shared" si="124"/>
        <v>42160.374710648146</v>
      </c>
      <c r="T1287" s="7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7">
        <f t="shared" si="124"/>
        <v>42039.176238425927</v>
      </c>
      <c r="T1288" s="7">
        <f t="shared" si="125"/>
        <v>42052.374999999993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7">
        <f t="shared" si="124"/>
        <v>42107.412685185191</v>
      </c>
      <c r="T1289" s="7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7">
        <f t="shared" si="124"/>
        <v>42560.946331018524</v>
      </c>
      <c r="T1290" s="7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7">
        <f t="shared" si="124"/>
        <v>42708.926446759258</v>
      </c>
      <c r="T1291" s="7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7">
        <f t="shared" si="124"/>
        <v>42086.4066087963</v>
      </c>
      <c r="T1292" s="7">
        <f t="shared" si="125"/>
        <v>42117.082638888889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7">
        <f t="shared" si="124"/>
        <v>42064.444340277783</v>
      </c>
      <c r="T1293" s="7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7">
        <f t="shared" si="124"/>
        <v>42256.555879629632</v>
      </c>
      <c r="T1294" s="7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7">
        <f t="shared" si="124"/>
        <v>42292.492719907408</v>
      </c>
      <c r="T1295" s="7">
        <f t="shared" si="125"/>
        <v>42322.534386574072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7">
        <f t="shared" si="124"/>
        <v>42278.245335648149</v>
      </c>
      <c r="T1296" s="7">
        <f t="shared" si="125"/>
        <v>42296.249999999993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7">
        <f t="shared" si="124"/>
        <v>42184.364548611113</v>
      </c>
      <c r="T1297" s="7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7">
        <f t="shared" si="124"/>
        <v>42422.842280092591</v>
      </c>
      <c r="T1298" s="7">
        <f t="shared" si="125"/>
        <v>42442.800613425927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7">
        <f t="shared" si="124"/>
        <v>42461.538865740746</v>
      </c>
      <c r="T1299" s="7">
        <f t="shared" si="125"/>
        <v>42491.538865740738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7">
        <f t="shared" si="124"/>
        <v>42458.472592592589</v>
      </c>
      <c r="T1300" s="7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7">
        <f t="shared" si="124"/>
        <v>42169.60600694445</v>
      </c>
      <c r="T1301" s="7">
        <f t="shared" si="125"/>
        <v>42199.606006944443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7">
        <f t="shared" si="124"/>
        <v>42483.466874999998</v>
      </c>
      <c r="T1302" s="7">
        <f t="shared" si="125"/>
        <v>42522.581249999996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7">
        <f t="shared" si="124"/>
        <v>42195.541412037041</v>
      </c>
      <c r="T1303" s="7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4"/>
        <v>42674.849664351852</v>
      </c>
      <c r="T1304" s="7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7">
        <f t="shared" si="124"/>
        <v>42566.232870370368</v>
      </c>
      <c r="T1305" s="7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7">
        <f t="shared" si="124"/>
        <v>42746.986168981486</v>
      </c>
      <c r="T1306" s="7">
        <f t="shared" si="125"/>
        <v>42806.944502314807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7">
        <f t="shared" si="124"/>
        <v>42543.457268518519</v>
      </c>
      <c r="T1307" s="7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7">
        <f t="shared" si="124"/>
        <v>41947.249236111107</v>
      </c>
      <c r="T1308" s="7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7">
        <f t="shared" si="124"/>
        <v>42387.294895833336</v>
      </c>
      <c r="T1309" s="7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7">
        <f t="shared" si="124"/>
        <v>42611.405231481483</v>
      </c>
      <c r="T1310" s="7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7">
        <f t="shared" si="124"/>
        <v>42257.674398148149</v>
      </c>
      <c r="T1311" s="7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7">
        <f t="shared" si="124"/>
        <v>42556.458912037036</v>
      </c>
      <c r="T1312" s="7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7">
        <f t="shared" si="124"/>
        <v>42669.593969907408</v>
      </c>
      <c r="T1313" s="7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7">
        <f t="shared" si="124"/>
        <v>42082.494467592594</v>
      </c>
      <c r="T1314" s="7">
        <f t="shared" si="125"/>
        <v>42112.494467592587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7">
        <f t="shared" si="124"/>
        <v>42402.501319444447</v>
      </c>
      <c r="T1315" s="7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7">
        <f t="shared" si="124"/>
        <v>42604.461342592593</v>
      </c>
      <c r="T1316" s="7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7">
        <f t="shared" si="124"/>
        <v>42278.289907407408</v>
      </c>
      <c r="T1317" s="7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4"/>
        <v>42393.753576388888</v>
      </c>
      <c r="T1318" s="7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7">
        <f t="shared" si="124"/>
        <v>42520.02715277778</v>
      </c>
      <c r="T1319" s="7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7">
        <f t="shared" si="124"/>
        <v>41984.835324074076</v>
      </c>
      <c r="T1320" s="7">
        <f t="shared" si="125"/>
        <v>42014.835324074076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7">
        <f t="shared" si="124"/>
        <v>41816.603761574072</v>
      </c>
      <c r="T1321" s="7">
        <f t="shared" si="125"/>
        <v>41831.458333333328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7">
        <f t="shared" si="124"/>
        <v>42705.48201388889</v>
      </c>
      <c r="T1322" s="7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7">
        <f t="shared" si="124"/>
        <v>42697.540937500002</v>
      </c>
      <c r="T1323" s="7">
        <f t="shared" si="125"/>
        <v>42727.540937499994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7">
        <f t="shared" si="124"/>
        <v>42115.448206018518</v>
      </c>
      <c r="T1324" s="7">
        <f t="shared" si="125"/>
        <v>42145.448206018518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7">
        <f t="shared" si="124"/>
        <v>42451.490115740744</v>
      </c>
      <c r="T1325" s="7">
        <f t="shared" si="125"/>
        <v>42486.079861111109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7">
        <f t="shared" si="124"/>
        <v>42626.425370370373</v>
      </c>
      <c r="T1326" s="7">
        <f t="shared" si="125"/>
        <v>42656.425370370365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7">
        <f t="shared" si="124"/>
        <v>42703.87771990741</v>
      </c>
      <c r="T1327" s="7">
        <f t="shared" si="125"/>
        <v>42733.877719907403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7">
        <f t="shared" si="124"/>
        <v>41974.583657407406</v>
      </c>
      <c r="T1328" s="7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7">
        <f t="shared" si="124"/>
        <v>42123.470312500001</v>
      </c>
      <c r="T1329" s="7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7">
        <f t="shared" si="124"/>
        <v>42612.434421296297</v>
      </c>
      <c r="T1330" s="7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7">
        <f t="shared" si="124"/>
        <v>41935.013252314813</v>
      </c>
      <c r="T1331" s="7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7">
        <f t="shared" si="124"/>
        <v>42522.068391203706</v>
      </c>
      <c r="T1332" s="7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7">
        <f t="shared" si="124"/>
        <v>42569.295763888891</v>
      </c>
      <c r="T1333" s="7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7">
        <f t="shared" si="124"/>
        <v>42731.851944444446</v>
      </c>
      <c r="T1334" s="7">
        <f t="shared" si="125"/>
        <v>42761.851944444446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7">
        <f t="shared" si="124"/>
        <v>41805.8984375</v>
      </c>
      <c r="T1335" s="7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7">
        <f t="shared" si="124"/>
        <v>42410.565821759257</v>
      </c>
      <c r="T1336" s="7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7">
        <f t="shared" si="124"/>
        <v>42313.728032407409</v>
      </c>
      <c r="T1337" s="7">
        <f t="shared" si="125"/>
        <v>42343.728032407402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7">
        <f t="shared" si="124"/>
        <v>41955.655416666668</v>
      </c>
      <c r="T1338" s="7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7">
        <f t="shared" si="124"/>
        <v>42767.368969907409</v>
      </c>
      <c r="T1339" s="7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7">
        <f t="shared" si="124"/>
        <v>42188.595289351855</v>
      </c>
      <c r="T1340" s="7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7">
        <f t="shared" si="124"/>
        <v>41936.438831018517</v>
      </c>
      <c r="T1341" s="7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7">
        <f t="shared" si="124"/>
        <v>41836.387187499997</v>
      </c>
      <c r="T1342" s="7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7">
        <f t="shared" si="124"/>
        <v>42612.415706018524</v>
      </c>
      <c r="T1343" s="7">
        <f t="shared" si="125"/>
        <v>42644.415706018517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7">
        <f t="shared" si="124"/>
        <v>42172.608090277776</v>
      </c>
      <c r="T1344" s="7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42542.318090277782</v>
      </c>
      <c r="T1345" s="7">
        <f t="shared" si="125"/>
        <v>42600.957638888889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7">
        <f t="shared" si="124"/>
        <v>42522.581469907411</v>
      </c>
      <c r="T1346" s="7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>
        <f t="shared" ref="P1347:P1410" si="127">IF(L1347=0,"0",E1347/L1347)</f>
        <v>53.571428571428569</v>
      </c>
      <c r="Q1347" t="str">
        <f t="shared" ref="Q1347:Q1410" si="128">MID(N1347,1,FIND("/",N1347,1) -1)</f>
        <v>publishing</v>
      </c>
      <c r="R1347" t="str">
        <f t="shared" ref="R1347:R1410" si="129">MID(N1347,FIND("/",N1347,1)+1,LEN(N1347))</f>
        <v>nonfiction</v>
      </c>
      <c r="S1347" s="7">
        <f t="shared" ref="S1347:S1410" si="130">J1347/86400+(-5/24)+25569</f>
        <v>41799.606006944443</v>
      </c>
      <c r="T1347" s="7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7">
        <f t="shared" si="130"/>
        <v>41421.867488425924</v>
      </c>
      <c r="T1348" s="7">
        <f t="shared" si="131"/>
        <v>41451.867488425924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7">
        <f t="shared" si="130"/>
        <v>42040.4296875</v>
      </c>
      <c r="T1349" s="7">
        <f t="shared" si="131"/>
        <v>42070.429687499993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7">
        <f t="shared" si="130"/>
        <v>41963.297835648147</v>
      </c>
      <c r="T1350" s="7">
        <f t="shared" si="131"/>
        <v>41991.297835648147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7">
        <f t="shared" si="130"/>
        <v>42317.124247685191</v>
      </c>
      <c r="T1351" s="7">
        <f t="shared" si="131"/>
        <v>42354.082638888889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7">
        <f t="shared" si="130"/>
        <v>42333.804791666669</v>
      </c>
      <c r="T1352" s="7">
        <f t="shared" si="131"/>
        <v>42363.804791666662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7">
        <f t="shared" si="130"/>
        <v>42382.531759259262</v>
      </c>
      <c r="T1353" s="7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7">
        <f t="shared" si="130"/>
        <v>42200.369976851856</v>
      </c>
      <c r="T1354" s="7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7">
        <f t="shared" si="130"/>
        <v>41308.909583333334</v>
      </c>
      <c r="T1355" s="7">
        <f t="shared" si="131"/>
        <v>41343.791666666664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7">
        <f t="shared" si="130"/>
        <v>42502.599293981482</v>
      </c>
      <c r="T1356" s="7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7">
        <f t="shared" si="130"/>
        <v>41213.046354166669</v>
      </c>
      <c r="T1357" s="7">
        <f t="shared" si="131"/>
        <v>41243.208333333328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7">
        <f t="shared" si="130"/>
        <v>41429.830555555556</v>
      </c>
      <c r="T1358" s="7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7">
        <f t="shared" si="130"/>
        <v>41304.753900462965</v>
      </c>
      <c r="T1359" s="7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7">
        <f t="shared" si="130"/>
        <v>40689.362534722226</v>
      </c>
      <c r="T1360" s="7">
        <f t="shared" si="131"/>
        <v>40719.362534722219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7">
        <f t="shared" si="130"/>
        <v>40668.606365740736</v>
      </c>
      <c r="T1361" s="7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7">
        <f t="shared" si="130"/>
        <v>41095.692361111112</v>
      </c>
      <c r="T1362" s="7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7">
        <f t="shared" si="130"/>
        <v>41781.508935185186</v>
      </c>
      <c r="T1363" s="7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7">
        <f t="shared" si="130"/>
        <v>41464.726053240738</v>
      </c>
      <c r="T1364" s="7">
        <f t="shared" si="131"/>
        <v>41524.726053240738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7">
        <f t="shared" si="130"/>
        <v>42396.635729166665</v>
      </c>
      <c r="T1365" s="7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7">
        <f t="shared" si="130"/>
        <v>41951.487337962964</v>
      </c>
      <c r="T1366" s="7">
        <f t="shared" si="131"/>
        <v>42011.487337962964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7">
        <f t="shared" si="130"/>
        <v>42049.524907407409</v>
      </c>
      <c r="T1367" s="7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7">
        <f t="shared" si="130"/>
        <v>41924.787766203706</v>
      </c>
      <c r="T1368" s="7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7">
        <f t="shared" si="130"/>
        <v>42291.794560185182</v>
      </c>
      <c r="T1369" s="7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7">
        <f t="shared" si="130"/>
        <v>42145.982569444444</v>
      </c>
      <c r="T1370" s="7">
        <f t="shared" si="131"/>
        <v>42169.982569444437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7">
        <f t="shared" si="130"/>
        <v>41710.385949074072</v>
      </c>
      <c r="T1371" s="7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7">
        <f t="shared" si="130"/>
        <v>41547.795023148152</v>
      </c>
      <c r="T1372" s="7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7">
        <f t="shared" si="130"/>
        <v>42101.550254629634</v>
      </c>
      <c r="T1373" s="7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7">
        <f t="shared" si="130"/>
        <v>41072.53162037037</v>
      </c>
      <c r="T1374" s="7">
        <f t="shared" si="131"/>
        <v>41102.53162037037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7">
        <f t="shared" si="130"/>
        <v>42704.743437500001</v>
      </c>
      <c r="T1375" s="7">
        <f t="shared" si="131"/>
        <v>42734.743437499994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7">
        <f t="shared" si="130"/>
        <v>42423.953564814816</v>
      </c>
      <c r="T1376" s="7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7">
        <f t="shared" si="130"/>
        <v>42719.857858796298</v>
      </c>
      <c r="T1377" s="7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7">
        <f t="shared" si="130"/>
        <v>42677.460717592592</v>
      </c>
      <c r="T1378" s="7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7">
        <f t="shared" si="130"/>
        <v>42747.011226851857</v>
      </c>
      <c r="T1379" s="7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7">
        <f t="shared" si="130"/>
        <v>42568.551041666666</v>
      </c>
      <c r="T1380" s="7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7">
        <f t="shared" si="130"/>
        <v>42130.283287037033</v>
      </c>
      <c r="T1381" s="7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7">
        <f t="shared" si="130"/>
        <v>42141.554467592592</v>
      </c>
      <c r="T1382" s="7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7">
        <f t="shared" si="130"/>
        <v>42703.006076388891</v>
      </c>
      <c r="T1383" s="7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7">
        <f t="shared" si="130"/>
        <v>41370.591851851852</v>
      </c>
      <c r="T1384" s="7">
        <f t="shared" si="131"/>
        <v>41400.591851851852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7">
        <f t="shared" si="130"/>
        <v>42706.866643518515</v>
      </c>
      <c r="T1385" s="7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7">
        <f t="shared" si="130"/>
        <v>42160.526874999996</v>
      </c>
      <c r="T1386" s="7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7">
        <f t="shared" si="130"/>
        <v>42433.480567129634</v>
      </c>
      <c r="T1387" s="7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7">
        <f t="shared" si="130"/>
        <v>42184.438530092593</v>
      </c>
      <c r="T1388" s="7">
        <f t="shared" si="131"/>
        <v>42214.438530092586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7">
        <f t="shared" si="130"/>
        <v>42126.712905092594</v>
      </c>
      <c r="T1389" s="7">
        <f t="shared" si="131"/>
        <v>42157.979166666664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7">
        <f t="shared" si="130"/>
        <v>42634.406446759262</v>
      </c>
      <c r="T1390" s="7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7">
        <f t="shared" si="130"/>
        <v>42565.272650462968</v>
      </c>
      <c r="T1391" s="7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7">
        <f t="shared" si="130"/>
        <v>42087.594976851855</v>
      </c>
      <c r="T1392" s="7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7">
        <f t="shared" si="130"/>
        <v>42193.442337962959</v>
      </c>
      <c r="T1393" s="7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7">
        <f t="shared" si="130"/>
        <v>42400.946597222224</v>
      </c>
      <c r="T1394" s="7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7">
        <f t="shared" si="130"/>
        <v>42553.473645833335</v>
      </c>
      <c r="T1395" s="7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7">
        <f t="shared" si="130"/>
        <v>42751.936643518522</v>
      </c>
      <c r="T1396" s="7">
        <f t="shared" si="131"/>
        <v>42794.916666666664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7">
        <f t="shared" si="130"/>
        <v>42719.700011574074</v>
      </c>
      <c r="T1397" s="7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7">
        <f t="shared" si="130"/>
        <v>42018.790300925932</v>
      </c>
      <c r="T1398" s="7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7">
        <f t="shared" si="130"/>
        <v>42640.709606481483</v>
      </c>
      <c r="T1399" s="7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7">
        <f t="shared" si="130"/>
        <v>42526.665902777779</v>
      </c>
      <c r="T1400" s="7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7">
        <f t="shared" si="130"/>
        <v>41888.795983796299</v>
      </c>
      <c r="T1401" s="7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7">
        <f t="shared" si="130"/>
        <v>42498.132789351854</v>
      </c>
      <c r="T1402" s="7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7">
        <f t="shared" si="130"/>
        <v>41399.787893518514</v>
      </c>
      <c r="T1403" s="7">
        <f t="shared" si="131"/>
        <v>41420.787893518514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7">
        <f t="shared" si="130"/>
        <v>42064.845034722224</v>
      </c>
      <c r="T1404" s="7">
        <f t="shared" si="131"/>
        <v>42124.803368055553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7">
        <f t="shared" si="130"/>
        <v>41450.854571759257</v>
      </c>
      <c r="T1405" s="7">
        <f t="shared" si="131"/>
        <v>41480.854571759257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7">
        <f t="shared" si="130"/>
        <v>42032.301909722228</v>
      </c>
      <c r="T1406" s="7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7">
        <f t="shared" si="130"/>
        <v>41941.472233796296</v>
      </c>
      <c r="T1407" s="7">
        <f t="shared" si="131"/>
        <v>41971.51390046296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7">
        <f t="shared" si="130"/>
        <v>42297.224618055552</v>
      </c>
      <c r="T1408" s="7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7">
        <f t="shared" si="130"/>
        <v>41838.328449074077</v>
      </c>
      <c r="T1409" s="7">
        <f t="shared" si="131"/>
        <v>41863.32844907407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7">
        <f t="shared" si="130"/>
        <v>42291.663842592592</v>
      </c>
      <c r="T1410" s="7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t="str">
        <f t="shared" ref="P1411:P1474" si="133">IF(L1411=0,"0",E1411/L1411)</f>
        <v>0</v>
      </c>
      <c r="Q1411" t="str">
        <f t="shared" ref="Q1411:Q1474" si="134">MID(N1411,1,FIND("/",N1411,1) -1)</f>
        <v>publishing</v>
      </c>
      <c r="R1411" t="str">
        <f t="shared" ref="R1411:R1474" si="135">MID(N1411,FIND("/",N1411,1)+1,LEN(N1411))</f>
        <v>translations</v>
      </c>
      <c r="S1411" s="7">
        <f t="shared" ref="S1411:S1474" si="136">J1411/86400+(-5/24)+25569</f>
        <v>41944.925173611111</v>
      </c>
      <c r="T1411" s="7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6"/>
        <v>42479.110185185185</v>
      </c>
      <c r="T1412" s="7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7">
        <f t="shared" si="136"/>
        <v>42012.850694444445</v>
      </c>
      <c r="T1413" s="7">
        <f t="shared" si="137"/>
        <v>42040.850694444445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7">
        <f t="shared" si="136"/>
        <v>41946.855312500003</v>
      </c>
      <c r="T1414" s="7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7">
        <f t="shared" si="136"/>
        <v>42360.228819444441</v>
      </c>
      <c r="T1415" s="7">
        <f t="shared" si="137"/>
        <v>42420.228819444441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6"/>
        <v>42708.044756944444</v>
      </c>
      <c r="T1416" s="7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7">
        <f t="shared" si="136"/>
        <v>42192.467488425929</v>
      </c>
      <c r="T1417" s="7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7">
        <f t="shared" si="136"/>
        <v>42299.717812500006</v>
      </c>
      <c r="T1418" s="7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7">
        <f t="shared" si="136"/>
        <v>42231.941828703704</v>
      </c>
      <c r="T1419" s="7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7">
        <f t="shared" si="136"/>
        <v>42395.248078703706</v>
      </c>
      <c r="T1420" s="7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7">
        <f t="shared" si="136"/>
        <v>42622.24790509259</v>
      </c>
      <c r="T1421" s="7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7">
        <f t="shared" si="136"/>
        <v>42524.459328703706</v>
      </c>
      <c r="T1422" s="7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7">
        <f t="shared" si="136"/>
        <v>42013.707280092596</v>
      </c>
      <c r="T1423" s="7">
        <f t="shared" si="137"/>
        <v>42043.707280092589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7">
        <f t="shared" si="136"/>
        <v>42604.031296296293</v>
      </c>
      <c r="T1424" s="7">
        <f t="shared" si="137"/>
        <v>42634.031296296293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7">
        <f t="shared" si="136"/>
        <v>42340.151979166665</v>
      </c>
      <c r="T1425" s="7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7">
        <f t="shared" si="136"/>
        <v>42676.509282407409</v>
      </c>
      <c r="T1426" s="7">
        <f t="shared" si="137"/>
        <v>42689.550949074073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7">
        <f t="shared" si="136"/>
        <v>42092.923136574071</v>
      </c>
      <c r="T1427" s="7">
        <f t="shared" si="137"/>
        <v>42122.923136574071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42180.181944444441</v>
      </c>
      <c r="T1428" s="7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42601.64334490741</v>
      </c>
      <c r="T1429" s="7">
        <f t="shared" si="137"/>
        <v>42631.643344907403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42432.171493055561</v>
      </c>
      <c r="T1430" s="7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42073.852337962962</v>
      </c>
      <c r="T1431" s="7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7">
        <f t="shared" si="136"/>
        <v>41961.605185185188</v>
      </c>
      <c r="T1432" s="7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7">
        <f t="shared" si="136"/>
        <v>42304.002500000002</v>
      </c>
      <c r="T1433" s="7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7">
        <f t="shared" si="136"/>
        <v>42175.572083333333</v>
      </c>
      <c r="T1434" s="7">
        <f t="shared" si="137"/>
        <v>42205.572083333333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7">
        <f t="shared" si="136"/>
        <v>42673.417534722219</v>
      </c>
      <c r="T1435" s="7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7">
        <f t="shared" si="136"/>
        <v>42142.55877314815</v>
      </c>
      <c r="T1436" s="7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7">
        <f t="shared" si="136"/>
        <v>42258.57199074074</v>
      </c>
      <c r="T1437" s="7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7">
        <f t="shared" si="136"/>
        <v>42391.141863425932</v>
      </c>
      <c r="T1438" s="7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7">
        <f t="shared" si="136"/>
        <v>41796.323368055557</v>
      </c>
      <c r="T1439" s="7">
        <f t="shared" si="137"/>
        <v>41832.999305555553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7">
        <f t="shared" si="136"/>
        <v>42457.663182870368</v>
      </c>
      <c r="T1440" s="7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7">
        <f t="shared" si="136"/>
        <v>42040.621539351851</v>
      </c>
      <c r="T1441" s="7">
        <f t="shared" si="137"/>
        <v>42070.621539351851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6"/>
        <v>42486.540081018524</v>
      </c>
      <c r="T1442" s="7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7">
        <f t="shared" si="136"/>
        <v>42198.557511574079</v>
      </c>
      <c r="T1443" s="7">
        <f t="shared" si="137"/>
        <v>42258.557511574072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7">
        <f t="shared" si="136"/>
        <v>42485.437013888892</v>
      </c>
      <c r="T1444" s="7">
        <f t="shared" si="137"/>
        <v>42515.437013888884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7">
        <f t="shared" si="136"/>
        <v>42707.71769675926</v>
      </c>
      <c r="T1445" s="7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7">
        <f t="shared" si="136"/>
        <v>42199.665069444447</v>
      </c>
      <c r="T1446" s="7">
        <f t="shared" si="137"/>
        <v>42259.665069444447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7">
        <f t="shared" si="136"/>
        <v>42139.333969907413</v>
      </c>
      <c r="T1447" s="7">
        <f t="shared" si="137"/>
        <v>42169.333969907406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7">
        <f t="shared" si="136"/>
        <v>42461.239328703705</v>
      </c>
      <c r="T1448" s="7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7">
        <f t="shared" si="136"/>
        <v>42529.52238425926</v>
      </c>
      <c r="T1449" s="7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7">
        <f t="shared" si="136"/>
        <v>42115.728217592594</v>
      </c>
      <c r="T1450" s="7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7">
        <f t="shared" si="136"/>
        <v>42086.603067129632</v>
      </c>
      <c r="T1451" s="7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6"/>
        <v>42389.96292824074</v>
      </c>
      <c r="T1452" s="7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7">
        <f t="shared" si="136"/>
        <v>41931.75068287037</v>
      </c>
      <c r="T1453" s="7">
        <f t="shared" si="137"/>
        <v>41961.792349537034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7">
        <f t="shared" si="136"/>
        <v>41818.494942129633</v>
      </c>
      <c r="T1454" s="7">
        <f t="shared" si="137"/>
        <v>41848.494942129626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7">
        <f t="shared" si="136"/>
        <v>42795.487812499996</v>
      </c>
      <c r="T1455" s="7">
        <f t="shared" si="137"/>
        <v>42840.446145833332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7">
        <f t="shared" si="136"/>
        <v>42463.658333333333</v>
      </c>
      <c r="T1456" s="7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7">
        <f t="shared" si="136"/>
        <v>41832.46435185185</v>
      </c>
      <c r="T1457" s="7">
        <f t="shared" si="137"/>
        <v>41887.360416666663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7">
        <f t="shared" si="136"/>
        <v>42708.460243055553</v>
      </c>
      <c r="T1458" s="7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7">
        <f t="shared" si="136"/>
        <v>42289.688009259262</v>
      </c>
      <c r="T1459" s="7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7">
        <f t="shared" si="136"/>
        <v>41831.49722222222</v>
      </c>
      <c r="T1460" s="7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7">
        <f t="shared" si="136"/>
        <v>42311.996481481481</v>
      </c>
      <c r="T1461" s="7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7">
        <f t="shared" si="136"/>
        <v>41915.688634259262</v>
      </c>
      <c r="T1462" s="7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7">
        <f t="shared" si="136"/>
        <v>41899.436967592592</v>
      </c>
      <c r="T1463" s="7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7">
        <f t="shared" si="136"/>
        <v>41344.454525462963</v>
      </c>
      <c r="T1464" s="7">
        <f t="shared" si="137"/>
        <v>41374.454525462963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7">
        <f t="shared" si="136"/>
        <v>41326.702986111108</v>
      </c>
      <c r="T1465" s="7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7">
        <f t="shared" si="136"/>
        <v>41291.453217592592</v>
      </c>
      <c r="T1466" s="7">
        <f t="shared" si="137"/>
        <v>41321.453217592592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7">
        <f t="shared" si="136"/>
        <v>40959.526064814811</v>
      </c>
      <c r="T1467" s="7">
        <f t="shared" si="137"/>
        <v>40989.916666666664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7">
        <f t="shared" si="136"/>
        <v>42339.963726851856</v>
      </c>
      <c r="T1468" s="7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7">
        <f t="shared" si="136"/>
        <v>40933.593576388885</v>
      </c>
      <c r="T1469" s="7">
        <f t="shared" si="137"/>
        <v>40993.55190972222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7">
        <f t="shared" si="136"/>
        <v>40645.806122685186</v>
      </c>
      <c r="T1470" s="7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7">
        <f t="shared" si="136"/>
        <v>41290.390150462961</v>
      </c>
      <c r="T1471" s="7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7">
        <f t="shared" si="136"/>
        <v>41250.618784722217</v>
      </c>
      <c r="T1472" s="7">
        <f t="shared" si="137"/>
        <v>41271.618784722217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7">
        <f t="shared" si="136"/>
        <v>42073.749236111107</v>
      </c>
      <c r="T1473" s="7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7">
        <f t="shared" si="136"/>
        <v>41533.33452546296</v>
      </c>
      <c r="T1474" s="7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>
        <f t="shared" ref="P1475:P1538" si="139">IF(L1475=0,"0",E1475/L1475)</f>
        <v>38.462553191489363</v>
      </c>
      <c r="Q1475" t="str">
        <f t="shared" ref="Q1475:Q1538" si="140">MID(N1475,1,FIND("/",N1475,1) -1)</f>
        <v>publishing</v>
      </c>
      <c r="R1475" t="str">
        <f t="shared" ref="R1475:R1538" si="141">MID(N1475,FIND("/",N1475,1)+1,LEN(N1475))</f>
        <v>radio &amp; podcasts</v>
      </c>
      <c r="S1475" s="7">
        <f t="shared" ref="S1475:S1538" si="142">J1475/86400+(-5/24)+25569</f>
        <v>40939.771284722221</v>
      </c>
      <c r="T1475" s="7">
        <f t="shared" ref="T1475:T1538" si="143">(I1475/86400)+25569+(-5/24)</f>
        <v>40969.771284722221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7">
        <f t="shared" si="142"/>
        <v>41500.519583333335</v>
      </c>
      <c r="T1476" s="7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7">
        <f t="shared" si="142"/>
        <v>41960.51461805556</v>
      </c>
      <c r="T1477" s="7">
        <f t="shared" si="143"/>
        <v>41992.999305555553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7">
        <f t="shared" si="142"/>
        <v>40765.833587962959</v>
      </c>
      <c r="T1478" s="7">
        <f t="shared" si="143"/>
        <v>40795.833587962959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7">
        <f t="shared" si="142"/>
        <v>40840.407453703701</v>
      </c>
      <c r="T1479" s="7">
        <f t="shared" si="143"/>
        <v>40899.916666666664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7">
        <f t="shared" si="142"/>
        <v>41394.663344907407</v>
      </c>
      <c r="T1480" s="7">
        <f t="shared" si="143"/>
        <v>41408.663344907407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7">
        <f t="shared" si="142"/>
        <v>41754.536909722221</v>
      </c>
      <c r="T1481" s="7">
        <f t="shared" si="143"/>
        <v>41768.957638888889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7">
        <f t="shared" si="142"/>
        <v>41464.725682870368</v>
      </c>
      <c r="T1482" s="7">
        <f t="shared" si="143"/>
        <v>41481.5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7">
        <f t="shared" si="142"/>
        <v>41550.714641203704</v>
      </c>
      <c r="T1483" s="7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7">
        <f t="shared" si="142"/>
        <v>41136.649722222224</v>
      </c>
      <c r="T1484" s="7">
        <f t="shared" si="143"/>
        <v>41159.118750000001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7">
        <f t="shared" si="142"/>
        <v>42547.984664351854</v>
      </c>
      <c r="T1485" s="7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7">
        <f t="shared" si="142"/>
        <v>41052.992627314816</v>
      </c>
      <c r="T1486" s="7">
        <f t="shared" si="143"/>
        <v>41111.410416666666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7">
        <f t="shared" si="142"/>
        <v>42130.587650462963</v>
      </c>
      <c r="T1487" s="7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7">
        <f t="shared" si="142"/>
        <v>42031.960196759261</v>
      </c>
      <c r="T1488" s="7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7">
        <f t="shared" si="142"/>
        <v>42554.709155092598</v>
      </c>
      <c r="T1489" s="7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7">
        <f t="shared" si="142"/>
        <v>41614.354861111111</v>
      </c>
      <c r="T1490" s="7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7">
        <f t="shared" si="142"/>
        <v>41198.403379629628</v>
      </c>
      <c r="T1491" s="7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7">
        <f t="shared" si="142"/>
        <v>41520.352708333332</v>
      </c>
      <c r="T1492" s="7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7">
        <f t="shared" si="142"/>
        <v>41991.505127314813</v>
      </c>
      <c r="T1493" s="7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7">
        <f t="shared" si="142"/>
        <v>40682.676458333335</v>
      </c>
      <c r="T1494" s="7">
        <f t="shared" si="143"/>
        <v>40712.676458333335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7">
        <f t="shared" si="142"/>
        <v>41411.658275462964</v>
      </c>
      <c r="T1495" s="7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7">
        <f t="shared" si="142"/>
        <v>42067.514039351852</v>
      </c>
      <c r="T1496" s="7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7">
        <f t="shared" si="142"/>
        <v>40752.581377314811</v>
      </c>
      <c r="T1497" s="7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7">
        <f t="shared" si="142"/>
        <v>41838.266886574071</v>
      </c>
      <c r="T1498" s="7">
        <f t="shared" si="143"/>
        <v>41898.266886574071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2"/>
        <v>41444.434282407405</v>
      </c>
      <c r="T1499" s="7">
        <f t="shared" si="143"/>
        <v>41486.613194444442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7">
        <f t="shared" si="142"/>
        <v>41840.775208333333</v>
      </c>
      <c r="T1500" s="7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7">
        <f t="shared" si="142"/>
        <v>42526.798993055556</v>
      </c>
      <c r="T1501" s="7">
        <f t="shared" si="143"/>
        <v>42586.798993055556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7">
        <f t="shared" si="142"/>
        <v>41365.696261574078</v>
      </c>
      <c r="T1502" s="7">
        <f t="shared" si="143"/>
        <v>41395.69626157407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7">
        <f t="shared" si="142"/>
        <v>42163.3752662037</v>
      </c>
      <c r="T1503" s="7">
        <f t="shared" si="143"/>
        <v>42193.3752662037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7">
        <f t="shared" si="142"/>
        <v>42426.33425925926</v>
      </c>
      <c r="T1504" s="7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7">
        <f t="shared" si="142"/>
        <v>42606.13890046296</v>
      </c>
      <c r="T1505" s="7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7">
        <f t="shared" si="142"/>
        <v>41772.44935185185</v>
      </c>
      <c r="T1506" s="7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7">
        <f t="shared" si="142"/>
        <v>42414.234988425931</v>
      </c>
      <c r="T1507" s="7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7">
        <f t="shared" si="142"/>
        <v>41814.577592592592</v>
      </c>
      <c r="T1508" s="7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7">
        <f t="shared" si="142"/>
        <v>40254.242002314815</v>
      </c>
      <c r="T1509" s="7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7">
        <f t="shared" si="142"/>
        <v>41786.406030092592</v>
      </c>
      <c r="T1510" s="7">
        <f t="shared" si="143"/>
        <v>41817.406030092592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7">
        <f t="shared" si="142"/>
        <v>42751.325057870374</v>
      </c>
      <c r="T1511" s="7">
        <f t="shared" si="143"/>
        <v>42780.749305555553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7">
        <f t="shared" si="142"/>
        <v>41809.176828703705</v>
      </c>
      <c r="T1512" s="7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7">
        <f t="shared" si="142"/>
        <v>42296.375046296293</v>
      </c>
      <c r="T1513" s="7">
        <f t="shared" si="143"/>
        <v>42326.416712962957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7">
        <f t="shared" si="142"/>
        <v>42741.476145833338</v>
      </c>
      <c r="T1514" s="7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7">
        <f t="shared" si="142"/>
        <v>41806.42900462963</v>
      </c>
      <c r="T1515" s="7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7">
        <f t="shared" si="142"/>
        <v>42234.389351851853</v>
      </c>
      <c r="T1516" s="7">
        <f t="shared" si="143"/>
        <v>42274.389351851853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7">
        <f t="shared" si="142"/>
        <v>42415.045104166667</v>
      </c>
      <c r="T1517" s="7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7">
        <f t="shared" si="142"/>
        <v>42619.258009259262</v>
      </c>
      <c r="T1518" s="7">
        <f t="shared" si="143"/>
        <v>42649.374999999993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7">
        <f t="shared" si="142"/>
        <v>41948.358252314814</v>
      </c>
      <c r="T1519" s="7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7">
        <f t="shared" si="142"/>
        <v>41760.611712962964</v>
      </c>
      <c r="T1520" s="7">
        <f t="shared" si="143"/>
        <v>41790.611712962964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7">
        <f t="shared" si="142"/>
        <v>41782.533368055556</v>
      </c>
      <c r="T1521" s="7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7">
        <f t="shared" si="142"/>
        <v>41955.649456018524</v>
      </c>
      <c r="T1522" s="7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7">
        <f t="shared" si="142"/>
        <v>42492.959386574075</v>
      </c>
      <c r="T1523" s="7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7">
        <f t="shared" si="142"/>
        <v>41899.621979166666</v>
      </c>
      <c r="T1524" s="7">
        <f t="shared" si="143"/>
        <v>41929.621979166666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7">
        <f t="shared" si="142"/>
        <v>41964.543009259258</v>
      </c>
      <c r="T1525" s="7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7">
        <f t="shared" si="142"/>
        <v>42756.292708333334</v>
      </c>
      <c r="T1526" s="7">
        <f t="shared" si="143"/>
        <v>42786.292708333327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7">
        <f t="shared" si="142"/>
        <v>42570.494652777779</v>
      </c>
      <c r="T1527" s="7">
        <f t="shared" si="143"/>
        <v>42600.494652777772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7">
        <f t="shared" si="142"/>
        <v>42339.067673611113</v>
      </c>
      <c r="T1528" s="7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7">
        <f t="shared" si="142"/>
        <v>42780.392199074078</v>
      </c>
      <c r="T1529" s="7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7">
        <f t="shared" si="142"/>
        <v>42736.524560185186</v>
      </c>
      <c r="T1530" s="7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7">
        <f t="shared" si="142"/>
        <v>42052.420370370368</v>
      </c>
      <c r="T1531" s="7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7">
        <f t="shared" si="142"/>
        <v>42275.558969907404</v>
      </c>
      <c r="T1532" s="7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7">
        <f t="shared" si="142"/>
        <v>41941.594050925924</v>
      </c>
      <c r="T1533" s="7">
        <f t="shared" si="143"/>
        <v>41973.916666666664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7">
        <f t="shared" si="142"/>
        <v>42391.266956018517</v>
      </c>
      <c r="T1534" s="7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7">
        <f t="shared" si="142"/>
        <v>42442.793715277774</v>
      </c>
      <c r="T1535" s="7">
        <f t="shared" si="143"/>
        <v>42491.957638888889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7">
        <f t="shared" si="142"/>
        <v>42221.465995370367</v>
      </c>
      <c r="T1536" s="7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7">
        <f t="shared" si="142"/>
        <v>42484.620729166665</v>
      </c>
      <c r="T1537" s="7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7">
        <f t="shared" si="142"/>
        <v>42213.593865740739</v>
      </c>
      <c r="T1538" s="7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>
        <f t="shared" ref="P1539:P1602" si="145">IF(L1539=0,"0",E1539/L1539)</f>
        <v>96.375</v>
      </c>
      <c r="Q1539" t="str">
        <f t="shared" ref="Q1539:Q1602" si="146">MID(N1539,1,FIND("/",N1539,1) -1)</f>
        <v>photography</v>
      </c>
      <c r="R1539" t="str">
        <f t="shared" ref="R1539:R1602" si="147">MID(N1539,FIND("/",N1539,1)+1,LEN(N1539))</f>
        <v>photobooks</v>
      </c>
      <c r="S1539" s="7">
        <f t="shared" ref="S1539:S1602" si="148">J1539/86400+(-5/24)+25569</f>
        <v>42552.106793981482</v>
      </c>
      <c r="T1539" s="7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7">
        <f t="shared" si="148"/>
        <v>41981.573726851857</v>
      </c>
      <c r="T1540" s="7">
        <f t="shared" si="149"/>
        <v>42026.57372685185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7">
        <f t="shared" si="148"/>
        <v>42705.710868055554</v>
      </c>
      <c r="T1541" s="7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7">
        <f t="shared" si="148"/>
        <v>41938.798796296294</v>
      </c>
      <c r="T1542" s="7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7">
        <f t="shared" si="148"/>
        <v>41974.503912037035</v>
      </c>
      <c r="T1543" s="7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7">
        <f t="shared" si="148"/>
        <v>42170.788194444445</v>
      </c>
      <c r="T1544" s="7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7">
        <f t="shared" si="148"/>
        <v>41935.301319444443</v>
      </c>
      <c r="T1545" s="7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7">
        <f t="shared" si="148"/>
        <v>42052.842870370368</v>
      </c>
      <c r="T1546" s="7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8"/>
        <v>42031.67631944445</v>
      </c>
      <c r="T1547" s="7">
        <f t="shared" si="149"/>
        <v>42065.677777777775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7">
        <f t="shared" si="148"/>
        <v>41839.004618055551</v>
      </c>
      <c r="T1548" s="7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7">
        <f t="shared" si="148"/>
        <v>42782.218541666669</v>
      </c>
      <c r="T1549" s="7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7">
        <f t="shared" si="148"/>
        <v>42286.673842592594</v>
      </c>
      <c r="T1550" s="7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7">
        <f t="shared" si="148"/>
        <v>42280.927766203706</v>
      </c>
      <c r="T1551" s="7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7">
        <f t="shared" si="148"/>
        <v>42472.24113425926</v>
      </c>
      <c r="T1552" s="7">
        <f t="shared" si="149"/>
        <v>42502.24113425926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7">
        <f t="shared" si="148"/>
        <v>42121.61619212963</v>
      </c>
      <c r="T1553" s="7">
        <f t="shared" si="149"/>
        <v>42151.616192129623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7">
        <f t="shared" si="148"/>
        <v>41892.480416666665</v>
      </c>
      <c r="T1554" s="7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7">
        <f t="shared" si="148"/>
        <v>42219.074618055558</v>
      </c>
      <c r="T1555" s="7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7">
        <f t="shared" si="148"/>
        <v>42188.043865740743</v>
      </c>
      <c r="T1556" s="7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7">
        <f t="shared" si="148"/>
        <v>42241.405462962968</v>
      </c>
      <c r="T1557" s="7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7">
        <f t="shared" si="148"/>
        <v>42524.944722222222</v>
      </c>
      <c r="T1558" s="7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7">
        <f t="shared" si="148"/>
        <v>41871.444826388892</v>
      </c>
      <c r="T1559" s="7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7">
        <f t="shared" si="148"/>
        <v>42185.189340277779</v>
      </c>
      <c r="T1560" s="7">
        <f t="shared" si="149"/>
        <v>42244.299999999996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7">
        <f t="shared" si="148"/>
        <v>42107.844895833332</v>
      </c>
      <c r="T1561" s="7">
        <f t="shared" si="149"/>
        <v>42122.844895833332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7">
        <f t="shared" si="148"/>
        <v>41935.812418981484</v>
      </c>
      <c r="T1562" s="7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7">
        <f t="shared" si="148"/>
        <v>41554.833368055552</v>
      </c>
      <c r="T1563" s="7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7">
        <f t="shared" si="148"/>
        <v>40079.357824074075</v>
      </c>
      <c r="T1564" s="7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7">
        <f t="shared" si="148"/>
        <v>41652.534155092595</v>
      </c>
      <c r="T1565" s="7">
        <f t="shared" si="149"/>
        <v>41712.492488425924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7">
        <f t="shared" si="148"/>
        <v>42121.158668981487</v>
      </c>
      <c r="T1566" s="7">
        <f t="shared" si="149"/>
        <v>42152.628472222219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7">
        <f t="shared" si="148"/>
        <v>40672.521539351852</v>
      </c>
      <c r="T1567" s="7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7">
        <f t="shared" si="148"/>
        <v>42549.708379629636</v>
      </c>
      <c r="T1568" s="7">
        <f t="shared" si="149"/>
        <v>42578.708333333336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7">
        <f t="shared" si="148"/>
        <v>41671.728530092594</v>
      </c>
      <c r="T1569" s="7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7">
        <f t="shared" si="148"/>
        <v>41961.853993055556</v>
      </c>
      <c r="T1570" s="7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7">
        <f t="shared" si="148"/>
        <v>41389.471226851849</v>
      </c>
      <c r="T1571" s="7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7">
        <f t="shared" si="148"/>
        <v>42438.605115740742</v>
      </c>
      <c r="T1572" s="7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7">
        <f t="shared" si="148"/>
        <v>42144.56114583333</v>
      </c>
      <c r="T1573" s="7">
        <f t="shared" si="149"/>
        <v>42174.56114583333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7">
        <f t="shared" si="148"/>
        <v>42403.82475694445</v>
      </c>
      <c r="T1574" s="7">
        <f t="shared" si="149"/>
        <v>42428.790972222218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7">
        <f t="shared" si="148"/>
        <v>42785.791689814818</v>
      </c>
      <c r="T1575" s="7">
        <f t="shared" si="149"/>
        <v>42825.957638888889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7">
        <f t="shared" si="148"/>
        <v>42017.719085648147</v>
      </c>
      <c r="T1576" s="7">
        <f t="shared" si="149"/>
        <v>42052.719085648147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7">
        <f t="shared" si="148"/>
        <v>41799.315925925926</v>
      </c>
      <c r="T1577" s="7">
        <f t="shared" si="149"/>
        <v>41829.315925925919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7">
        <f t="shared" si="148"/>
        <v>42140.670925925922</v>
      </c>
      <c r="T1578" s="7">
        <f t="shared" si="149"/>
        <v>42185.670925925922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7">
        <f t="shared" si="148"/>
        <v>41054.639444444445</v>
      </c>
      <c r="T1579" s="7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7">
        <f t="shared" si="148"/>
        <v>40398.857534722221</v>
      </c>
      <c r="T1580" s="7">
        <f t="shared" si="149"/>
        <v>40422.875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7">
        <f t="shared" si="148"/>
        <v>41481.788090277776</v>
      </c>
      <c r="T1581" s="7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7">
        <f t="shared" si="148"/>
        <v>40989.841736111106</v>
      </c>
      <c r="T1582" s="7">
        <f t="shared" si="149"/>
        <v>41049.841736111106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7">
        <f t="shared" si="148"/>
        <v>42325.240625000006</v>
      </c>
      <c r="T1583" s="7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7">
        <f t="shared" si="148"/>
        <v>42246.581631944442</v>
      </c>
      <c r="T1584" s="7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7">
        <f t="shared" si="148"/>
        <v>41877.696655092594</v>
      </c>
      <c r="T1585" s="7">
        <f t="shared" si="149"/>
        <v>41907.696655092594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7">
        <f t="shared" si="148"/>
        <v>41779.440983796296</v>
      </c>
      <c r="T1586" s="7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7">
        <f t="shared" si="148"/>
        <v>42707.68712962963</v>
      </c>
      <c r="T1587" s="7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7">
        <f t="shared" si="148"/>
        <v>42068.896087962959</v>
      </c>
      <c r="T1588" s="7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41956.742650462969</v>
      </c>
      <c r="T1589" s="7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7">
        <f t="shared" si="148"/>
        <v>42005.041655092595</v>
      </c>
      <c r="T1590" s="7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7">
        <f t="shared" si="148"/>
        <v>42256.776458333334</v>
      </c>
      <c r="T1591" s="7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7">
        <f t="shared" si="148"/>
        <v>42240.648888888885</v>
      </c>
      <c r="T1592" s="7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7">
        <f t="shared" si="148"/>
        <v>42433.517835648148</v>
      </c>
      <c r="T1593" s="7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7">
        <f t="shared" si="148"/>
        <v>42045.864409722228</v>
      </c>
      <c r="T1594" s="7">
        <f t="shared" si="149"/>
        <v>42090.822743055549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7">
        <f t="shared" si="148"/>
        <v>42033.63721064815</v>
      </c>
      <c r="T1595" s="7">
        <f t="shared" si="149"/>
        <v>42063.63721064815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7">
        <f t="shared" si="148"/>
        <v>42445.504421296297</v>
      </c>
      <c r="T1596" s="7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7">
        <f t="shared" si="148"/>
        <v>41779.84175925926</v>
      </c>
      <c r="T1597" s="7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7">
        <f t="shared" si="148"/>
        <v>41941.221863425926</v>
      </c>
      <c r="T1598" s="7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7">
        <f t="shared" si="148"/>
        <v>42603.145798611113</v>
      </c>
      <c r="T1599" s="7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8"/>
        <v>42151.459004629636</v>
      </c>
      <c r="T1600" s="7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7">
        <f t="shared" si="148"/>
        <v>42438.330740740741</v>
      </c>
      <c r="T1601" s="7">
        <f t="shared" si="149"/>
        <v>42468.289074074077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7">
        <f t="shared" si="148"/>
        <v>41790.848981481482</v>
      </c>
      <c r="T1602" s="7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>
        <f t="shared" ref="P1603:P1666" si="151">IF(L1603=0,"0",E1603/L1603)</f>
        <v>48.325535714285714</v>
      </c>
      <c r="Q1603" t="str">
        <f t="shared" ref="Q1603:Q1666" si="152">MID(N1603,1,FIND("/",N1603,1) -1)</f>
        <v>music</v>
      </c>
      <c r="R1603" t="str">
        <f t="shared" ref="R1603:R1666" si="153">MID(N1603,FIND("/",N1603,1)+1,LEN(N1603))</f>
        <v>rock</v>
      </c>
      <c r="S1603" s="7">
        <f t="shared" ref="S1603:S1666" si="154">J1603/86400+(-5/24)+25569</f>
        <v>40637.884641203702</v>
      </c>
      <c r="T1603" s="7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7">
        <f t="shared" si="154"/>
        <v>40788.089317129627</v>
      </c>
      <c r="T1604" s="7">
        <f t="shared" si="155"/>
        <v>40830.75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7">
        <f t="shared" si="154"/>
        <v>40875.961331018516</v>
      </c>
      <c r="T1605" s="7">
        <f t="shared" si="155"/>
        <v>40935.961331018516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7">
        <f t="shared" si="154"/>
        <v>40945.636979166666</v>
      </c>
      <c r="T1606" s="7">
        <f t="shared" si="155"/>
        <v>40985.595312500001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7">
        <f t="shared" si="154"/>
        <v>40746.804548611108</v>
      </c>
      <c r="T1607" s="7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7">
        <f t="shared" si="154"/>
        <v>40535.903217592589</v>
      </c>
      <c r="T1608" s="7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7">
        <f t="shared" si="154"/>
        <v>41053.600127314814</v>
      </c>
      <c r="T1609" s="7">
        <f t="shared" si="155"/>
        <v>41074.600127314814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7">
        <f t="shared" si="154"/>
        <v>41607.622523148151</v>
      </c>
      <c r="T1610" s="7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7">
        <f t="shared" si="154"/>
        <v>40795.792928240742</v>
      </c>
      <c r="T1611" s="7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7">
        <f t="shared" si="154"/>
        <v>41228.716550925921</v>
      </c>
      <c r="T1612" s="7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7">
        <f t="shared" si="154"/>
        <v>41408.792037037034</v>
      </c>
      <c r="T1613" s="7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7">
        <f t="shared" si="154"/>
        <v>41246.666481481479</v>
      </c>
      <c r="T1614" s="7">
        <f t="shared" si="155"/>
        <v>41276.666481481479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7">
        <f t="shared" si="154"/>
        <v>41081.861134259263</v>
      </c>
      <c r="T1615" s="7">
        <f t="shared" si="155"/>
        <v>41111.861134259256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7">
        <f t="shared" si="154"/>
        <v>41794.772789351853</v>
      </c>
      <c r="T1616" s="7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7">
        <f t="shared" si="154"/>
        <v>40844.842546296291</v>
      </c>
      <c r="T1617" s="7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7">
        <f t="shared" si="154"/>
        <v>41194.507187499999</v>
      </c>
      <c r="T1618" s="7">
        <f t="shared" si="155"/>
        <v>41235.708333333328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7">
        <f t="shared" si="154"/>
        <v>41546.455879629633</v>
      </c>
      <c r="T1619" s="7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7">
        <f t="shared" si="154"/>
        <v>41301.446006944447</v>
      </c>
      <c r="T1620" s="7">
        <f t="shared" si="155"/>
        <v>41341.446006944439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7">
        <f t="shared" si="154"/>
        <v>41875.977847222224</v>
      </c>
      <c r="T1621" s="7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7">
        <f t="shared" si="154"/>
        <v>41321.131249999999</v>
      </c>
      <c r="T1622" s="7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7">
        <f t="shared" si="154"/>
        <v>41003.398321759261</v>
      </c>
      <c r="T1623" s="7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7">
        <f t="shared" si="154"/>
        <v>41950.086504629631</v>
      </c>
      <c r="T1624" s="7">
        <f t="shared" si="155"/>
        <v>41990.124305555553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7">
        <f t="shared" si="154"/>
        <v>41453.480196759258</v>
      </c>
      <c r="T1625" s="7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7">
        <f t="shared" si="154"/>
        <v>41243.15896990741</v>
      </c>
      <c r="T1626" s="7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7">
        <f t="shared" si="154"/>
        <v>41135.491354166668</v>
      </c>
      <c r="T1627" s="7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7">
        <f t="shared" si="154"/>
        <v>41579.639664351853</v>
      </c>
      <c r="T1628" s="7">
        <f t="shared" si="155"/>
        <v>41609.681331018517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7">
        <f t="shared" si="154"/>
        <v>41205.498715277776</v>
      </c>
      <c r="T1629" s="7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7">
        <f t="shared" si="154"/>
        <v>41774.528726851851</v>
      </c>
      <c r="T1630" s="7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7">
        <f t="shared" si="154"/>
        <v>41645.658946759257</v>
      </c>
      <c r="T1631" s="7">
        <f t="shared" si="155"/>
        <v>41690.658946759257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7">
        <f t="shared" si="154"/>
        <v>40939.629340277781</v>
      </c>
      <c r="T1632" s="7">
        <f t="shared" si="155"/>
        <v>40970.082638888889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7">
        <f t="shared" si="154"/>
        <v>41164.65116898148</v>
      </c>
      <c r="T1633" s="7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7">
        <f t="shared" si="154"/>
        <v>40750.132569444446</v>
      </c>
      <c r="T1634" s="7">
        <f t="shared" si="155"/>
        <v>40810.132569444446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7">
        <f t="shared" si="154"/>
        <v>40896.675416666665</v>
      </c>
      <c r="T1635" s="7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7">
        <f t="shared" si="154"/>
        <v>40657.981493055559</v>
      </c>
      <c r="T1636" s="7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7">
        <f t="shared" si="154"/>
        <v>42502.660428240742</v>
      </c>
      <c r="T1637" s="7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7">
        <f t="shared" si="154"/>
        <v>40662.878333333334</v>
      </c>
      <c r="T1638" s="7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7">
        <f t="shared" si="154"/>
        <v>40122.543287037035</v>
      </c>
      <c r="T1639" s="7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7">
        <f t="shared" si="154"/>
        <v>41288.478796296295</v>
      </c>
      <c r="T1640" s="7">
        <f t="shared" si="155"/>
        <v>41333.684027777774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7">
        <f t="shared" si="154"/>
        <v>40941.444039351853</v>
      </c>
      <c r="T1641" s="7">
        <f t="shared" si="155"/>
        <v>40971.444039351853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7">
        <f t="shared" si="154"/>
        <v>40379.022627314815</v>
      </c>
      <c r="T1642" s="7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7">
        <f t="shared" si="154"/>
        <v>41962.388240740744</v>
      </c>
      <c r="T1643" s="7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7">
        <f t="shared" si="154"/>
        <v>40687.816284722219</v>
      </c>
      <c r="T1644" s="7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7">
        <f t="shared" si="154"/>
        <v>41146.615879629629</v>
      </c>
      <c r="T1645" s="7">
        <f t="shared" si="155"/>
        <v>41176.615879629629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7">
        <f t="shared" si="154"/>
        <v>41174.851388888885</v>
      </c>
      <c r="T1646" s="7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7">
        <f t="shared" si="154"/>
        <v>41521.40902777778</v>
      </c>
      <c r="T1647" s="7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7">
        <f t="shared" si="154"/>
        <v>41833.241932870369</v>
      </c>
      <c r="T1648" s="7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7">
        <f t="shared" si="154"/>
        <v>41039.201122685183</v>
      </c>
      <c r="T1649" s="7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7">
        <f t="shared" si="154"/>
        <v>40592.496319444443</v>
      </c>
      <c r="T1650" s="7">
        <f t="shared" si="155"/>
        <v>40622.454652777778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7">
        <f t="shared" si="154"/>
        <v>41737.476331018515</v>
      </c>
      <c r="T1651" s="7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7">
        <f t="shared" si="154"/>
        <v>41526.227280092593</v>
      </c>
      <c r="T1652" s="7">
        <f t="shared" si="155"/>
        <v>41556.227280092593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7">
        <f t="shared" si="154"/>
        <v>40625.692361111112</v>
      </c>
      <c r="T1653" s="7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7">
        <f t="shared" si="154"/>
        <v>41572.284641203703</v>
      </c>
      <c r="T1654" s="7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7">
        <f t="shared" si="154"/>
        <v>40626.626111111109</v>
      </c>
      <c r="T1655" s="7">
        <f t="shared" si="155"/>
        <v>40657.626111111109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7">
        <f t="shared" si="154"/>
        <v>40987.68240740741</v>
      </c>
      <c r="T1656" s="7">
        <f t="shared" si="155"/>
        <v>41017.682407407403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7">
        <f t="shared" si="154"/>
        <v>40974.583564814813</v>
      </c>
      <c r="T1657" s="7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7">
        <f t="shared" si="154"/>
        <v>41226.720509259263</v>
      </c>
      <c r="T1658" s="7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7">
        <f t="shared" si="154"/>
        <v>41023.573703703703</v>
      </c>
      <c r="T1659" s="7">
        <f t="shared" si="155"/>
        <v>41053.573703703703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7">
        <f t="shared" si="154"/>
        <v>41223.013506944444</v>
      </c>
      <c r="T1660" s="7">
        <f t="shared" si="155"/>
        <v>41261.388888888883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7">
        <f t="shared" si="154"/>
        <v>41596.705104166664</v>
      </c>
      <c r="T1661" s="7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7">
        <f t="shared" si="154"/>
        <v>42459.485532407409</v>
      </c>
      <c r="T1662" s="7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7">
        <f t="shared" si="154"/>
        <v>42343.789710648154</v>
      </c>
      <c r="T1663" s="7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7">
        <f t="shared" si="154"/>
        <v>40847.99</v>
      </c>
      <c r="T1664" s="7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7">
        <f t="shared" si="154"/>
        <v>42005.813738425932</v>
      </c>
      <c r="T1665" s="7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7">
        <f t="shared" si="154"/>
        <v>40939.553449074076</v>
      </c>
      <c r="T1666" s="7">
        <f t="shared" si="155"/>
        <v>40983.957638888889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>
        <f t="shared" ref="P1667:P1730" si="157">IF(L1667=0,"0",E1667/L1667)</f>
        <v>44.956989247311824</v>
      </c>
      <c r="Q1667" t="str">
        <f t="shared" ref="Q1667:Q1730" si="158">MID(N1667,1,FIND("/",N1667,1) -1)</f>
        <v>music</v>
      </c>
      <c r="R1667" t="str">
        <f t="shared" ref="R1667:R1730" si="159">MID(N1667,FIND("/",N1667,1)+1,LEN(N1667))</f>
        <v>pop</v>
      </c>
      <c r="S1667" s="7">
        <f t="shared" ref="S1667:S1730" si="160">J1667/86400+(-5/24)+25569</f>
        <v>40564.441122685181</v>
      </c>
      <c r="T1667" s="7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7">
        <f t="shared" si="160"/>
        <v>41331.04482638889</v>
      </c>
      <c r="T1668" s="7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7">
        <f t="shared" si="160"/>
        <v>41681.862245370372</v>
      </c>
      <c r="T1669" s="7">
        <f t="shared" si="161"/>
        <v>41709.082638888889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7">
        <f t="shared" si="160"/>
        <v>40844.941423611112</v>
      </c>
      <c r="T1670" s="7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7">
        <f t="shared" si="160"/>
        <v>42461.676805555559</v>
      </c>
      <c r="T1671" s="7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7">
        <f t="shared" si="160"/>
        <v>40313.722210648149</v>
      </c>
      <c r="T1672" s="7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7">
        <f t="shared" si="160"/>
        <v>42553.335810185192</v>
      </c>
      <c r="T1673" s="7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7">
        <f t="shared" si="160"/>
        <v>41034.448263888888</v>
      </c>
      <c r="T1674" s="7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7">
        <f t="shared" si="160"/>
        <v>42039.670046296298</v>
      </c>
      <c r="T1675" s="7">
        <f t="shared" si="161"/>
        <v>42069.670046296298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7">
        <f t="shared" si="160"/>
        <v>42569.397060185191</v>
      </c>
      <c r="T1676" s="7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7">
        <f t="shared" si="160"/>
        <v>40802.524768518517</v>
      </c>
      <c r="T1677" s="7">
        <f t="shared" si="161"/>
        <v>40832.710416666661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7">
        <f t="shared" si="160"/>
        <v>40973.517905092594</v>
      </c>
      <c r="T1678" s="7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7">
        <f t="shared" si="160"/>
        <v>42416.198796296296</v>
      </c>
      <c r="T1679" s="7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7">
        <f t="shared" si="160"/>
        <v>41662.646655092591</v>
      </c>
      <c r="T1680" s="7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7">
        <f t="shared" si="160"/>
        <v>40722.860474537039</v>
      </c>
      <c r="T1681" s="7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7">
        <f t="shared" si="160"/>
        <v>41802.549386574072</v>
      </c>
      <c r="T1682" s="7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7">
        <f t="shared" si="160"/>
        <v>42773.91300925926</v>
      </c>
      <c r="T1683" s="7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7">
        <f t="shared" si="160"/>
        <v>42779.005324074074</v>
      </c>
      <c r="T1684" s="7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7">
        <f t="shared" si="160"/>
        <v>42808.573356481487</v>
      </c>
      <c r="T1685" s="7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7">
        <f t="shared" si="160"/>
        <v>42783.606956018521</v>
      </c>
      <c r="T1686" s="7">
        <f t="shared" si="161"/>
        <v>42811.565289351849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7">
        <f t="shared" si="160"/>
        <v>42788.041932870372</v>
      </c>
      <c r="T1687" s="7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7">
        <f t="shared" si="160"/>
        <v>42792.635636574079</v>
      </c>
      <c r="T1688" s="7">
        <f t="shared" si="161"/>
        <v>42852.593969907401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7">
        <f t="shared" si="160"/>
        <v>42801.838483796295</v>
      </c>
      <c r="T1689" s="7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7">
        <f t="shared" si="160"/>
        <v>42804.326319444444</v>
      </c>
      <c r="T1690" s="7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7">
        <f t="shared" si="160"/>
        <v>42780.734143518523</v>
      </c>
      <c r="T1691" s="7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7">
        <f t="shared" si="160"/>
        <v>42801.222708333335</v>
      </c>
      <c r="T1692" s="7">
        <f t="shared" si="161"/>
        <v>42831.181041666663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7">
        <f t="shared" si="160"/>
        <v>42795.493148148147</v>
      </c>
      <c r="T1693" s="7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7">
        <f t="shared" si="160"/>
        <v>42787.942905092597</v>
      </c>
      <c r="T1694" s="7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7">
        <f t="shared" si="160"/>
        <v>42803.711944444447</v>
      </c>
      <c r="T1695" s="7">
        <f t="shared" si="161"/>
        <v>42834.624999999993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7">
        <f t="shared" si="160"/>
        <v>42791.461504629631</v>
      </c>
      <c r="T1696" s="7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7">
        <f t="shared" si="160"/>
        <v>42800.823078703703</v>
      </c>
      <c r="T1697" s="7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7">
        <f t="shared" si="160"/>
        <v>42795.861238425932</v>
      </c>
      <c r="T1698" s="7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7">
        <f t="shared" si="160"/>
        <v>42804.824629629627</v>
      </c>
      <c r="T1699" s="7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7">
        <f t="shared" si="160"/>
        <v>42795.999537037038</v>
      </c>
      <c r="T1700" s="7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7">
        <f t="shared" si="160"/>
        <v>42806.65561342593</v>
      </c>
      <c r="T1701" s="7">
        <f t="shared" si="161"/>
        <v>42836.655613425923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7">
        <f t="shared" si="160"/>
        <v>42795.863310185188</v>
      </c>
      <c r="T1702" s="7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7">
        <f t="shared" si="160"/>
        <v>41989.456076388888</v>
      </c>
      <c r="T1703" s="7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0"/>
        <v>42063.661458333336</v>
      </c>
      <c r="T1704" s="7">
        <f t="shared" si="161"/>
        <v>42093.619791666664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7">
        <f t="shared" si="160"/>
        <v>42187.073344907403</v>
      </c>
      <c r="T1705" s="7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7">
        <f t="shared" si="160"/>
        <v>42020.931400462963</v>
      </c>
      <c r="T1706" s="7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7">
        <f t="shared" si="160"/>
        <v>42244.80840277778</v>
      </c>
      <c r="T1707" s="7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7">
        <f t="shared" si="160"/>
        <v>42179.098055555558</v>
      </c>
      <c r="T1708" s="7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7">
        <f t="shared" si="160"/>
        <v>42427.512673611112</v>
      </c>
      <c r="T1709" s="7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7">
        <f t="shared" si="160"/>
        <v>42451.658634259264</v>
      </c>
      <c r="T1710" s="7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7">
        <f t="shared" si="160"/>
        <v>41841.355486111112</v>
      </c>
      <c r="T1711" s="7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7">
        <f t="shared" si="160"/>
        <v>42341.382962962962</v>
      </c>
      <c r="T1712" s="7">
        <f t="shared" si="161"/>
        <v>42387.333333333336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7">
        <f t="shared" si="160"/>
        <v>41852.437893518516</v>
      </c>
      <c r="T1713" s="7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7">
        <f t="shared" si="160"/>
        <v>42125.705474537041</v>
      </c>
      <c r="T1714" s="7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7">
        <f t="shared" si="160"/>
        <v>41887.592731481483</v>
      </c>
      <c r="T1715" s="7">
        <f t="shared" si="161"/>
        <v>41917.592731481483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7">
        <f t="shared" si="160"/>
        <v>42095.710196759261</v>
      </c>
      <c r="T1716" s="7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7">
        <f t="shared" si="160"/>
        <v>42064.009085648155</v>
      </c>
      <c r="T1717" s="7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7">
        <f t="shared" si="160"/>
        <v>42673.369201388894</v>
      </c>
      <c r="T1718" s="7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7">
        <f t="shared" si="160"/>
        <v>42460.773587962962</v>
      </c>
      <c r="T1719" s="7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7">
        <f t="shared" si="160"/>
        <v>42460.402187500003</v>
      </c>
      <c r="T1720" s="7">
        <f t="shared" si="161"/>
        <v>42503.999305555553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7">
        <f t="shared" si="160"/>
        <v>41869.326284722221</v>
      </c>
      <c r="T1721" s="7">
        <f t="shared" si="161"/>
        <v>41899.326284722221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7">
        <f t="shared" si="160"/>
        <v>41922.574895833335</v>
      </c>
      <c r="T1722" s="7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7">
        <f t="shared" si="160"/>
        <v>42319.253043981487</v>
      </c>
      <c r="T1723" s="7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0"/>
        <v>42425.752650462964</v>
      </c>
      <c r="T1724" s="7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7">
        <f t="shared" si="160"/>
        <v>42129.617071759261</v>
      </c>
      <c r="T1725" s="7">
        <f t="shared" si="161"/>
        <v>42186.041666666664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7">
        <f t="shared" si="160"/>
        <v>41912.724097222221</v>
      </c>
      <c r="T1726" s="7">
        <f t="shared" si="161"/>
        <v>41942.724097222221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7">
        <f t="shared" si="160"/>
        <v>41845.759826388887</v>
      </c>
      <c r="T1727" s="7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7">
        <f t="shared" si="160"/>
        <v>41788.711388888885</v>
      </c>
      <c r="T1728" s="7">
        <f t="shared" si="161"/>
        <v>41817.711388888885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0"/>
        <v>42044.719641203701</v>
      </c>
      <c r="T1729" s="7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7">
        <f t="shared" si="160"/>
        <v>42268.417523148149</v>
      </c>
      <c r="T1730" s="7">
        <f t="shared" si="161"/>
        <v>42298.417523148142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t="str">
        <f t="shared" ref="P1731:P1794" si="163">IF(L1731=0,"0",E1731/L1731)</f>
        <v>0</v>
      </c>
      <c r="Q1731" t="str">
        <f t="shared" ref="Q1731:Q1794" si="164">MID(N1731,1,FIND("/",N1731,1) -1)</f>
        <v>music</v>
      </c>
      <c r="R1731" t="str">
        <f t="shared" ref="R1731:R1794" si="165">MID(N1731,FIND("/",N1731,1)+1,LEN(N1731))</f>
        <v>faith</v>
      </c>
      <c r="S1731" s="7">
        <f t="shared" ref="S1731:S1794" si="166">J1731/86400+(-5/24)+25569</f>
        <v>42470.843819444446</v>
      </c>
      <c r="T1731" s="7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7">
        <f t="shared" si="166"/>
        <v>42271.879432870366</v>
      </c>
      <c r="T1732" s="7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7">
        <f t="shared" si="166"/>
        <v>42152.698518518519</v>
      </c>
      <c r="T1733" s="7">
        <f t="shared" si="167"/>
        <v>42166.416666666664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7">
        <f t="shared" si="166"/>
        <v>42325.475474537037</v>
      </c>
      <c r="T1734" s="7">
        <f t="shared" si="167"/>
        <v>42384.999999999993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7">
        <f t="shared" si="166"/>
        <v>42614.467291666668</v>
      </c>
      <c r="T1735" s="7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6"/>
        <v>42101.828194444446</v>
      </c>
      <c r="T1736" s="7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7">
        <f t="shared" si="166"/>
        <v>42559.605844907404</v>
      </c>
      <c r="T1737" s="7">
        <f t="shared" si="167"/>
        <v>42589.605844907404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7">
        <f t="shared" si="166"/>
        <v>42286.65315972222</v>
      </c>
      <c r="T1738" s="7">
        <f t="shared" si="167"/>
        <v>42316.694826388884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7">
        <f t="shared" si="166"/>
        <v>42175.740648148145</v>
      </c>
      <c r="T1739" s="7">
        <f t="shared" si="167"/>
        <v>42205.740648148145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7">
        <f t="shared" si="166"/>
        <v>41884.665995370371</v>
      </c>
      <c r="T1740" s="7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6"/>
        <v>42435.665879629632</v>
      </c>
      <c r="T1741" s="7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7">
        <f t="shared" si="166"/>
        <v>42171.609050925923</v>
      </c>
      <c r="T1742" s="7">
        <f t="shared" si="167"/>
        <v>42201.609050925923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7">
        <f t="shared" si="166"/>
        <v>42120.419803240744</v>
      </c>
      <c r="T1743" s="7">
        <f t="shared" si="167"/>
        <v>42165.419803240737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7">
        <f t="shared" si="166"/>
        <v>42710.668634259258</v>
      </c>
      <c r="T1744" s="7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7">
        <f t="shared" si="166"/>
        <v>42586.717303240745</v>
      </c>
      <c r="T1745" s="7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7">
        <f t="shared" si="166"/>
        <v>42026.396724537037</v>
      </c>
      <c r="T1746" s="7">
        <f t="shared" si="167"/>
        <v>42071.355057870365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7">
        <f t="shared" si="166"/>
        <v>42690.051365740743</v>
      </c>
      <c r="T1747" s="7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42667.968368055561</v>
      </c>
      <c r="T1748" s="7">
        <f t="shared" si="167"/>
        <v>42697.874999999993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7">
        <f t="shared" si="166"/>
        <v>42292.22719907407</v>
      </c>
      <c r="T1749" s="7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7">
        <f t="shared" si="166"/>
        <v>42219.742395833338</v>
      </c>
      <c r="T1750" s="7">
        <f t="shared" si="167"/>
        <v>42249.742395833331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7">
        <f t="shared" si="166"/>
        <v>42758.767604166671</v>
      </c>
      <c r="T1751" s="7">
        <f t="shared" si="167"/>
        <v>42795.583333333336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7">
        <f t="shared" si="166"/>
        <v>42454.628518518519</v>
      </c>
      <c r="T1752" s="7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7">
        <f t="shared" si="166"/>
        <v>42052.573182870372</v>
      </c>
      <c r="T1753" s="7">
        <f t="shared" si="167"/>
        <v>42082.5315162037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7">
        <f t="shared" si="166"/>
        <v>42627.044930555552</v>
      </c>
      <c r="T1754" s="7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7">
        <f t="shared" si="166"/>
        <v>42420.541296296302</v>
      </c>
      <c r="T1755" s="7">
        <f t="shared" si="167"/>
        <v>42450.499629629623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7">
        <f t="shared" si="166"/>
        <v>42067.668437500004</v>
      </c>
      <c r="T1756" s="7">
        <f t="shared" si="167"/>
        <v>42097.626770833333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42252.580567129626</v>
      </c>
      <c r="T1757" s="7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7">
        <f t="shared" si="166"/>
        <v>42570.959131944444</v>
      </c>
      <c r="T1758" s="7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7">
        <f t="shared" si="166"/>
        <v>42733.619016203709</v>
      </c>
      <c r="T1759" s="7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7">
        <f t="shared" si="166"/>
        <v>42505.747592592597</v>
      </c>
      <c r="T1760" s="7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7">
        <f t="shared" si="166"/>
        <v>42068.620706018519</v>
      </c>
      <c r="T1761" s="7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7">
        <f t="shared" si="166"/>
        <v>42405.464270833334</v>
      </c>
      <c r="T1762" s="7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7">
        <f t="shared" si="166"/>
        <v>42209.359490740739</v>
      </c>
      <c r="T1763" s="7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7">
        <f t="shared" si="166"/>
        <v>42410.773668981477</v>
      </c>
      <c r="T1764" s="7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7">
        <f t="shared" si="166"/>
        <v>42636.660185185188</v>
      </c>
      <c r="T1765" s="7">
        <f t="shared" si="167"/>
        <v>42666.660185185181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41825.27753472222</v>
      </c>
      <c r="T1766" s="7">
        <f t="shared" si="167"/>
        <v>41854.27753472222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7">
        <f t="shared" si="166"/>
        <v>41834.772129629629</v>
      </c>
      <c r="T1767" s="7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7">
        <f t="shared" si="166"/>
        <v>41855.65148148148</v>
      </c>
      <c r="T1768" s="7">
        <f t="shared" si="167"/>
        <v>41876.65148148148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7">
        <f t="shared" si="166"/>
        <v>41824.450046296297</v>
      </c>
      <c r="T1769" s="7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7">
        <f t="shared" si="166"/>
        <v>41849.352361111109</v>
      </c>
      <c r="T1770" s="7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7">
        <f t="shared" si="166"/>
        <v>41987.610636574071</v>
      </c>
      <c r="T1771" s="7">
        <f t="shared" si="167"/>
        <v>42017.610636574071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7">
        <f t="shared" si="166"/>
        <v>41891.571689814817</v>
      </c>
      <c r="T1772" s="7">
        <f t="shared" si="167"/>
        <v>41926.571689814817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7">
        <f t="shared" si="166"/>
        <v>41905.771296296298</v>
      </c>
      <c r="T1773" s="7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7">
        <f t="shared" si="166"/>
        <v>41766.509675925925</v>
      </c>
      <c r="T1774" s="7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7">
        <f t="shared" si="166"/>
        <v>41978.552060185189</v>
      </c>
      <c r="T1775" s="7">
        <f t="shared" si="167"/>
        <v>42023.552060185182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7">
        <f t="shared" si="166"/>
        <v>41930.010324074072</v>
      </c>
      <c r="T1776" s="7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7">
        <f t="shared" si="166"/>
        <v>41891.768055555556</v>
      </c>
      <c r="T1777" s="7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7">
        <f t="shared" si="166"/>
        <v>41905.748506944445</v>
      </c>
      <c r="T1778" s="7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7">
        <f t="shared" si="166"/>
        <v>42025.148761574077</v>
      </c>
      <c r="T1779" s="7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7">
        <f t="shared" si="166"/>
        <v>42045.655034722222</v>
      </c>
      <c r="T1780" s="7">
        <f t="shared" si="167"/>
        <v>42090.613368055558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7">
        <f t="shared" si="166"/>
        <v>42585.483564814815</v>
      </c>
      <c r="T1781" s="7">
        <f t="shared" si="167"/>
        <v>42615.483564814807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7">
        <f t="shared" si="166"/>
        <v>42493.392476851848</v>
      </c>
      <c r="T1782" s="7">
        <f t="shared" si="167"/>
        <v>42553.392476851848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7">
        <f t="shared" si="166"/>
        <v>42597.409085648149</v>
      </c>
      <c r="T1783" s="7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7">
        <f t="shared" si="166"/>
        <v>42388.366770833338</v>
      </c>
      <c r="T1784" s="7">
        <f t="shared" si="167"/>
        <v>42421.366770833331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7">
        <f t="shared" si="166"/>
        <v>42115.741643518515</v>
      </c>
      <c r="T1785" s="7">
        <f t="shared" si="167"/>
        <v>42145.741643518515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7">
        <f t="shared" si="166"/>
        <v>42003.447222222225</v>
      </c>
      <c r="T1786" s="7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7">
        <f t="shared" si="166"/>
        <v>41896.926562499997</v>
      </c>
      <c r="T1787" s="7">
        <f t="shared" si="167"/>
        <v>41927.791666666664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7">
        <f t="shared" si="166"/>
        <v>41958.342326388891</v>
      </c>
      <c r="T1788" s="7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7">
        <f t="shared" si="166"/>
        <v>42068.447187500002</v>
      </c>
      <c r="T1789" s="7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7">
        <f t="shared" si="166"/>
        <v>41913.740069444444</v>
      </c>
      <c r="T1790" s="7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7">
        <f t="shared" si="166"/>
        <v>41956.041701388895</v>
      </c>
      <c r="T1791" s="7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7">
        <f t="shared" si="166"/>
        <v>42010.466180555552</v>
      </c>
      <c r="T1792" s="7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7">
        <f t="shared" si="166"/>
        <v>41973.532002314816</v>
      </c>
      <c r="T1793" s="7">
        <f t="shared" si="167"/>
        <v>42033.532002314816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7">
        <f t="shared" si="166"/>
        <v>42188.822708333333</v>
      </c>
      <c r="T1794" s="7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>
        <f t="shared" ref="P1795:P1858" si="169">IF(L1795=0,"0",E1795/L1795)</f>
        <v>20</v>
      </c>
      <c r="Q1795" t="str">
        <f t="shared" ref="Q1795:Q1858" si="170">MID(N1795,1,FIND("/",N1795,1) -1)</f>
        <v>photography</v>
      </c>
      <c r="R1795" t="str">
        <f t="shared" ref="R1795:R1858" si="171">MID(N1795,FIND("/",N1795,1)+1,LEN(N1795))</f>
        <v>photobooks</v>
      </c>
      <c r="S1795" s="7">
        <f t="shared" ref="S1795:S1858" si="172">J1795/86400+(-5/24)+25569</f>
        <v>41940.683333333334</v>
      </c>
      <c r="T1795" s="7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7">
        <f t="shared" si="172"/>
        <v>42011.342847222222</v>
      </c>
      <c r="T1796" s="7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7">
        <f t="shared" si="172"/>
        <v>42628.080335648148</v>
      </c>
      <c r="T1797" s="7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7">
        <f t="shared" si="172"/>
        <v>42515.231087962966</v>
      </c>
      <c r="T1798" s="7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7">
        <f t="shared" si="172"/>
        <v>42689.360983796301</v>
      </c>
      <c r="T1799" s="7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7">
        <f t="shared" si="172"/>
        <v>42344.118437500001</v>
      </c>
      <c r="T1800" s="7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7">
        <f t="shared" si="172"/>
        <v>41934.634351851855</v>
      </c>
      <c r="T1801" s="7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7">
        <f t="shared" si="172"/>
        <v>42623.39780092593</v>
      </c>
      <c r="T1802" s="7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7">
        <f t="shared" si="172"/>
        <v>42321.452175925922</v>
      </c>
      <c r="T1803" s="7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7">
        <f t="shared" si="172"/>
        <v>42159.264236111114</v>
      </c>
      <c r="T1804" s="7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7">
        <f t="shared" si="172"/>
        <v>42017.863217592589</v>
      </c>
      <c r="T1805" s="7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7">
        <f t="shared" si="172"/>
        <v>42282.469953703709</v>
      </c>
      <c r="T1806" s="7">
        <f t="shared" si="173"/>
        <v>42322.511620370373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7">
        <f t="shared" si="172"/>
        <v>42247.595578703709</v>
      </c>
      <c r="T1807" s="7">
        <f t="shared" si="173"/>
        <v>42279.541666666664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7">
        <f t="shared" si="172"/>
        <v>41877.429965277777</v>
      </c>
      <c r="T1808" s="7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7">
        <f t="shared" si="172"/>
        <v>41879.86010416667</v>
      </c>
      <c r="T1809" s="7">
        <f t="shared" si="173"/>
        <v>41909.860104166662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7">
        <f t="shared" si="172"/>
        <v>42742.47256944445</v>
      </c>
      <c r="T1810" s="7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7">
        <f t="shared" si="172"/>
        <v>42029.699525462966</v>
      </c>
      <c r="T1811" s="7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7">
        <f t="shared" si="172"/>
        <v>41860.701689814814</v>
      </c>
      <c r="T1812" s="7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7">
        <f t="shared" si="172"/>
        <v>41876.225347222222</v>
      </c>
      <c r="T1813" s="7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7">
        <f t="shared" si="172"/>
        <v>42524.11037037037</v>
      </c>
      <c r="T1814" s="7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7">
        <f t="shared" si="172"/>
        <v>41829.68069444444</v>
      </c>
      <c r="T1815" s="7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7">
        <f t="shared" si="172"/>
        <v>42033.105740740742</v>
      </c>
      <c r="T1816" s="7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7">
        <f t="shared" si="172"/>
        <v>42172.698344907403</v>
      </c>
      <c r="T1817" s="7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7">
        <f t="shared" si="172"/>
        <v>42548.667858796296</v>
      </c>
      <c r="T1818" s="7">
        <f t="shared" si="173"/>
        <v>42576.583333333336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7">
        <f t="shared" si="172"/>
        <v>42705.453784722224</v>
      </c>
      <c r="T1819" s="7">
        <f t="shared" si="173"/>
        <v>42765.082638888889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7">
        <f t="shared" si="172"/>
        <v>42067.026041666672</v>
      </c>
      <c r="T1820" s="7">
        <f t="shared" si="173"/>
        <v>42096.984374999993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7">
        <f t="shared" si="172"/>
        <v>41820.543935185182</v>
      </c>
      <c r="T1821" s="7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7">
        <f t="shared" si="172"/>
        <v>42064.876041666663</v>
      </c>
      <c r="T1822" s="7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7">
        <f t="shared" si="172"/>
        <v>40926.11072916667</v>
      </c>
      <c r="T1823" s="7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7">
        <f t="shared" si="172"/>
        <v>41634.588680555556</v>
      </c>
      <c r="T1824" s="7">
        <f t="shared" si="173"/>
        <v>41670.584027777775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7">
        <f t="shared" si="172"/>
        <v>41176.47657407407</v>
      </c>
      <c r="T1825" s="7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7">
        <f t="shared" si="172"/>
        <v>41626.707951388889</v>
      </c>
      <c r="T1826" s="7">
        <f t="shared" si="173"/>
        <v>41646.880555555552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7">
        <f t="shared" si="172"/>
        <v>41443.626192129625</v>
      </c>
      <c r="T1827" s="7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7">
        <f t="shared" si="172"/>
        <v>41657.715474537035</v>
      </c>
      <c r="T1828" s="7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7">
        <f t="shared" si="172"/>
        <v>40555.117604166662</v>
      </c>
      <c r="T1829" s="7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7">
        <f t="shared" si="172"/>
        <v>41736.691319444442</v>
      </c>
      <c r="T1830" s="7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7">
        <f t="shared" si="172"/>
        <v>40515.879293981481</v>
      </c>
      <c r="T1831" s="7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7">
        <f t="shared" si="172"/>
        <v>41664.475775462961</v>
      </c>
      <c r="T1832" s="7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7">
        <f t="shared" si="172"/>
        <v>41026.787766203706</v>
      </c>
      <c r="T1833" s="7">
        <f t="shared" si="173"/>
        <v>41041.787766203699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7">
        <f t="shared" si="172"/>
        <v>40576.331331018519</v>
      </c>
      <c r="T1834" s="7">
        <f t="shared" si="173"/>
        <v>40606.331331018519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7">
        <f t="shared" si="172"/>
        <v>41302.835682870369</v>
      </c>
      <c r="T1835" s="7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7">
        <f t="shared" si="172"/>
        <v>41988.755729166667</v>
      </c>
      <c r="T1836" s="7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7">
        <f t="shared" si="172"/>
        <v>42430.493877314817</v>
      </c>
      <c r="T1837" s="7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7">
        <f t="shared" si="172"/>
        <v>41305.601030092592</v>
      </c>
      <c r="T1838" s="7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7">
        <f t="shared" si="172"/>
        <v>40925.839525462965</v>
      </c>
      <c r="T1839" s="7">
        <f t="shared" si="173"/>
        <v>40985.797858796293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7">
        <f t="shared" si="172"/>
        <v>40788.578206018516</v>
      </c>
      <c r="T1840" s="7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7">
        <f t="shared" si="172"/>
        <v>42614.513680555552</v>
      </c>
      <c r="T1841" s="7">
        <f t="shared" si="173"/>
        <v>42644.513680555552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7">
        <f t="shared" si="172"/>
        <v>41381.88784722222</v>
      </c>
      <c r="T1842" s="7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7">
        <f t="shared" si="172"/>
        <v>41745.637094907404</v>
      </c>
      <c r="T1843" s="7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7">
        <f t="shared" si="172"/>
        <v>42031.423391203702</v>
      </c>
      <c r="T1844" s="7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7">
        <f t="shared" si="172"/>
        <v>40564.786504629628</v>
      </c>
      <c r="T1845" s="7">
        <f t="shared" si="173"/>
        <v>40594.786504629628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7">
        <f t="shared" si="172"/>
        <v>40666.765208333331</v>
      </c>
      <c r="T1846" s="7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7">
        <f t="shared" si="172"/>
        <v>42523.124976851854</v>
      </c>
      <c r="T1847" s="7">
        <f t="shared" si="173"/>
        <v>42537.996527777774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7">
        <f t="shared" si="172"/>
        <v>41228.441863425927</v>
      </c>
      <c r="T1848" s="7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7">
        <f t="shared" si="172"/>
        <v>42094.028148148151</v>
      </c>
      <c r="T1849" s="7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7">
        <f t="shared" si="172"/>
        <v>40691.579722222217</v>
      </c>
      <c r="T1850" s="7">
        <f t="shared" si="173"/>
        <v>40755.082638888889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7">
        <f t="shared" si="172"/>
        <v>41169.637256944443</v>
      </c>
      <c r="T1851" s="7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7">
        <f t="shared" si="172"/>
        <v>41800.751157407409</v>
      </c>
      <c r="T1852" s="7">
        <f t="shared" si="173"/>
        <v>41830.751157407409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7">
        <f t="shared" si="172"/>
        <v>41827.69835648148</v>
      </c>
      <c r="T1853" s="7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7">
        <f t="shared" si="172"/>
        <v>42081.563101851854</v>
      </c>
      <c r="T1854" s="7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7">
        <f t="shared" si="172"/>
        <v>41176.852048611108</v>
      </c>
      <c r="T1855" s="7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7">
        <f t="shared" si="172"/>
        <v>41387.812928240739</v>
      </c>
      <c r="T1856" s="7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7">
        <f t="shared" si="172"/>
        <v>41600.330324074072</v>
      </c>
      <c r="T1857" s="7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7">
        <f t="shared" si="172"/>
        <v>41817.646666666667</v>
      </c>
      <c r="T1858" s="7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>
        <f t="shared" ref="P1859:P1922" si="175">IF(L1859=0,"0",E1859/L1859)</f>
        <v>136.36363636363637</v>
      </c>
      <c r="Q1859" t="str">
        <f t="shared" ref="Q1859:Q1922" si="176">MID(N1859,1,FIND("/",N1859,1) -1)</f>
        <v>music</v>
      </c>
      <c r="R1859" t="str">
        <f t="shared" ref="R1859:R1922" si="177">MID(N1859,FIND("/",N1859,1)+1,LEN(N1859))</f>
        <v>rock</v>
      </c>
      <c r="S1859" s="7">
        <f t="shared" ref="S1859:S1922" si="178">J1859/86400+(-5/24)+25569</f>
        <v>41864.560335648144</v>
      </c>
      <c r="T1859" s="7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7">
        <f t="shared" si="178"/>
        <v>40832.992141203707</v>
      </c>
      <c r="T1860" s="7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7">
        <f t="shared" si="178"/>
        <v>40778.561678240738</v>
      </c>
      <c r="T1861" s="7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7">
        <f t="shared" si="178"/>
        <v>41655.500972222224</v>
      </c>
      <c r="T1862" s="7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7">
        <f t="shared" si="178"/>
        <v>42000.091909722221</v>
      </c>
      <c r="T1863" s="7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7">
        <f t="shared" si="178"/>
        <v>42755.284421296295</v>
      </c>
      <c r="T1864" s="7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7">
        <f t="shared" si="178"/>
        <v>41772.588946759257</v>
      </c>
      <c r="T1865" s="7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7">
        <f t="shared" si="178"/>
        <v>41733.508101851854</v>
      </c>
      <c r="T1866" s="7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8"/>
        <v>42645.159108796302</v>
      </c>
      <c r="T1867" s="7">
        <f t="shared" si="179"/>
        <v>42680.200775462959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7">
        <f t="shared" si="178"/>
        <v>42742.038159722222</v>
      </c>
      <c r="T1868" s="7">
        <f t="shared" si="179"/>
        <v>42794.958333333336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7">
        <f t="shared" si="178"/>
        <v>42649.716574074075</v>
      </c>
      <c r="T1869" s="7">
        <f t="shared" si="179"/>
        <v>42679.716574074067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7">
        <f t="shared" si="178"/>
        <v>42328.570891203708</v>
      </c>
      <c r="T1870" s="7">
        <f t="shared" si="179"/>
        <v>42353.124305555553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7">
        <f t="shared" si="178"/>
        <v>42708.794548611113</v>
      </c>
      <c r="T1871" s="7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7">
        <f t="shared" si="178"/>
        <v>42371.147395833337</v>
      </c>
      <c r="T1872" s="7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7">
        <f t="shared" si="178"/>
        <v>41923.575243055559</v>
      </c>
      <c r="T1873" s="7">
        <f t="shared" si="179"/>
        <v>41963.616909722223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7">
        <f t="shared" si="178"/>
        <v>42154.921319444446</v>
      </c>
      <c r="T1874" s="7">
        <f t="shared" si="179"/>
        <v>42184.921319444438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7">
        <f t="shared" si="178"/>
        <v>42164.407523148155</v>
      </c>
      <c r="T1875" s="7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7">
        <f t="shared" si="178"/>
        <v>42529.760798611111</v>
      </c>
      <c r="T1876" s="7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7">
        <f t="shared" si="178"/>
        <v>42528.691064814819</v>
      </c>
      <c r="T1877" s="7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7">
        <f t="shared" si="178"/>
        <v>41776.07644675926</v>
      </c>
      <c r="T1878" s="7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7">
        <f t="shared" si="178"/>
        <v>42034.820891203708</v>
      </c>
      <c r="T1879" s="7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7">
        <f t="shared" si="178"/>
        <v>41772.800405092596</v>
      </c>
      <c r="T1880" s="7">
        <f t="shared" si="179"/>
        <v>41802.800405092588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7">
        <f t="shared" si="178"/>
        <v>42413.441307870373</v>
      </c>
      <c r="T1881" s="7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7">
        <f t="shared" si="178"/>
        <v>42430.358564814815</v>
      </c>
      <c r="T1882" s="7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7">
        <f t="shared" si="178"/>
        <v>42042.94431712963</v>
      </c>
      <c r="T1883" s="7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7">
        <f t="shared" si="178"/>
        <v>41067.740879629629</v>
      </c>
      <c r="T1884" s="7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7">
        <f t="shared" si="178"/>
        <v>40977.739675925928</v>
      </c>
      <c r="T1885" s="7">
        <f t="shared" si="179"/>
        <v>41007.698009259257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7">
        <f t="shared" si="178"/>
        <v>41204.989988425921</v>
      </c>
      <c r="T1886" s="7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7">
        <f t="shared" si="178"/>
        <v>41098.88553240741</v>
      </c>
      <c r="T1887" s="7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7">
        <f t="shared" si="178"/>
        <v>41925.69835648148</v>
      </c>
      <c r="T1888" s="7">
        <f t="shared" si="179"/>
        <v>41955.740023148144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7">
        <f t="shared" si="178"/>
        <v>42323.591805555552</v>
      </c>
      <c r="T1889" s="7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7">
        <f t="shared" si="178"/>
        <v>40299.03162037037</v>
      </c>
      <c r="T1890" s="7">
        <f t="shared" si="179"/>
        <v>40329.999305555553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7">
        <f t="shared" si="178"/>
        <v>41299.585023148145</v>
      </c>
      <c r="T1891" s="7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7">
        <f t="shared" si="178"/>
        <v>41228.577870370369</v>
      </c>
      <c r="T1892" s="7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7">
        <f t="shared" si="178"/>
        <v>40335.589745370366</v>
      </c>
      <c r="T1893" s="7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7">
        <f t="shared" si="178"/>
        <v>40671.429178240738</v>
      </c>
      <c r="T1894" s="7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7">
        <f t="shared" si="178"/>
        <v>40632.733622685184</v>
      </c>
      <c r="T1895" s="7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7">
        <f t="shared" si="178"/>
        <v>40920.696562500001</v>
      </c>
      <c r="T1896" s="7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7">
        <f t="shared" si="178"/>
        <v>42267.538449074076</v>
      </c>
      <c r="T1897" s="7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7">
        <f t="shared" si="178"/>
        <v>40981.501909722225</v>
      </c>
      <c r="T1898" s="7">
        <f t="shared" si="179"/>
        <v>41011.501909722218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7">
        <f t="shared" si="178"/>
        <v>41680.375069444446</v>
      </c>
      <c r="T1899" s="7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7">
        <f t="shared" si="178"/>
        <v>42365.9846412037</v>
      </c>
      <c r="T1900" s="7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7">
        <f t="shared" si="178"/>
        <v>42058.733402777783</v>
      </c>
      <c r="T1901" s="7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7">
        <f t="shared" si="178"/>
        <v>41160.663553240738</v>
      </c>
      <c r="T1902" s="7">
        <f t="shared" si="179"/>
        <v>41188.207638888889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7">
        <f t="shared" si="178"/>
        <v>42116.334826388891</v>
      </c>
      <c r="T1903" s="7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7">
        <f t="shared" si="178"/>
        <v>42037.581562499996</v>
      </c>
      <c r="T1904" s="7">
        <f t="shared" si="179"/>
        <v>42067.581562499996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7">
        <f t="shared" si="178"/>
        <v>42702.562395833331</v>
      </c>
      <c r="T1905" s="7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7">
        <f t="shared" si="178"/>
        <v>42326.477094907408</v>
      </c>
      <c r="T1906" s="7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7">
        <f t="shared" si="178"/>
        <v>41859.717523148145</v>
      </c>
      <c r="T1907" s="7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7">
        <f t="shared" si="178"/>
        <v>42514.462766203709</v>
      </c>
      <c r="T1908" s="7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7">
        <f t="shared" si="178"/>
        <v>41767.378761574073</v>
      </c>
      <c r="T1909" s="7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7">
        <f t="shared" si="178"/>
        <v>42703.709490740745</v>
      </c>
      <c r="T1910" s="7">
        <f t="shared" si="179"/>
        <v>42733.709490740737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7">
        <f t="shared" si="178"/>
        <v>41905.220821759256</v>
      </c>
      <c r="T1911" s="7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7">
        <f t="shared" si="178"/>
        <v>42264.754826388889</v>
      </c>
      <c r="T1912" s="7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7">
        <f t="shared" si="178"/>
        <v>41829.825624999998</v>
      </c>
      <c r="T1913" s="7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7">
        <f t="shared" si="178"/>
        <v>42129.018055555556</v>
      </c>
      <c r="T1914" s="7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7">
        <f t="shared" si="178"/>
        <v>41890.302986111114</v>
      </c>
      <c r="T1915" s="7">
        <f t="shared" si="179"/>
        <v>41920.302986111106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7">
        <f t="shared" si="178"/>
        <v>41928.966122685182</v>
      </c>
      <c r="T1916" s="7">
        <f t="shared" si="179"/>
        <v>41943.957638888889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7">
        <f t="shared" si="178"/>
        <v>41863.840532407405</v>
      </c>
      <c r="T1917" s="7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7">
        <f t="shared" si="178"/>
        <v>42656.508969907409</v>
      </c>
      <c r="T1918" s="7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7">
        <f t="shared" si="178"/>
        <v>42746.061724537038</v>
      </c>
      <c r="T1919" s="7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7">
        <f t="shared" si="178"/>
        <v>41828.581608796296</v>
      </c>
      <c r="T1920" s="7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7">
        <f t="shared" si="178"/>
        <v>42113.667233796295</v>
      </c>
      <c r="T1921" s="7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7">
        <f t="shared" si="178"/>
        <v>42270.667372685188</v>
      </c>
      <c r="T1922" s="7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>
        <f t="shared" ref="P1923:P1986" si="181">IF(L1923=0,"0",E1923/L1923)</f>
        <v>54</v>
      </c>
      <c r="Q1923" t="str">
        <f t="shared" ref="Q1923:Q1986" si="182">MID(N1923,1,FIND("/",N1923,1) -1)</f>
        <v>music</v>
      </c>
      <c r="R1923" t="str">
        <f t="shared" ref="R1923:R1986" si="183">MID(N1923,FIND("/",N1923,1)+1,LEN(N1923))</f>
        <v>indie rock</v>
      </c>
      <c r="S1923" s="7">
        <f t="shared" ref="S1923:S1986" si="184">J1923/86400+(-5/24)+25569</f>
        <v>41074.013229166667</v>
      </c>
      <c r="T1923" s="7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7">
        <f t="shared" si="184"/>
        <v>41590.047534722224</v>
      </c>
      <c r="T1924" s="7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7">
        <f t="shared" si="184"/>
        <v>40772.640416666662</v>
      </c>
      <c r="T1925" s="7">
        <f t="shared" si="185"/>
        <v>40812.999305555553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7">
        <f t="shared" si="184"/>
        <v>41626.552719907406</v>
      </c>
      <c r="T1926" s="7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7">
        <f t="shared" si="184"/>
        <v>41535.693148148144</v>
      </c>
      <c r="T1927" s="7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7">
        <f t="shared" si="184"/>
        <v>40456.746018518519</v>
      </c>
      <c r="T1928" s="7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7">
        <f t="shared" si="184"/>
        <v>40960.653229166666</v>
      </c>
      <c r="T1929" s="7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7">
        <f t="shared" si="184"/>
        <v>41371.439745370371</v>
      </c>
      <c r="T1930" s="7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7">
        <f t="shared" si="184"/>
        <v>40686.813263888886</v>
      </c>
      <c r="T1931" s="7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7">
        <f t="shared" si="184"/>
        <v>41402.350486111114</v>
      </c>
      <c r="T1932" s="7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7">
        <f t="shared" si="184"/>
        <v>41037.684131944443</v>
      </c>
      <c r="T1933" s="7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7">
        <f t="shared" si="184"/>
        <v>40911.601539351854</v>
      </c>
      <c r="T1934" s="7">
        <f t="shared" si="185"/>
        <v>40932.601539351854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7">
        <f t="shared" si="184"/>
        <v>41878.922534722224</v>
      </c>
      <c r="T1935" s="7">
        <f t="shared" si="185"/>
        <v>41908.922534722216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7">
        <f t="shared" si="184"/>
        <v>40865.658807870372</v>
      </c>
      <c r="T1936" s="7">
        <f t="shared" si="185"/>
        <v>40902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7">
        <f t="shared" si="184"/>
        <v>41773.72420138889</v>
      </c>
      <c r="T1937" s="7">
        <f t="shared" si="185"/>
        <v>41810.999305555553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7">
        <f t="shared" si="184"/>
        <v>40852.68136574074</v>
      </c>
      <c r="T1938" s="7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7">
        <f t="shared" si="184"/>
        <v>41058.91065972222</v>
      </c>
      <c r="T1939" s="7">
        <f t="shared" si="185"/>
        <v>41074.957638888889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7">
        <f t="shared" si="184"/>
        <v>41426.05128472222</v>
      </c>
      <c r="T1940" s="7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7">
        <f t="shared" si="184"/>
        <v>41313.776712962965</v>
      </c>
      <c r="T1941" s="7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7">
        <f t="shared" si="184"/>
        <v>40670.298993055556</v>
      </c>
      <c r="T1942" s="7">
        <f t="shared" si="185"/>
        <v>40708.957638888889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7">
        <f t="shared" si="184"/>
        <v>41744.08253472222</v>
      </c>
      <c r="T1943" s="7">
        <f t="shared" si="185"/>
        <v>41774.08253472222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7">
        <f t="shared" si="184"/>
        <v>40638.619675925926</v>
      </c>
      <c r="T1944" s="7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7">
        <f t="shared" si="184"/>
        <v>42548.061527777783</v>
      </c>
      <c r="T1945" s="7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7">
        <f t="shared" si="184"/>
        <v>41730.376041666663</v>
      </c>
      <c r="T1946" s="7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7">
        <f t="shared" si="184"/>
        <v>42157.043495370366</v>
      </c>
      <c r="T1947" s="7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7">
        <f t="shared" si="184"/>
        <v>41688.941678240742</v>
      </c>
      <c r="T1948" s="7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7">
        <f t="shared" si="184"/>
        <v>40102.709722222222</v>
      </c>
      <c r="T1949" s="7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7">
        <f t="shared" si="184"/>
        <v>42473.395937499998</v>
      </c>
      <c r="T1950" s="7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7">
        <f t="shared" si="184"/>
        <v>41800.21471064815</v>
      </c>
      <c r="T1951" s="7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7">
        <f t="shared" si="184"/>
        <v>40623.973067129627</v>
      </c>
      <c r="T1952" s="7">
        <f t="shared" si="185"/>
        <v>40654.973067129627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7">
        <f t="shared" si="184"/>
        <v>42651.212233796294</v>
      </c>
      <c r="T1953" s="7">
        <f t="shared" si="185"/>
        <v>42681.253900462958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7">
        <f t="shared" si="184"/>
        <v>41526.398321759261</v>
      </c>
      <c r="T1954" s="7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7">
        <f t="shared" si="184"/>
        <v>40940.991493055553</v>
      </c>
      <c r="T1955" s="7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7">
        <f t="shared" si="184"/>
        <v>42394.372407407413</v>
      </c>
      <c r="T1956" s="7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7">
        <f t="shared" si="184"/>
        <v>41020.063437500001</v>
      </c>
      <c r="T1957" s="7">
        <f t="shared" si="185"/>
        <v>41052.583333333328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7">
        <f t="shared" si="184"/>
        <v>42067.71533564815</v>
      </c>
      <c r="T1958" s="7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7">
        <f t="shared" si="184"/>
        <v>41178.890196759261</v>
      </c>
      <c r="T1959" s="7">
        <f t="shared" si="185"/>
        <v>41208.890196759261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7">
        <f t="shared" si="184"/>
        <v>41326.779641203699</v>
      </c>
      <c r="T1960" s="7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7">
        <f t="shared" si="184"/>
        <v>41871.63726851852</v>
      </c>
      <c r="T1961" s="7">
        <f t="shared" si="185"/>
        <v>41912.791666666664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7">
        <f t="shared" si="184"/>
        <v>41964.154409722221</v>
      </c>
      <c r="T1962" s="7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7">
        <f t="shared" si="184"/>
        <v>41147.986307870371</v>
      </c>
      <c r="T1963" s="7">
        <f t="shared" si="185"/>
        <v>41187.957638888889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7">
        <f t="shared" si="184"/>
        <v>41742.572175925925</v>
      </c>
      <c r="T1964" s="7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7">
        <f t="shared" si="184"/>
        <v>41863.221458333333</v>
      </c>
      <c r="T1965" s="7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7">
        <f t="shared" si="184"/>
        <v>42452.06449074074</v>
      </c>
      <c r="T1966" s="7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7">
        <f t="shared" si="184"/>
        <v>40897.880902777775</v>
      </c>
      <c r="T1967" s="7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7">
        <f t="shared" si="184"/>
        <v>41835.332152777773</v>
      </c>
      <c r="T1968" s="7">
        <f t="shared" si="185"/>
        <v>41865.332152777773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7">
        <f t="shared" si="184"/>
        <v>41730.455196759256</v>
      </c>
      <c r="T1969" s="7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7">
        <f t="shared" si="184"/>
        <v>42676.378645833334</v>
      </c>
      <c r="T1970" s="7">
        <f t="shared" si="185"/>
        <v>42707.420312499999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7">
        <f t="shared" si="184"/>
        <v>42557.584120370375</v>
      </c>
      <c r="T1971" s="7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7">
        <f t="shared" si="184"/>
        <v>41323.984965277778</v>
      </c>
      <c r="T1972" s="7">
        <f t="shared" si="185"/>
        <v>41383.943298611106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7">
        <f t="shared" si="184"/>
        <v>41561.292372685188</v>
      </c>
      <c r="T1973" s="7">
        <f t="shared" si="185"/>
        <v>41592.958333333328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7">
        <f t="shared" si="184"/>
        <v>41200.803749999999</v>
      </c>
      <c r="T1974" s="7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7">
        <f t="shared" si="184"/>
        <v>42549.51462962963</v>
      </c>
      <c r="T1975" s="7">
        <f t="shared" si="185"/>
        <v>42588.083333333336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7">
        <f t="shared" si="184"/>
        <v>41445.125798611109</v>
      </c>
      <c r="T1976" s="7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7">
        <f t="shared" si="184"/>
        <v>41313.54688657407</v>
      </c>
      <c r="T1977" s="7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7">
        <f t="shared" si="184"/>
        <v>41438.691261574073</v>
      </c>
      <c r="T1978" s="7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7">
        <f t="shared" si="184"/>
        <v>42311.008564814816</v>
      </c>
      <c r="T1979" s="7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7">
        <f t="shared" si="184"/>
        <v>41039.017268518517</v>
      </c>
      <c r="T1980" s="7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7">
        <f t="shared" si="184"/>
        <v>42290.251689814817</v>
      </c>
      <c r="T1981" s="7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7">
        <f t="shared" si="184"/>
        <v>42423.334050925929</v>
      </c>
      <c r="T1982" s="7">
        <f t="shared" si="185"/>
        <v>42463.292384259257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7">
        <f t="shared" si="184"/>
        <v>41799.516956018517</v>
      </c>
      <c r="T1983" s="7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7">
        <f t="shared" si="184"/>
        <v>42678.378321759257</v>
      </c>
      <c r="T1984" s="7">
        <f t="shared" si="185"/>
        <v>42708.419988425921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7">
        <f t="shared" si="184"/>
        <v>42592.803449074076</v>
      </c>
      <c r="T1985" s="7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7">
        <f t="shared" si="184"/>
        <v>41913.581956018519</v>
      </c>
      <c r="T1986" s="7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>
        <f t="shared" ref="P1987:P2050" si="187">IF(L1987=0,"0",E1987/L1987)</f>
        <v>12.75</v>
      </c>
      <c r="Q1987" t="str">
        <f t="shared" ref="Q1987:Q2050" si="188">MID(N1987,1,FIND("/",N1987,1) -1)</f>
        <v>photography</v>
      </c>
      <c r="R1987" t="str">
        <f t="shared" ref="R1987:R2050" si="189">MID(N1987,FIND("/",N1987,1)+1,LEN(N1987))</f>
        <v>people</v>
      </c>
      <c r="S1987" s="7">
        <f t="shared" ref="S1987:S2050" si="190">J1987/86400+(-5/24)+25569</f>
        <v>42555.490405092598</v>
      </c>
      <c r="T1987" s="7">
        <f t="shared" ref="T1987:T2050" si="191">(I1987/86400)+25569+(-5/24)</f>
        <v>42584.749999999993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90"/>
        <v>42413.225497685184</v>
      </c>
      <c r="T1988" s="7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7">
        <f t="shared" si="190"/>
        <v>42034.431435185186</v>
      </c>
      <c r="T1989" s="7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7">
        <f t="shared" si="190"/>
        <v>42206.554884259262</v>
      </c>
      <c r="T1990" s="7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7">
        <f t="shared" si="190"/>
        <v>42685.472314814819</v>
      </c>
      <c r="T1991" s="7">
        <f t="shared" si="191"/>
        <v>42715.472314814811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7">
        <f t="shared" si="190"/>
        <v>42397.987638888895</v>
      </c>
      <c r="T1992" s="7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7">
        <f t="shared" si="190"/>
        <v>42167.685023148151</v>
      </c>
      <c r="T1993" s="7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7">
        <f t="shared" si="190"/>
        <v>42022.935081018521</v>
      </c>
      <c r="T1994" s="7">
        <f t="shared" si="191"/>
        <v>42052.935081018521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7">
        <f t="shared" si="190"/>
        <v>42329.380057870367</v>
      </c>
      <c r="T1995" s="7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7">
        <f t="shared" si="190"/>
        <v>42650.797939814816</v>
      </c>
      <c r="T1996" s="7">
        <f t="shared" si="191"/>
        <v>42710.839606481481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7">
        <f t="shared" si="190"/>
        <v>42181.693703703706</v>
      </c>
      <c r="T1997" s="7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7">
        <f t="shared" si="190"/>
        <v>41800.611238425925</v>
      </c>
      <c r="T1998" s="7">
        <f t="shared" si="191"/>
        <v>41830.611238425925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7">
        <f t="shared" si="190"/>
        <v>41847.722361111111</v>
      </c>
      <c r="T1999" s="7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7">
        <f t="shared" si="190"/>
        <v>41806.910162037035</v>
      </c>
      <c r="T2000" s="7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7">
        <f t="shared" si="190"/>
        <v>41926.274398148147</v>
      </c>
      <c r="T2001" s="7">
        <f t="shared" si="191"/>
        <v>41956.316064814811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0"/>
        <v>42345.743206018524</v>
      </c>
      <c r="T2002" s="7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7">
        <f t="shared" si="190"/>
        <v>42136.001342592594</v>
      </c>
      <c r="T2003" s="7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7">
        <f t="shared" si="190"/>
        <v>42728.503969907411</v>
      </c>
      <c r="T2004" s="7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7">
        <f t="shared" si="190"/>
        <v>40346.917268518519</v>
      </c>
      <c r="T2005" s="7">
        <f t="shared" si="191"/>
        <v>40361.75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7">
        <f t="shared" si="190"/>
        <v>41800.396562499998</v>
      </c>
      <c r="T2006" s="7">
        <f t="shared" si="191"/>
        <v>41830.396562499998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7">
        <f t="shared" si="190"/>
        <v>41535.604374999995</v>
      </c>
      <c r="T2007" s="7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7">
        <f t="shared" si="190"/>
        <v>41941.292187500003</v>
      </c>
      <c r="T2008" s="7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7">
        <f t="shared" si="190"/>
        <v>40347.629467592589</v>
      </c>
      <c r="T2009" s="7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7">
        <f t="shared" si="190"/>
        <v>40761.396087962959</v>
      </c>
      <c r="T2010" s="7">
        <f t="shared" si="191"/>
        <v>40805.396087962959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7">
        <f t="shared" si="190"/>
        <v>42661.115081018521</v>
      </c>
      <c r="T2011" s="7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7">
        <f t="shared" si="190"/>
        <v>42570.788090277783</v>
      </c>
      <c r="T2012" s="7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7">
        <f t="shared" si="190"/>
        <v>42347.150150462963</v>
      </c>
      <c r="T2013" s="7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7">
        <f t="shared" si="190"/>
        <v>42010.613900462966</v>
      </c>
      <c r="T2014" s="7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7">
        <f t="shared" si="190"/>
        <v>42499.752476851849</v>
      </c>
      <c r="T2015" s="7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7">
        <f t="shared" si="190"/>
        <v>41324.006238425922</v>
      </c>
      <c r="T2016" s="7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7">
        <f t="shared" si="190"/>
        <v>40765.668553240743</v>
      </c>
      <c r="T2017" s="7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7">
        <f t="shared" si="190"/>
        <v>41312.672442129631</v>
      </c>
      <c r="T2018" s="7">
        <f t="shared" si="191"/>
        <v>41342.672442129631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7">
        <f t="shared" si="190"/>
        <v>40960.849016203705</v>
      </c>
      <c r="T2019" s="7">
        <f t="shared" si="191"/>
        <v>40991.958333333328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7">
        <f t="shared" si="190"/>
        <v>42199.157511574071</v>
      </c>
      <c r="T2020" s="7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7">
        <f t="shared" si="190"/>
        <v>42605.500243055561</v>
      </c>
      <c r="T2021" s="7">
        <f t="shared" si="191"/>
        <v>42635.500243055554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7">
        <f t="shared" si="190"/>
        <v>41736.889166666668</v>
      </c>
      <c r="T2022" s="7">
        <f t="shared" si="191"/>
        <v>41773.75277777778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7">
        <f t="shared" si="190"/>
        <v>41860.862233796295</v>
      </c>
      <c r="T2023" s="7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7">
        <f t="shared" si="190"/>
        <v>42502.36078703704</v>
      </c>
      <c r="T2024" s="7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7">
        <f t="shared" si="190"/>
        <v>42136.212418981479</v>
      </c>
      <c r="T2025" s="7">
        <f t="shared" si="191"/>
        <v>42166.212418981479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7">
        <f t="shared" si="190"/>
        <v>41099.758611111109</v>
      </c>
      <c r="T2026" s="7">
        <f t="shared" si="191"/>
        <v>41133.916666666664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7">
        <f t="shared" si="190"/>
        <v>42135.976226851853</v>
      </c>
      <c r="T2027" s="7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7">
        <f t="shared" si="190"/>
        <v>41704.527604166666</v>
      </c>
      <c r="T2028" s="7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7">
        <f t="shared" si="190"/>
        <v>42048.605543981481</v>
      </c>
      <c r="T2029" s="7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7">
        <f t="shared" si="190"/>
        <v>40215.710717592592</v>
      </c>
      <c r="T2030" s="7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7">
        <f t="shared" si="190"/>
        <v>41847.813437500001</v>
      </c>
      <c r="T2031" s="7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7">
        <f t="shared" si="190"/>
        <v>41212.788148148145</v>
      </c>
      <c r="T2032" s="7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7">
        <f t="shared" si="190"/>
        <v>41975.120983796296</v>
      </c>
      <c r="T2033" s="7">
        <f t="shared" si="191"/>
        <v>42012.833333333336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7">
        <f t="shared" si="190"/>
        <v>42689.357337962967</v>
      </c>
      <c r="T2034" s="7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7">
        <f t="shared" si="190"/>
        <v>41724.874050925922</v>
      </c>
      <c r="T2035" s="7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7">
        <f t="shared" si="190"/>
        <v>42075.921678240746</v>
      </c>
      <c r="T2036" s="7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7">
        <f t="shared" si="190"/>
        <v>42311.416747685187</v>
      </c>
      <c r="T2037" s="7">
        <f t="shared" si="191"/>
        <v>42356.833333333336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7">
        <f t="shared" si="190"/>
        <v>41738.656469907408</v>
      </c>
      <c r="T2038" s="7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7">
        <f t="shared" si="190"/>
        <v>41578.001770833333</v>
      </c>
      <c r="T2039" s="7">
        <f t="shared" si="191"/>
        <v>41638.043437499997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7">
        <f t="shared" si="190"/>
        <v>41424.062743055554</v>
      </c>
      <c r="T2040" s="7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42675.230613425927</v>
      </c>
      <c r="T2041" s="7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41578.718784722223</v>
      </c>
      <c r="T2042" s="7">
        <f t="shared" si="191"/>
        <v>41593.760451388887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7">
        <f t="shared" si="190"/>
        <v>42654.317442129628</v>
      </c>
      <c r="T2043" s="7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7">
        <f t="shared" si="190"/>
        <v>42331.499699074076</v>
      </c>
      <c r="T2044" s="7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42660.9684837963</v>
      </c>
      <c r="T2045" s="7">
        <f t="shared" si="191"/>
        <v>42714.999305555553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42138.475856481484</v>
      </c>
      <c r="T2046" s="7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41068.880173611113</v>
      </c>
      <c r="T2047" s="7">
        <f t="shared" si="191"/>
        <v>41098.880173611113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41386.963472222225</v>
      </c>
      <c r="T2048" s="7">
        <f t="shared" si="191"/>
        <v>41416.963472222218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7">
        <f t="shared" si="190"/>
        <v>42081.695254629631</v>
      </c>
      <c r="T2049" s="7">
        <f t="shared" si="191"/>
        <v>42110.791666666664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7">
        <f t="shared" si="190"/>
        <v>41387.443182870367</v>
      </c>
      <c r="T2050" s="7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>
        <f t="shared" ref="P2051:P2114" si="193">IF(L2051=0,"0",E2051/L2051)</f>
        <v>80.991037735849048</v>
      </c>
      <c r="Q2051" t="str">
        <f t="shared" ref="Q2051:Q2114" si="194">MID(N2051,1,FIND("/",N2051,1) -1)</f>
        <v>technology</v>
      </c>
      <c r="R2051" t="str">
        <f t="shared" ref="R2051:R2114" si="195">MID(N2051,FIND("/",N2051,1)+1,LEN(N2051))</f>
        <v>hardware</v>
      </c>
      <c r="S2051" s="7">
        <f t="shared" ref="S2051:S2114" si="196">J2051/86400+(-5/24)+25569</f>
        <v>41575.319016203706</v>
      </c>
      <c r="T2051" s="7">
        <f t="shared" ref="T2051:T2114" si="197">(I2051/86400)+25569+(-5/24)</f>
        <v>41610.749305555553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7">
        <f t="shared" si="196"/>
        <v>42114.863171296296</v>
      </c>
      <c r="T2052" s="7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7">
        <f t="shared" si="196"/>
        <v>41603.814085648148</v>
      </c>
      <c r="T2053" s="7">
        <f t="shared" si="197"/>
        <v>41633.814085648148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7">
        <f t="shared" si="196"/>
        <v>42374.875613425931</v>
      </c>
      <c r="T2054" s="7">
        <f t="shared" si="197"/>
        <v>42419.875613425924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7">
        <f t="shared" si="196"/>
        <v>42303.409155092595</v>
      </c>
      <c r="T2055" s="7">
        <f t="shared" si="197"/>
        <v>42333.450821759259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7">
        <f t="shared" si="196"/>
        <v>41731.312615740739</v>
      </c>
      <c r="T2056" s="7">
        <f t="shared" si="197"/>
        <v>41761.312615740739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7">
        <f t="shared" si="196"/>
        <v>41946.465775462959</v>
      </c>
      <c r="T2057" s="7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7">
        <f t="shared" si="196"/>
        <v>41351.552569444444</v>
      </c>
      <c r="T2058" s="7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7">
        <f t="shared" si="196"/>
        <v>42396.286250000005</v>
      </c>
      <c r="T2059" s="7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7">
        <f t="shared" si="196"/>
        <v>42026.16238425926</v>
      </c>
      <c r="T2060" s="7">
        <f t="shared" si="197"/>
        <v>42065.624999999993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7">
        <f t="shared" si="196"/>
        <v>42361.394143518519</v>
      </c>
      <c r="T2061" s="7">
        <f t="shared" si="197"/>
        <v>42400.707638888889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7">
        <f t="shared" si="196"/>
        <v>41783.434606481482</v>
      </c>
      <c r="T2062" s="7">
        <f t="shared" si="197"/>
        <v>41843.434606481482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7">
        <f t="shared" si="196"/>
        <v>42705.556180555555</v>
      </c>
      <c r="T2063" s="7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7">
        <f t="shared" si="196"/>
        <v>42423.174745370372</v>
      </c>
      <c r="T2064" s="7">
        <f t="shared" si="197"/>
        <v>42453.1330787037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7">
        <f t="shared" si="196"/>
        <v>42472.524317129632</v>
      </c>
      <c r="T2065" s="7">
        <f t="shared" si="197"/>
        <v>42505.524317129624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7">
        <f t="shared" si="196"/>
        <v>41389.1565162037</v>
      </c>
      <c r="T2066" s="7">
        <f t="shared" si="197"/>
        <v>41425.291666666664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7">
        <f t="shared" si="196"/>
        <v>41603.125335648147</v>
      </c>
      <c r="T2067" s="7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7">
        <f t="shared" si="196"/>
        <v>41844.563460648147</v>
      </c>
      <c r="T2068" s="7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7">
        <f t="shared" si="196"/>
        <v>42115.645555555559</v>
      </c>
      <c r="T2069" s="7">
        <f t="shared" si="197"/>
        <v>42148.645555555551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7">
        <f t="shared" si="196"/>
        <v>42633.633275462969</v>
      </c>
      <c r="T2070" s="7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7">
        <f t="shared" si="196"/>
        <v>42340.763784722221</v>
      </c>
      <c r="T2071" s="7">
        <f t="shared" si="197"/>
        <v>42371.763784722221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7">
        <f t="shared" si="196"/>
        <v>42519.448182870372</v>
      </c>
      <c r="T2072" s="7">
        <f t="shared" si="197"/>
        <v>42549.448182870365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7">
        <f t="shared" si="196"/>
        <v>42600.070416666669</v>
      </c>
      <c r="T2073" s="7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7">
        <f t="shared" si="196"/>
        <v>42467.373055555552</v>
      </c>
      <c r="T2074" s="7">
        <f t="shared" si="197"/>
        <v>42497.373055555552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7">
        <f t="shared" si="196"/>
        <v>42087.459699074076</v>
      </c>
      <c r="T2075" s="7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7">
        <f t="shared" si="196"/>
        <v>42466.617847222224</v>
      </c>
      <c r="T2076" s="7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7">
        <f t="shared" si="196"/>
        <v>41450.473240740743</v>
      </c>
      <c r="T2077" s="7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7">
        <f t="shared" si="196"/>
        <v>41803.672326388885</v>
      </c>
      <c r="T2078" s="7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7">
        <f t="shared" si="196"/>
        <v>42102.83421296296</v>
      </c>
      <c r="T2079" s="7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42692.563159722224</v>
      </c>
      <c r="T2080" s="7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42150.502233796302</v>
      </c>
      <c r="T2081" s="7">
        <f t="shared" si="197"/>
        <v>42180.583333333336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7">
        <f t="shared" si="196"/>
        <v>42289.748842592599</v>
      </c>
      <c r="T2082" s="7">
        <f t="shared" si="197"/>
        <v>42319.790509259255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7">
        <f t="shared" si="196"/>
        <v>41003.948553240742</v>
      </c>
      <c r="T2083" s="7">
        <f t="shared" si="197"/>
        <v>41044.999305555553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7">
        <f t="shared" si="196"/>
        <v>40810.911990740744</v>
      </c>
      <c r="T2084" s="7">
        <f t="shared" si="197"/>
        <v>40870.953657407408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7">
        <f t="shared" si="196"/>
        <v>41034.513831018514</v>
      </c>
      <c r="T2085" s="7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7">
        <f t="shared" si="196"/>
        <v>41731.624791666662</v>
      </c>
      <c r="T2086" s="7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7">
        <f t="shared" si="196"/>
        <v>41075.627164351856</v>
      </c>
      <c r="T2087" s="7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7">
        <f t="shared" si="196"/>
        <v>40860.462175925924</v>
      </c>
      <c r="T2088" s="7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7">
        <f t="shared" si="196"/>
        <v>40763.996041666665</v>
      </c>
      <c r="T2089" s="7">
        <f t="shared" si="197"/>
        <v>40793.996041666665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7">
        <f t="shared" si="196"/>
        <v>40395.506388888891</v>
      </c>
      <c r="T2090" s="7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7">
        <f t="shared" si="196"/>
        <v>41452.867986111109</v>
      </c>
      <c r="T2091" s="7">
        <f t="shared" si="197"/>
        <v>41487.867986111109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7">
        <f t="shared" si="196"/>
        <v>41299.173090277778</v>
      </c>
      <c r="T2092" s="7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7">
        <f t="shared" si="196"/>
        <v>40555.114328703705</v>
      </c>
      <c r="T2093" s="7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7">
        <f t="shared" si="196"/>
        <v>40763.499212962961</v>
      </c>
      <c r="T2094" s="7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7">
        <f t="shared" si="196"/>
        <v>41205.646203703705</v>
      </c>
      <c r="T2095" s="7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7">
        <f t="shared" si="196"/>
        <v>40938.811689814815</v>
      </c>
      <c r="T2096" s="7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7">
        <f t="shared" si="196"/>
        <v>40758.525150462963</v>
      </c>
      <c r="T2097" s="7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7">
        <f t="shared" si="196"/>
        <v>41192.550173611111</v>
      </c>
      <c r="T2098" s="7">
        <f t="shared" si="197"/>
        <v>41207.957638888889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7">
        <f t="shared" si="196"/>
        <v>40818.376562500001</v>
      </c>
      <c r="T2099" s="7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7">
        <f t="shared" si="196"/>
        <v>40945.905497685184</v>
      </c>
      <c r="T2100" s="7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7">
        <f t="shared" si="196"/>
        <v>42173.53800925926</v>
      </c>
      <c r="T2101" s="7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7">
        <f t="shared" si="196"/>
        <v>41074.62663194444</v>
      </c>
      <c r="T2102" s="7">
        <f t="shared" si="197"/>
        <v>41089.957638888889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7">
        <f t="shared" si="196"/>
        <v>40891.941134259258</v>
      </c>
      <c r="T2103" s="7">
        <f t="shared" si="197"/>
        <v>40951.941134259258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7">
        <f t="shared" si="196"/>
        <v>40638.660277777773</v>
      </c>
      <c r="T2104" s="7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7">
        <f t="shared" si="196"/>
        <v>41192.5466087963</v>
      </c>
      <c r="T2105" s="7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7">
        <f t="shared" si="196"/>
        <v>41393.86613425926</v>
      </c>
      <c r="T2106" s="7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7">
        <f t="shared" si="196"/>
        <v>41951.580474537041</v>
      </c>
      <c r="T2107" s="7">
        <f t="shared" si="197"/>
        <v>41963.958333333336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7">
        <f t="shared" si="196"/>
        <v>41270.006643518514</v>
      </c>
      <c r="T2108" s="7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7">
        <f t="shared" si="196"/>
        <v>41934.502233796295</v>
      </c>
      <c r="T2109" s="7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7">
        <f t="shared" si="196"/>
        <v>41134.967361111107</v>
      </c>
      <c r="T2110" s="7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7">
        <f t="shared" si="196"/>
        <v>42160.500196759262</v>
      </c>
      <c r="T2111" s="7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7">
        <f t="shared" si="196"/>
        <v>41759.462604166663</v>
      </c>
      <c r="T2112" s="7">
        <f t="shared" si="197"/>
        <v>41786.999305555553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7">
        <f t="shared" si="196"/>
        <v>40702.988715277781</v>
      </c>
      <c r="T2113" s="7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7">
        <f t="shared" si="196"/>
        <v>41365.719826388886</v>
      </c>
      <c r="T2114" s="7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>
        <f t="shared" ref="P2115:P2178" si="199">IF(L2115=0,"0",E2115/L2115)</f>
        <v>68.598130841121488</v>
      </c>
      <c r="Q2115" t="str">
        <f t="shared" ref="Q2115:Q2178" si="200">MID(N2115,1,FIND("/",N2115,1) -1)</f>
        <v>music</v>
      </c>
      <c r="R2115" t="str">
        <f t="shared" ref="R2115:R2178" si="201">MID(N2115,FIND("/",N2115,1)+1,LEN(N2115))</f>
        <v>indie rock</v>
      </c>
      <c r="S2115" s="7">
        <f t="shared" ref="S2115:S2178" si="202">J2115/86400+(-5/24)+25569</f>
        <v>41870.657129629632</v>
      </c>
      <c r="T2115" s="7">
        <f t="shared" ref="T2115:T2178" si="203">(I2115/86400)+25569+(-5/24)</f>
        <v>41905.657129629624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7">
        <f t="shared" si="202"/>
        <v>40458.607291666667</v>
      </c>
      <c r="T2116" s="7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7">
        <f t="shared" si="202"/>
        <v>40563.872696759259</v>
      </c>
      <c r="T2117" s="7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7">
        <f t="shared" si="202"/>
        <v>41136.569479166668</v>
      </c>
      <c r="T2118" s="7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7">
        <f t="shared" si="202"/>
        <v>42289.851261574076</v>
      </c>
      <c r="T2119" s="7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7">
        <f t="shared" si="202"/>
        <v>40718.631203703699</v>
      </c>
      <c r="T2120" s="7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7">
        <f t="shared" si="202"/>
        <v>41106.921817129631</v>
      </c>
      <c r="T2121" s="7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7">
        <f t="shared" si="202"/>
        <v>41591.756203703699</v>
      </c>
      <c r="T2122" s="7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7">
        <f t="shared" si="202"/>
        <v>42716.534120370372</v>
      </c>
      <c r="T2123" s="7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7">
        <f t="shared" si="202"/>
        <v>42712.092233796298</v>
      </c>
      <c r="T2124" s="7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7">
        <f t="shared" si="202"/>
        <v>40198.216516203705</v>
      </c>
      <c r="T2125" s="7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7">
        <f t="shared" si="202"/>
        <v>40463.819849537038</v>
      </c>
      <c r="T2126" s="7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7">
        <f t="shared" si="202"/>
        <v>42190.815196759257</v>
      </c>
      <c r="T2127" s="7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7">
        <f t="shared" si="202"/>
        <v>41951.76489583333</v>
      </c>
      <c r="T2128" s="7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7">
        <f t="shared" si="202"/>
        <v>42045.297025462962</v>
      </c>
      <c r="T2129" s="7">
        <f t="shared" si="203"/>
        <v>42075.255358796298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7">
        <f t="shared" si="202"/>
        <v>41843.564456018517</v>
      </c>
      <c r="T2130" s="7">
        <f t="shared" si="203"/>
        <v>41903.564456018517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7">
        <f t="shared" si="202"/>
        <v>42408.815972222219</v>
      </c>
      <c r="T2131" s="7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7">
        <f t="shared" si="202"/>
        <v>41831.87804398148</v>
      </c>
      <c r="T2132" s="7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7">
        <f t="shared" si="202"/>
        <v>42166.998738425929</v>
      </c>
      <c r="T2133" s="7">
        <f t="shared" si="203"/>
        <v>42196.998738425922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7">
        <f t="shared" si="202"/>
        <v>41643.27884259259</v>
      </c>
      <c r="T2134" s="7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7">
        <f t="shared" si="202"/>
        <v>40618.888877314814</v>
      </c>
      <c r="T2135" s="7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7">
        <f t="shared" si="202"/>
        <v>41361.678136574075</v>
      </c>
      <c r="T2136" s="7">
        <f t="shared" si="203"/>
        <v>41391.678136574068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7">
        <f t="shared" si="202"/>
        <v>41156.755011574074</v>
      </c>
      <c r="T2137" s="7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7">
        <f t="shared" si="202"/>
        <v>41536.300763888888</v>
      </c>
      <c r="T2138" s="7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7">
        <f t="shared" si="202"/>
        <v>41948.562835648147</v>
      </c>
      <c r="T2139" s="7">
        <f t="shared" si="203"/>
        <v>41978.562835648147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7">
        <f t="shared" si="202"/>
        <v>41556.804849537039</v>
      </c>
      <c r="T2140" s="7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7">
        <f t="shared" si="202"/>
        <v>42647.541759259257</v>
      </c>
      <c r="T2141" s="7">
        <f t="shared" si="203"/>
        <v>42677.541759259257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7">
        <f t="shared" si="202"/>
        <v>41255.625277777777</v>
      </c>
      <c r="T2142" s="7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7">
        <f t="shared" si="202"/>
        <v>41927.027303240742</v>
      </c>
      <c r="T2143" s="7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7">
        <f t="shared" si="202"/>
        <v>42340.493171296301</v>
      </c>
      <c r="T2144" s="7">
        <f t="shared" si="203"/>
        <v>42368.493171296293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7">
        <f t="shared" si="202"/>
        <v>40332.678379629629</v>
      </c>
      <c r="T2145" s="7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7">
        <f t="shared" si="202"/>
        <v>41499.338425925926</v>
      </c>
      <c r="T2146" s="7">
        <f t="shared" si="203"/>
        <v>41531.338425925926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7">
        <f t="shared" si="202"/>
        <v>41575.029097222221</v>
      </c>
      <c r="T2147" s="7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2"/>
        <v>42397.471180555556</v>
      </c>
      <c r="T2148" s="7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7">
        <f t="shared" si="202"/>
        <v>41927.087361111109</v>
      </c>
      <c r="T2149" s="7">
        <f t="shared" si="203"/>
        <v>41959.129027777781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7">
        <f t="shared" si="202"/>
        <v>42066.525254629632</v>
      </c>
      <c r="T2150" s="7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7">
        <f t="shared" si="202"/>
        <v>40354.816620370373</v>
      </c>
      <c r="T2151" s="7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7">
        <f t="shared" si="202"/>
        <v>42534.076377314821</v>
      </c>
      <c r="T2152" s="7">
        <f t="shared" si="203"/>
        <v>42564.076377314814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7">
        <f t="shared" si="202"/>
        <v>42520.639050925922</v>
      </c>
      <c r="T2153" s="7">
        <f t="shared" si="203"/>
        <v>42550.639050925922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7">
        <f t="shared" si="202"/>
        <v>41683.62394675926</v>
      </c>
      <c r="T2154" s="7">
        <f t="shared" si="203"/>
        <v>41713.582280092589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7">
        <f t="shared" si="202"/>
        <v>41974.70275462963</v>
      </c>
      <c r="T2155" s="7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7">
        <f t="shared" si="202"/>
        <v>41647.42392361111</v>
      </c>
      <c r="T2156" s="7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7">
        <f t="shared" si="202"/>
        <v>42430.539178240739</v>
      </c>
      <c r="T2157" s="7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7">
        <f t="shared" si="202"/>
        <v>41488.645902777775</v>
      </c>
      <c r="T2158" s="7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7">
        <f t="shared" si="202"/>
        <v>42694.772951388892</v>
      </c>
      <c r="T2159" s="7">
        <f t="shared" si="203"/>
        <v>42727.124305555553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7">
        <f t="shared" si="202"/>
        <v>41264.645532407405</v>
      </c>
      <c r="T2160" s="7">
        <f t="shared" si="203"/>
        <v>41309.645532407405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7">
        <f t="shared" si="202"/>
        <v>40710.522847222222</v>
      </c>
      <c r="T2161" s="7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7">
        <f t="shared" si="202"/>
        <v>41018.503530092596</v>
      </c>
      <c r="T2162" s="7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7">
        <f t="shared" si="202"/>
        <v>42240.644201388888</v>
      </c>
      <c r="T2163" s="7">
        <f t="shared" si="203"/>
        <v>42270.644201388888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7">
        <f t="shared" si="202"/>
        <v>41813.557766203703</v>
      </c>
      <c r="T2164" s="7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7">
        <f t="shared" si="202"/>
        <v>42111.691203703704</v>
      </c>
      <c r="T2165" s="7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7">
        <f t="shared" si="202"/>
        <v>42515.509421296301</v>
      </c>
      <c r="T2166" s="7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7">
        <f t="shared" si="202"/>
        <v>42438.458738425928</v>
      </c>
      <c r="T2167" s="7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7">
        <f t="shared" si="202"/>
        <v>41933.629837962959</v>
      </c>
      <c r="T2168" s="7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7">
        <f t="shared" si="202"/>
        <v>41152.858067129629</v>
      </c>
      <c r="T2169" s="7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7">
        <f t="shared" si="202"/>
        <v>42745.391909722224</v>
      </c>
      <c r="T2170" s="7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7">
        <f t="shared" si="202"/>
        <v>42793.492488425924</v>
      </c>
      <c r="T2171" s="7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7">
        <f t="shared" si="202"/>
        <v>42198.541921296302</v>
      </c>
      <c r="T2172" s="7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7">
        <f t="shared" si="202"/>
        <v>42141.748784722222</v>
      </c>
      <c r="T2173" s="7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7">
        <f t="shared" si="202"/>
        <v>42082.371759259258</v>
      </c>
      <c r="T2174" s="7">
        <f t="shared" si="203"/>
        <v>42112.371759259258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7">
        <f t="shared" si="202"/>
        <v>41495.484293981484</v>
      </c>
      <c r="T2175" s="7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7">
        <f t="shared" si="202"/>
        <v>42465.33457175926</v>
      </c>
      <c r="T2176" s="7">
        <f t="shared" si="203"/>
        <v>42495.334571759253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7">
        <f t="shared" si="202"/>
        <v>42564.800763888888</v>
      </c>
      <c r="T2177" s="7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7">
        <f t="shared" si="202"/>
        <v>42096.424872685187</v>
      </c>
      <c r="T2178" s="7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>
        <f t="shared" ref="P2179:P2242" si="205">IF(L2179=0,"0",E2179/L2179)</f>
        <v>65.868421052631575</v>
      </c>
      <c r="Q2179" t="str">
        <f t="shared" ref="Q2179:Q2242" si="206">MID(N2179,1,FIND("/",N2179,1) -1)</f>
        <v>music</v>
      </c>
      <c r="R2179" t="str">
        <f t="shared" ref="R2179:R2242" si="207">MID(N2179,FIND("/",N2179,1)+1,LEN(N2179))</f>
        <v>rock</v>
      </c>
      <c r="S2179" s="7">
        <f t="shared" ref="S2179:S2242" si="208">J2179/86400+(-5/24)+25569</f>
        <v>42502.042442129634</v>
      </c>
      <c r="T2179" s="7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7">
        <f t="shared" si="208"/>
        <v>42723.428206018521</v>
      </c>
      <c r="T2180" s="7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7">
        <f t="shared" si="208"/>
        <v>42074.962870370371</v>
      </c>
      <c r="T2181" s="7">
        <f t="shared" si="209"/>
        <v>42104.962870370371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7">
        <f t="shared" si="208"/>
        <v>42279.461435185185</v>
      </c>
      <c r="T2182" s="7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7">
        <f t="shared" si="208"/>
        <v>42772.796909722223</v>
      </c>
      <c r="T2183" s="7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7">
        <f t="shared" si="208"/>
        <v>41879.692418981482</v>
      </c>
      <c r="T2184" s="7">
        <f t="shared" si="209"/>
        <v>41914.692418981482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7">
        <f t="shared" si="208"/>
        <v>42745.157141203701</v>
      </c>
      <c r="T2185" s="7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7">
        <f t="shared" si="208"/>
        <v>42380.481956018521</v>
      </c>
      <c r="T2186" s="7">
        <f t="shared" si="209"/>
        <v>42394.458333333336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7">
        <f t="shared" si="208"/>
        <v>41319.141655092593</v>
      </c>
      <c r="T2187" s="7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7">
        <f t="shared" si="208"/>
        <v>42583.406747685185</v>
      </c>
      <c r="T2188" s="7">
        <f t="shared" si="209"/>
        <v>42619.874999999993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7">
        <f t="shared" si="208"/>
        <v>42068.000763888893</v>
      </c>
      <c r="T2189" s="7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7">
        <f t="shared" si="208"/>
        <v>42633.377789351856</v>
      </c>
      <c r="T2190" s="7">
        <f t="shared" si="209"/>
        <v>42668.499999999993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7">
        <f t="shared" si="208"/>
        <v>42467.579861111109</v>
      </c>
      <c r="T2191" s="7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7">
        <f t="shared" si="208"/>
        <v>42417.416712962964</v>
      </c>
      <c r="T2192" s="7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42768.6253125</v>
      </c>
      <c r="T2193" s="7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7">
        <f t="shared" si="208"/>
        <v>42691.642870370371</v>
      </c>
      <c r="T2194" s="7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7">
        <f t="shared" si="208"/>
        <v>42664.197592592594</v>
      </c>
      <c r="T2195" s="7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7">
        <f t="shared" si="208"/>
        <v>42425.54965277778</v>
      </c>
      <c r="T2196" s="7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7">
        <f t="shared" si="208"/>
        <v>42197.563657407409</v>
      </c>
      <c r="T2197" s="7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7">
        <f t="shared" si="208"/>
        <v>42675.278958333336</v>
      </c>
      <c r="T2198" s="7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7">
        <f t="shared" si="208"/>
        <v>42033.37568287037</v>
      </c>
      <c r="T2199" s="7">
        <f t="shared" si="209"/>
        <v>42063.37568287037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7">
        <f t="shared" si="208"/>
        <v>42292.305555555562</v>
      </c>
      <c r="T2200" s="7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7">
        <f t="shared" si="208"/>
        <v>42262.208310185189</v>
      </c>
      <c r="T2201" s="7">
        <f t="shared" si="209"/>
        <v>42292.208310185182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7">
        <f t="shared" si="208"/>
        <v>42163.417453703703</v>
      </c>
      <c r="T2202" s="7">
        <f t="shared" si="209"/>
        <v>42190.916666666664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7">
        <f t="shared" si="208"/>
        <v>41276.638483796298</v>
      </c>
      <c r="T2203" s="7">
        <f t="shared" si="209"/>
        <v>41290.638483796291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7">
        <f t="shared" si="208"/>
        <v>41184.640833333331</v>
      </c>
      <c r="T2204" s="7">
        <f t="shared" si="209"/>
        <v>41214.640833333331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7">
        <f t="shared" si="208"/>
        <v>42241.651412037041</v>
      </c>
      <c r="T2205" s="7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7">
        <f t="shared" si="208"/>
        <v>41312.103229166663</v>
      </c>
      <c r="T2206" s="7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7">
        <f t="shared" si="208"/>
        <v>41031.613298611112</v>
      </c>
      <c r="T2207" s="7">
        <f t="shared" si="209"/>
        <v>41061.613298611112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7">
        <f t="shared" si="208"/>
        <v>40997.048888888887</v>
      </c>
      <c r="T2208" s="7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7">
        <f t="shared" si="208"/>
        <v>41563.985798611109</v>
      </c>
      <c r="T2209" s="7">
        <f t="shared" si="209"/>
        <v>41594.027465277773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7">
        <f t="shared" si="208"/>
        <v>40946.673912037033</v>
      </c>
      <c r="T2210" s="7">
        <f t="shared" si="209"/>
        <v>41005.958333333328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7">
        <f t="shared" si="208"/>
        <v>41732.27134259259</v>
      </c>
      <c r="T2211" s="7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7">
        <f t="shared" si="208"/>
        <v>40955.857754629629</v>
      </c>
      <c r="T2212" s="7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7">
        <f t="shared" si="208"/>
        <v>41716.576678240745</v>
      </c>
      <c r="T2213" s="7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7">
        <f t="shared" si="208"/>
        <v>41548.539085648146</v>
      </c>
      <c r="T2214" s="7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7">
        <f t="shared" si="208"/>
        <v>42109.617812500001</v>
      </c>
      <c r="T2215" s="7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7">
        <f t="shared" si="208"/>
        <v>41646.58388888889</v>
      </c>
      <c r="T2216" s="7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7">
        <f t="shared" si="208"/>
        <v>40958.508935185186</v>
      </c>
      <c r="T2217" s="7">
        <f t="shared" si="209"/>
        <v>40981.082638888889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7">
        <f t="shared" si="208"/>
        <v>42194.543344907404</v>
      </c>
      <c r="T2218" s="7">
        <f t="shared" si="209"/>
        <v>42208.543344907404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7">
        <f t="shared" si="208"/>
        <v>42299.568437499998</v>
      </c>
      <c r="T2219" s="7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7">
        <f t="shared" si="208"/>
        <v>41127.603969907403</v>
      </c>
      <c r="T2220" s="7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7">
        <f t="shared" si="208"/>
        <v>42205.510555555556</v>
      </c>
      <c r="T2221" s="7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7">
        <f t="shared" si="208"/>
        <v>41451.852268518516</v>
      </c>
      <c r="T2222" s="7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7">
        <f t="shared" si="208"/>
        <v>42452.458437499998</v>
      </c>
      <c r="T2223" s="7">
        <f t="shared" si="209"/>
        <v>42482.791666666664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7">
        <f t="shared" si="208"/>
        <v>40906.579247685186</v>
      </c>
      <c r="T2224" s="7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7">
        <f t="shared" si="208"/>
        <v>42152.432500000003</v>
      </c>
      <c r="T2225" s="7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7">
        <f t="shared" si="208"/>
        <v>42644.459201388891</v>
      </c>
      <c r="T2226" s="7">
        <f t="shared" si="209"/>
        <v>42672.583333333336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7">
        <f t="shared" si="208"/>
        <v>41873.583506944444</v>
      </c>
      <c r="T2227" s="7">
        <f t="shared" si="209"/>
        <v>41903.583506944444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7">
        <f t="shared" si="208"/>
        <v>42381.590532407412</v>
      </c>
      <c r="T2228" s="7">
        <f t="shared" si="209"/>
        <v>42411.999305555553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7">
        <f t="shared" si="208"/>
        <v>41561.599016203705</v>
      </c>
      <c r="T2229" s="7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7">
        <f t="shared" si="208"/>
        <v>42202.069861111115</v>
      </c>
      <c r="T2230" s="7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7">
        <f t="shared" si="208"/>
        <v>41484.455914351849</v>
      </c>
      <c r="T2231" s="7">
        <f t="shared" si="209"/>
        <v>41519.958333333328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7">
        <f t="shared" si="208"/>
        <v>41724.672766203701</v>
      </c>
      <c r="T2232" s="7">
        <f t="shared" si="209"/>
        <v>41754.672766203701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7">
        <f t="shared" si="208"/>
        <v>41423.702557870369</v>
      </c>
      <c r="T2233" s="7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7">
        <f t="shared" si="208"/>
        <v>41806.585740740738</v>
      </c>
      <c r="T2234" s="7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7">
        <f t="shared" si="208"/>
        <v>42331.170590277776</v>
      </c>
      <c r="T2235" s="7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7">
        <f t="shared" si="208"/>
        <v>42710.616284722222</v>
      </c>
      <c r="T2236" s="7">
        <f t="shared" si="209"/>
        <v>42740.616284722222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7">
        <f t="shared" si="208"/>
        <v>42061.813784722224</v>
      </c>
      <c r="T2237" s="7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7">
        <f t="shared" si="208"/>
        <v>42371.408831018518</v>
      </c>
      <c r="T2238" s="7">
        <f t="shared" si="209"/>
        <v>42401.408831018511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7">
        <f t="shared" si="208"/>
        <v>41914.794942129629</v>
      </c>
      <c r="T2239" s="7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7">
        <f t="shared" si="208"/>
        <v>42774.41337962963</v>
      </c>
      <c r="T2240" s="7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7">
        <f t="shared" si="208"/>
        <v>41572.750162037039</v>
      </c>
      <c r="T2241" s="7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7">
        <f t="shared" si="208"/>
        <v>42452.617407407408</v>
      </c>
      <c r="T2242" s="7">
        <f t="shared" si="209"/>
        <v>42482.617407407401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>
        <f t="shared" ref="P2243:P2306" si="211">IF(L2243=0,"0",E2243/L2243)</f>
        <v>49.472392638036808</v>
      </c>
      <c r="Q2243" t="str">
        <f t="shared" ref="Q2243:Q2306" si="212">MID(N2243,1,FIND("/",N2243,1) -1)</f>
        <v>games</v>
      </c>
      <c r="R2243" t="str">
        <f t="shared" ref="R2243:R2306" si="213">MID(N2243,FIND("/",N2243,1)+1,LEN(N2243))</f>
        <v>tabletop games</v>
      </c>
      <c r="S2243" s="7">
        <f t="shared" ref="S2243:S2306" si="214">J2243/86400+(-5/24)+25569</f>
        <v>42766.619212962964</v>
      </c>
      <c r="T2243" s="7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7">
        <f t="shared" si="214"/>
        <v>41569.367280092592</v>
      </c>
      <c r="T2244" s="7">
        <f t="shared" si="215"/>
        <v>41604.918055555558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7">
        <f t="shared" si="214"/>
        <v>42800.542708333334</v>
      </c>
      <c r="T2245" s="7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7">
        <f t="shared" si="214"/>
        <v>42647.610486111109</v>
      </c>
      <c r="T2246" s="7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7">
        <f t="shared" si="214"/>
        <v>41660.500196759254</v>
      </c>
      <c r="T2247" s="7">
        <f t="shared" si="215"/>
        <v>41691.541666666664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7">
        <f t="shared" si="214"/>
        <v>42221.583449074074</v>
      </c>
      <c r="T2248" s="7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7">
        <f t="shared" si="214"/>
        <v>42200.457928240743</v>
      </c>
      <c r="T2249" s="7">
        <f t="shared" si="215"/>
        <v>42214.457928240743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7">
        <f t="shared" si="214"/>
        <v>42688.667569444442</v>
      </c>
      <c r="T2250" s="7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7">
        <f t="shared" si="214"/>
        <v>41336.49496527778</v>
      </c>
      <c r="T2251" s="7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7">
        <f t="shared" si="214"/>
        <v>42676.7971412037</v>
      </c>
      <c r="T2252" s="7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7">
        <f t="shared" si="214"/>
        <v>41846.137465277774</v>
      </c>
      <c r="T2253" s="7">
        <f t="shared" si="215"/>
        <v>41867.137465277774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7">
        <f t="shared" si="214"/>
        <v>42573.119652777779</v>
      </c>
      <c r="T2254" s="7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7">
        <f t="shared" si="214"/>
        <v>42296.422997685186</v>
      </c>
      <c r="T2255" s="7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7">
        <f t="shared" si="214"/>
        <v>42752.439444444448</v>
      </c>
      <c r="T2256" s="7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7">
        <f t="shared" si="214"/>
        <v>42467.74364583334</v>
      </c>
      <c r="T2257" s="7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7">
        <f t="shared" si="214"/>
        <v>42682.243587962963</v>
      </c>
      <c r="T2258" s="7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7">
        <f t="shared" si="214"/>
        <v>42505.728344907409</v>
      </c>
      <c r="T2259" s="7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7">
        <f t="shared" si="214"/>
        <v>42136.542673611111</v>
      </c>
      <c r="T2260" s="7">
        <f t="shared" si="215"/>
        <v>42166.542673611104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7">
        <f t="shared" si="214"/>
        <v>42702.59648148148</v>
      </c>
      <c r="T2261" s="7">
        <f t="shared" si="215"/>
        <v>42712.59648148148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7">
        <f t="shared" si="214"/>
        <v>41694.808449074073</v>
      </c>
      <c r="T2262" s="7">
        <f t="shared" si="215"/>
        <v>41724.766782407409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7">
        <f t="shared" si="214"/>
        <v>42759.516435185185</v>
      </c>
      <c r="T2263" s="7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7">
        <f t="shared" si="214"/>
        <v>41926.376828703702</v>
      </c>
      <c r="T2264" s="7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7">
        <f t="shared" si="214"/>
        <v>42014.62399305556</v>
      </c>
      <c r="T2265" s="7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7">
        <f t="shared" si="214"/>
        <v>42496.37400462963</v>
      </c>
      <c r="T2266" s="7">
        <f t="shared" si="215"/>
        <v>42512.916666666664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7">
        <f t="shared" si="214"/>
        <v>42689.644756944443</v>
      </c>
      <c r="T2267" s="7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7">
        <f t="shared" si="214"/>
        <v>42469.666574074072</v>
      </c>
      <c r="T2268" s="7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7">
        <f t="shared" si="214"/>
        <v>41968.621493055558</v>
      </c>
      <c r="T2269" s="7">
        <f t="shared" si="215"/>
        <v>41993.833333333336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7">
        <f t="shared" si="214"/>
        <v>42775.874016203707</v>
      </c>
      <c r="T2270" s="7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7">
        <f t="shared" si="214"/>
        <v>42776.496099537035</v>
      </c>
      <c r="T2271" s="7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7">
        <f t="shared" si="214"/>
        <v>42725.661030092597</v>
      </c>
      <c r="T2272" s="7">
        <f t="shared" si="215"/>
        <v>42745.707638888889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7">
        <f t="shared" si="214"/>
        <v>42683.791712962964</v>
      </c>
      <c r="T2273" s="7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7">
        <f t="shared" si="214"/>
        <v>42315.491157407407</v>
      </c>
      <c r="T2274" s="7">
        <f t="shared" si="215"/>
        <v>42345.491157407407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7">
        <f t="shared" si="214"/>
        <v>42781.340763888889</v>
      </c>
      <c r="T2275" s="7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7">
        <f t="shared" si="214"/>
        <v>41663.292326388888</v>
      </c>
      <c r="T2276" s="7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7">
        <f t="shared" si="214"/>
        <v>41965.408321759256</v>
      </c>
      <c r="T2277" s="7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7">
        <f t="shared" si="214"/>
        <v>41614.443159722221</v>
      </c>
      <c r="T2278" s="7">
        <f t="shared" si="215"/>
        <v>41644.443159722221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7">
        <f t="shared" si="214"/>
        <v>40936.470173611109</v>
      </c>
      <c r="T2279" s="7">
        <f t="shared" si="215"/>
        <v>40966.470173611109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7">
        <f t="shared" si="214"/>
        <v>42338.500775462962</v>
      </c>
      <c r="T2280" s="7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7">
        <f t="shared" si="214"/>
        <v>42020.598368055558</v>
      </c>
      <c r="T2281" s="7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7">
        <f t="shared" si="214"/>
        <v>42234.416562500002</v>
      </c>
      <c r="T2282" s="7">
        <f t="shared" si="215"/>
        <v>42264.416562499995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7">
        <f t="shared" si="214"/>
        <v>40687.077511574069</v>
      </c>
      <c r="T2283" s="7">
        <f t="shared" si="215"/>
        <v>40749.076388888883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7">
        <f t="shared" si="214"/>
        <v>42322.966273148151</v>
      </c>
      <c r="T2284" s="7">
        <f t="shared" si="215"/>
        <v>42382.966273148144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7">
        <f t="shared" si="214"/>
        <v>40977.916712962964</v>
      </c>
      <c r="T2285" s="7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7">
        <f t="shared" si="214"/>
        <v>40585.588483796295</v>
      </c>
      <c r="T2286" s="7">
        <f t="shared" si="215"/>
        <v>40613.958333333328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7">
        <f t="shared" si="214"/>
        <v>41058.977349537039</v>
      </c>
      <c r="T2287" s="7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7">
        <f t="shared" si="214"/>
        <v>41494.755254629628</v>
      </c>
      <c r="T2288" s="7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7">
        <f t="shared" si="214"/>
        <v>41792.459027777775</v>
      </c>
      <c r="T2289" s="7">
        <f t="shared" si="215"/>
        <v>41813.459027777775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7">
        <f t="shared" si="214"/>
        <v>41067.619085648148</v>
      </c>
      <c r="T2290" s="7">
        <f t="shared" si="215"/>
        <v>41086.541666666664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7">
        <f t="shared" si="214"/>
        <v>41571.790046296293</v>
      </c>
      <c r="T2291" s="7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7">
        <f t="shared" si="214"/>
        <v>40070.045486111107</v>
      </c>
      <c r="T2292" s="7">
        <f t="shared" si="215"/>
        <v>40148.5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7">
        <f t="shared" si="214"/>
        <v>40987.768726851849</v>
      </c>
      <c r="T2293" s="7">
        <f t="shared" si="215"/>
        <v>41021.958333333328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7">
        <f t="shared" si="214"/>
        <v>40987.489305555559</v>
      </c>
      <c r="T2294" s="7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7">
        <f t="shared" si="214"/>
        <v>41151.499988425923</v>
      </c>
      <c r="T2295" s="7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7">
        <f t="shared" si="214"/>
        <v>41264.514814814815</v>
      </c>
      <c r="T2296" s="7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7">
        <f t="shared" si="214"/>
        <v>41270.746018518519</v>
      </c>
      <c r="T2297" s="7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7">
        <f t="shared" si="214"/>
        <v>40927.52344907407</v>
      </c>
      <c r="T2298" s="7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7">
        <f t="shared" si="214"/>
        <v>40947.83390046296</v>
      </c>
      <c r="T2299" s="7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7">
        <f t="shared" si="214"/>
        <v>41694.632326388892</v>
      </c>
      <c r="T2300" s="7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7">
        <f t="shared" si="214"/>
        <v>40564.824178240742</v>
      </c>
      <c r="T2301" s="7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7">
        <f t="shared" si="214"/>
        <v>41074.518703703703</v>
      </c>
      <c r="T2302" s="7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7">
        <f t="shared" si="214"/>
        <v>41415.938611111109</v>
      </c>
      <c r="T2303" s="7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7">
        <f t="shared" si="214"/>
        <v>41605.660115740742</v>
      </c>
      <c r="T2304" s="7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7">
        <f t="shared" si="214"/>
        <v>40849.902731481481</v>
      </c>
      <c r="T2305" s="7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7">
        <f t="shared" si="214"/>
        <v>40502.607534722221</v>
      </c>
      <c r="T2306" s="7">
        <f t="shared" si="215"/>
        <v>40543.999305555553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>
        <f t="shared" ref="P2307:P2370" si="217">IF(L2307=0,"0",E2307/L2307)</f>
        <v>109.10778443113773</v>
      </c>
      <c r="Q2307" t="str">
        <f t="shared" ref="Q2307:Q2370" si="218">MID(N2307,1,FIND("/",N2307,1) -1)</f>
        <v>music</v>
      </c>
      <c r="R2307" t="str">
        <f t="shared" ref="R2307:R2370" si="219">MID(N2307,FIND("/",N2307,1)+1,LEN(N2307))</f>
        <v>indie rock</v>
      </c>
      <c r="S2307" s="7">
        <f t="shared" ref="S2307:S2370" si="220">J2307/86400+(-5/24)+25569</f>
        <v>41834.486944444441</v>
      </c>
      <c r="T2307" s="7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7">
        <f t="shared" si="220"/>
        <v>40947.959826388891</v>
      </c>
      <c r="T2308" s="7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7">
        <f t="shared" si="220"/>
        <v>41004.594131944446</v>
      </c>
      <c r="T2309" s="7">
        <f t="shared" si="221"/>
        <v>41034.59407407407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7">
        <f t="shared" si="220"/>
        <v>41851.754583333335</v>
      </c>
      <c r="T2310" s="7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7">
        <f t="shared" si="220"/>
        <v>41307.779363425929</v>
      </c>
      <c r="T2311" s="7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7">
        <f t="shared" si="220"/>
        <v>41324.585821759261</v>
      </c>
      <c r="T2312" s="7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7">
        <f t="shared" si="220"/>
        <v>41735.796168981484</v>
      </c>
      <c r="T2313" s="7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7">
        <f t="shared" si="220"/>
        <v>41716.424513888887</v>
      </c>
      <c r="T2314" s="7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7">
        <f t="shared" si="220"/>
        <v>41002.750300925924</v>
      </c>
      <c r="T2315" s="7">
        <f t="shared" si="221"/>
        <v>41032.750300925924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7">
        <f t="shared" si="220"/>
        <v>41037.343252314815</v>
      </c>
      <c r="T2316" s="7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7">
        <f t="shared" si="220"/>
        <v>41004.517858796295</v>
      </c>
      <c r="T2317" s="7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7">
        <f t="shared" si="220"/>
        <v>40079.516782407409</v>
      </c>
      <c r="T2318" s="7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7">
        <f t="shared" si="220"/>
        <v>40192.33390046296</v>
      </c>
      <c r="T2319" s="7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7">
        <f t="shared" si="220"/>
        <v>40050.435347222221</v>
      </c>
      <c r="T2320" s="7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7">
        <f t="shared" si="220"/>
        <v>41592.873668981483</v>
      </c>
      <c r="T2321" s="7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7">
        <f t="shared" si="220"/>
        <v>41696.608796296292</v>
      </c>
      <c r="T2322" s="7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7">
        <f t="shared" si="220"/>
        <v>42799.052094907413</v>
      </c>
      <c r="T2323" s="7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7">
        <f t="shared" si="220"/>
        <v>42804.6871412037</v>
      </c>
      <c r="T2324" s="7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7">
        <f t="shared" si="220"/>
        <v>42807.546840277777</v>
      </c>
      <c r="T2325" s="7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7">
        <f t="shared" si="220"/>
        <v>42790.676909722228</v>
      </c>
      <c r="T2326" s="7">
        <f t="shared" si="221"/>
        <v>42820.635243055549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7">
        <f t="shared" si="220"/>
        <v>42793.814016203702</v>
      </c>
      <c r="T2327" s="7">
        <f t="shared" si="221"/>
        <v>42823.772349537037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7">
        <f t="shared" si="220"/>
        <v>42803.825787037043</v>
      </c>
      <c r="T2328" s="7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7">
        <f t="shared" si="220"/>
        <v>41842.708796296298</v>
      </c>
      <c r="T2329" s="7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7">
        <f t="shared" si="220"/>
        <v>42139.573344907403</v>
      </c>
      <c r="T2330" s="7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7">
        <f t="shared" si="220"/>
        <v>41807.416041666664</v>
      </c>
      <c r="T2331" s="7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7">
        <f t="shared" si="220"/>
        <v>42332.691469907411</v>
      </c>
      <c r="T2332" s="7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7">
        <f t="shared" si="220"/>
        <v>41838.797337962962</v>
      </c>
      <c r="T2333" s="7">
        <f t="shared" si="221"/>
        <v>41868.797337962962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7">
        <f t="shared" si="220"/>
        <v>42011.419803240744</v>
      </c>
      <c r="T2334" s="7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7">
        <f t="shared" si="220"/>
        <v>41767.442013888889</v>
      </c>
      <c r="T2335" s="7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7">
        <f t="shared" si="220"/>
        <v>41918.461782407408</v>
      </c>
      <c r="T2336" s="7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7">
        <f t="shared" si="220"/>
        <v>41771.363923611112</v>
      </c>
      <c r="T2337" s="7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7">
        <f t="shared" si="220"/>
        <v>41666.716377314813</v>
      </c>
      <c r="T2338" s="7">
        <f t="shared" si="221"/>
        <v>41706.716377314813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7">
        <f t="shared" si="220"/>
        <v>41786.432210648149</v>
      </c>
      <c r="T2339" s="7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7">
        <f t="shared" si="220"/>
        <v>41789.688472222224</v>
      </c>
      <c r="T2340" s="7">
        <f t="shared" si="221"/>
        <v>41819.688472222224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7">
        <f t="shared" si="220"/>
        <v>42692.591539351852</v>
      </c>
      <c r="T2341" s="7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7">
        <f t="shared" si="220"/>
        <v>42643.434467592597</v>
      </c>
      <c r="T2342" s="7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7">
        <f t="shared" si="220"/>
        <v>42167.605370370373</v>
      </c>
      <c r="T2343" s="7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7">
        <f t="shared" si="220"/>
        <v>41897.49386574074</v>
      </c>
      <c r="T2344" s="7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7">
        <f t="shared" si="220"/>
        <v>42327.616956018523</v>
      </c>
      <c r="T2345" s="7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0"/>
        <v>42515.519317129627</v>
      </c>
      <c r="T2346" s="7">
        <f t="shared" si="221"/>
        <v>42545.519317129627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7">
        <f t="shared" si="220"/>
        <v>42059.793472222227</v>
      </c>
      <c r="T2347" s="7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7">
        <f t="shared" si="220"/>
        <v>42615.590636574074</v>
      </c>
      <c r="T2348" s="7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7">
        <f t="shared" si="220"/>
        <v>42577.399027777778</v>
      </c>
      <c r="T2349" s="7">
        <f t="shared" si="221"/>
        <v>42607.39902777777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7">
        <f t="shared" si="220"/>
        <v>42360.723819444451</v>
      </c>
      <c r="T2350" s="7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7">
        <f t="shared" si="220"/>
        <v>42198.567453703705</v>
      </c>
      <c r="T2351" s="7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7">
        <f t="shared" si="220"/>
        <v>42708.633912037039</v>
      </c>
      <c r="T2352" s="7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7">
        <f t="shared" si="220"/>
        <v>42093.892812500002</v>
      </c>
      <c r="T2353" s="7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7">
        <f t="shared" si="220"/>
        <v>42101.425370370373</v>
      </c>
      <c r="T2354" s="7">
        <f t="shared" si="221"/>
        <v>42161.425370370365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7">
        <f t="shared" si="220"/>
        <v>42103.467847222222</v>
      </c>
      <c r="T2355" s="7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7">
        <f t="shared" si="220"/>
        <v>41954.514583333337</v>
      </c>
      <c r="T2356" s="7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7">
        <f t="shared" si="220"/>
        <v>42096.709907407407</v>
      </c>
      <c r="T2357" s="7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7">
        <f t="shared" si="220"/>
        <v>42130.575277777782</v>
      </c>
      <c r="T2358" s="7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7">
        <f t="shared" si="220"/>
        <v>42264.411782407406</v>
      </c>
      <c r="T2359" s="7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7">
        <f t="shared" si="220"/>
        <v>41978.722638888888</v>
      </c>
      <c r="T2360" s="7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7">
        <f t="shared" si="220"/>
        <v>42159.441250000003</v>
      </c>
      <c r="T2361" s="7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7">
        <f t="shared" si="220"/>
        <v>42377.498611111114</v>
      </c>
      <c r="T2362" s="7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7">
        <f t="shared" si="220"/>
        <v>42466.650555555556</v>
      </c>
      <c r="T2363" s="7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7">
        <f t="shared" si="220"/>
        <v>41954.479976851857</v>
      </c>
      <c r="T2364" s="7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7">
        <f t="shared" si="220"/>
        <v>42321.803240740745</v>
      </c>
      <c r="T2365" s="7">
        <f t="shared" si="221"/>
        <v>42366.803240740737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7">
        <f t="shared" si="220"/>
        <v>42248.726342592592</v>
      </c>
      <c r="T2366" s="7">
        <f t="shared" si="221"/>
        <v>42303.726342592585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7">
        <f t="shared" si="220"/>
        <v>42346.528067129635</v>
      </c>
      <c r="T2367" s="7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7">
        <f t="shared" si="220"/>
        <v>42268.323298611111</v>
      </c>
      <c r="T2368" s="7">
        <f t="shared" si="221"/>
        <v>42298.323298611103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7">
        <f t="shared" si="220"/>
        <v>42425.761759259258</v>
      </c>
      <c r="T2369" s="7">
        <f t="shared" si="221"/>
        <v>42485.720092592594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7">
        <f t="shared" si="220"/>
        <v>42063.513483796298</v>
      </c>
      <c r="T2370" s="7">
        <f t="shared" si="221"/>
        <v>42108.471817129626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t="str">
        <f t="shared" ref="P2371:P2434" si="223">IF(L2371=0,"0",E2371/L2371)</f>
        <v>0</v>
      </c>
      <c r="Q2371" t="str">
        <f t="shared" ref="Q2371:Q2434" si="224">MID(N2371,1,FIND("/",N2371,1) -1)</f>
        <v>technology</v>
      </c>
      <c r="R2371" t="str">
        <f t="shared" ref="R2371:R2434" si="225">MID(N2371,FIND("/",N2371,1)+1,LEN(N2371))</f>
        <v>web</v>
      </c>
      <c r="S2371" s="7">
        <f t="shared" ref="S2371:S2434" si="226">J2371/86400+(-5/24)+25569</f>
        <v>42380.60429398148</v>
      </c>
      <c r="T2371" s="7">
        <f t="shared" ref="T2371:T2434" si="227">(I2371/86400)+25569+(-5/24)</f>
        <v>42410.60429398148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7">
        <f t="shared" si="226"/>
        <v>41960.980798611112</v>
      </c>
      <c r="T2372" s="7">
        <f t="shared" si="227"/>
        <v>41990.980798611105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7">
        <f t="shared" si="226"/>
        <v>42150.569398148145</v>
      </c>
      <c r="T2373" s="7">
        <f t="shared" si="227"/>
        <v>42180.569398148145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7">
        <f t="shared" si="226"/>
        <v>42087.860775462963</v>
      </c>
      <c r="T2374" s="7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7">
        <f t="shared" si="226"/>
        <v>42215.453981481478</v>
      </c>
      <c r="T2375" s="7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7">
        <f t="shared" si="226"/>
        <v>42017.634953703702</v>
      </c>
      <c r="T2376" s="7">
        <f t="shared" si="227"/>
        <v>42047.634953703702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7">
        <f t="shared" si="226"/>
        <v>42592.627743055556</v>
      </c>
      <c r="T2377" s="7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7">
        <f t="shared" si="226"/>
        <v>42318.717199074075</v>
      </c>
      <c r="T2378" s="7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7">
        <f t="shared" si="226"/>
        <v>42669.661840277782</v>
      </c>
      <c r="T2379" s="7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7">
        <f t="shared" si="226"/>
        <v>42212.804745370377</v>
      </c>
      <c r="T2380" s="7">
        <f t="shared" si="227"/>
        <v>42241.804745370369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7">
        <f t="shared" si="226"/>
        <v>42236.808055555557</v>
      </c>
      <c r="T2381" s="7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7">
        <f t="shared" si="226"/>
        <v>42248.584976851853</v>
      </c>
      <c r="T2382" s="7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7">
        <f t="shared" si="226"/>
        <v>42074.727407407408</v>
      </c>
      <c r="T2383" s="7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7">
        <f t="shared" si="226"/>
        <v>42194.979201388895</v>
      </c>
      <c r="T2384" s="7">
        <f t="shared" si="227"/>
        <v>42219.979201388887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7">
        <f t="shared" si="226"/>
        <v>42026.848460648151</v>
      </c>
      <c r="T2385" s="7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7">
        <f t="shared" si="226"/>
        <v>41926.859293981484</v>
      </c>
      <c r="T2386" s="7">
        <f t="shared" si="227"/>
        <v>41956.900960648149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7">
        <f t="shared" si="226"/>
        <v>42191.493425925932</v>
      </c>
      <c r="T2387" s="7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7">
        <f t="shared" si="226"/>
        <v>41954.629907407405</v>
      </c>
      <c r="T2388" s="7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7">
        <f t="shared" si="226"/>
        <v>42528.418287037042</v>
      </c>
      <c r="T2389" s="7">
        <f t="shared" si="227"/>
        <v>42573.418287037035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7">
        <f t="shared" si="226"/>
        <v>41989.645358796297</v>
      </c>
      <c r="T2390" s="7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7">
        <f t="shared" si="226"/>
        <v>42179.4450462963</v>
      </c>
      <c r="T2391" s="7">
        <f t="shared" si="227"/>
        <v>42210.707638888889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7">
        <f t="shared" si="226"/>
        <v>41968.053981481484</v>
      </c>
      <c r="T2392" s="7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7">
        <f t="shared" si="226"/>
        <v>42064.586157407408</v>
      </c>
      <c r="T2393" s="7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7">
        <f t="shared" si="226"/>
        <v>42275.912303240737</v>
      </c>
      <c r="T2394" s="7">
        <f t="shared" si="227"/>
        <v>42305.912303240737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7">
        <f t="shared" si="226"/>
        <v>42194.440011574072</v>
      </c>
      <c r="T2395" s="7">
        <f t="shared" si="227"/>
        <v>42224.440011574072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7">
        <f t="shared" si="226"/>
        <v>42031.153854166667</v>
      </c>
      <c r="T2396" s="7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7">
        <f t="shared" si="226"/>
        <v>42716.913043981483</v>
      </c>
      <c r="T2397" s="7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7">
        <f t="shared" si="226"/>
        <v>42262.640717592592</v>
      </c>
      <c r="T2398" s="7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7">
        <f t="shared" si="226"/>
        <v>41976.676574074074</v>
      </c>
      <c r="T2399" s="7">
        <f t="shared" si="227"/>
        <v>42006.676574074074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7">
        <f t="shared" si="226"/>
        <v>42157.708148148151</v>
      </c>
      <c r="T2400" s="7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7">
        <f t="shared" si="226"/>
        <v>41956.644745370373</v>
      </c>
      <c r="T2401" s="7">
        <f t="shared" si="227"/>
        <v>41991.644745370366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7">
        <f t="shared" si="226"/>
        <v>42444.05976851852</v>
      </c>
      <c r="T2402" s="7">
        <f t="shared" si="227"/>
        <v>42474.059768518513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7">
        <f t="shared" si="226"/>
        <v>42374.614537037036</v>
      </c>
      <c r="T2403" s="7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7">
        <f t="shared" si="226"/>
        <v>42107.471423611118</v>
      </c>
      <c r="T2404" s="7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7">
        <f t="shared" si="226"/>
        <v>42399.67428240741</v>
      </c>
      <c r="T2405" s="7">
        <f t="shared" si="227"/>
        <v>42459.632615740738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7">
        <f t="shared" si="226"/>
        <v>42341.831099537041</v>
      </c>
      <c r="T2406" s="7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7">
        <f t="shared" si="226"/>
        <v>42595.377025462964</v>
      </c>
      <c r="T2407" s="7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7">
        <f t="shared" si="226"/>
        <v>41982.902662037042</v>
      </c>
      <c r="T2408" s="7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7">
        <f t="shared" si="226"/>
        <v>42082.367222222223</v>
      </c>
      <c r="T2409" s="7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7">
        <f t="shared" si="226"/>
        <v>41918.932372685187</v>
      </c>
      <c r="T2410" s="7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7">
        <f t="shared" si="226"/>
        <v>42204.667534722219</v>
      </c>
      <c r="T2411" s="7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7">
        <f t="shared" si="226"/>
        <v>42224.199942129635</v>
      </c>
      <c r="T2412" s="7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7">
        <f t="shared" si="226"/>
        <v>42211.524097222224</v>
      </c>
      <c r="T2413" s="7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7">
        <f t="shared" si="226"/>
        <v>42655.528622685189</v>
      </c>
      <c r="T2414" s="7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7">
        <f t="shared" si="226"/>
        <v>41759.901412037034</v>
      </c>
      <c r="T2415" s="7">
        <f t="shared" si="227"/>
        <v>41790.770833333328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7">
        <f t="shared" si="226"/>
        <v>42198.486805555556</v>
      </c>
      <c r="T2416" s="7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7">
        <f t="shared" si="226"/>
        <v>42536.654467592598</v>
      </c>
      <c r="T2417" s="7">
        <f t="shared" si="227"/>
        <v>42566.654467592591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7">
        <f t="shared" si="226"/>
        <v>42019.529432870375</v>
      </c>
      <c r="T2418" s="7">
        <f t="shared" si="227"/>
        <v>42077.416666666664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7">
        <f t="shared" si="226"/>
        <v>41831.675775462965</v>
      </c>
      <c r="T2419" s="7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7">
        <f t="shared" si="226"/>
        <v>42027.648657407408</v>
      </c>
      <c r="T2420" s="7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7">
        <f t="shared" si="226"/>
        <v>41993.529965277776</v>
      </c>
      <c r="T2421" s="7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7">
        <f t="shared" si="226"/>
        <v>41892.820543981477</v>
      </c>
      <c r="T2422" s="7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6"/>
        <v>42026.479120370372</v>
      </c>
      <c r="T2423" s="7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6"/>
        <v>42044.51662037037</v>
      </c>
      <c r="T2424" s="7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7">
        <f t="shared" si="226"/>
        <v>41974.496412037042</v>
      </c>
      <c r="T2425" s="7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7">
        <f t="shared" si="226"/>
        <v>41909.684120370366</v>
      </c>
      <c r="T2426" s="7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6"/>
        <v>42502.705428240741</v>
      </c>
      <c r="T2427" s="7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7">
        <f t="shared" si="226"/>
        <v>42163.961712962962</v>
      </c>
      <c r="T2428" s="7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6"/>
        <v>42412.110335648147</v>
      </c>
      <c r="T2429" s="7">
        <f t="shared" si="227"/>
        <v>42452.068668981483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6"/>
        <v>42045.575821759259</v>
      </c>
      <c r="T2430" s="7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7">
        <f t="shared" si="226"/>
        <v>42734.670902777783</v>
      </c>
      <c r="T2431" s="7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7">
        <f t="shared" si="226"/>
        <v>42381.922500000001</v>
      </c>
      <c r="T2432" s="7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7">
        <f t="shared" si="226"/>
        <v>42488.89135416667</v>
      </c>
      <c r="T2433" s="7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7">
        <f t="shared" si="226"/>
        <v>42041.010381944448</v>
      </c>
      <c r="T2434" s="7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t="str">
        <f t="shared" ref="P2435:P2498" si="229">IF(L2435=0,"0",E2435/L2435)</f>
        <v>0</v>
      </c>
      <c r="Q2435" t="str">
        <f t="shared" ref="Q2435:Q2498" si="230">MID(N2435,1,FIND("/",N2435,1) -1)</f>
        <v>food</v>
      </c>
      <c r="R2435" t="str">
        <f t="shared" ref="R2435:R2498" si="231">MID(N2435,FIND("/",N2435,1)+1,LEN(N2435))</f>
        <v>food trucks</v>
      </c>
      <c r="S2435" s="7">
        <f t="shared" ref="S2435:S2498" si="232">J2435/86400+(-5/24)+25569</f>
        <v>42397.691469907411</v>
      </c>
      <c r="T2435" s="7">
        <f t="shared" ref="T2435:T2498" si="233">(I2435/86400)+25569+(-5/24)</f>
        <v>42427.691469907404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7">
        <f t="shared" si="232"/>
        <v>42179.977708333332</v>
      </c>
      <c r="T2436" s="7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7">
        <f t="shared" si="232"/>
        <v>42252.069282407407</v>
      </c>
      <c r="T2437" s="7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7">
        <f t="shared" si="232"/>
        <v>42338.407060185185</v>
      </c>
      <c r="T2438" s="7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7">
        <f t="shared" si="232"/>
        <v>42031.75680555556</v>
      </c>
      <c r="T2439" s="7">
        <f t="shared" si="233"/>
        <v>42080.541666666664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7">
        <f t="shared" si="232"/>
        <v>42285.706736111111</v>
      </c>
      <c r="T2440" s="7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7">
        <f t="shared" si="232"/>
        <v>42265.610289351855</v>
      </c>
      <c r="T2441" s="7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7">
        <f t="shared" si="232"/>
        <v>42383.691122685188</v>
      </c>
      <c r="T2442" s="7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7">
        <f t="shared" si="232"/>
        <v>42186.917291666672</v>
      </c>
      <c r="T2443" s="7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7">
        <f t="shared" si="232"/>
        <v>42052.458657407406</v>
      </c>
      <c r="T2444" s="7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7">
        <f t="shared" si="232"/>
        <v>41836.416921296295</v>
      </c>
      <c r="T2445" s="7">
        <f t="shared" si="233"/>
        <v>41866.416921296295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7">
        <f t="shared" si="232"/>
        <v>42485.54619212963</v>
      </c>
      <c r="T2446" s="7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7">
        <f t="shared" si="232"/>
        <v>42242.981724537036</v>
      </c>
      <c r="T2447" s="7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7">
        <f t="shared" si="232"/>
        <v>42670.39434027778</v>
      </c>
      <c r="T2448" s="7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7">
        <f t="shared" si="232"/>
        <v>42654.261493055557</v>
      </c>
      <c r="T2449" s="7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7">
        <f t="shared" si="232"/>
        <v>42607.107789351852</v>
      </c>
      <c r="T2450" s="7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7">
        <f t="shared" si="232"/>
        <v>41942.934201388889</v>
      </c>
      <c r="T2451" s="7">
        <f t="shared" si="233"/>
        <v>41972.975868055553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7">
        <f t="shared" si="232"/>
        <v>41901.864074074074</v>
      </c>
      <c r="T2452" s="7">
        <f t="shared" si="233"/>
        <v>41939.924305555549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7">
        <f t="shared" si="232"/>
        <v>42779.700115740743</v>
      </c>
      <c r="T2453" s="7">
        <f t="shared" si="233"/>
        <v>42799.700115740743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7">
        <f t="shared" si="232"/>
        <v>42338.635416666672</v>
      </c>
      <c r="T2454" s="7">
        <f t="shared" si="233"/>
        <v>42367.749999999993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7">
        <f t="shared" si="232"/>
        <v>42738.483900462961</v>
      </c>
      <c r="T2455" s="7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7">
        <f t="shared" si="232"/>
        <v>42769.993148148147</v>
      </c>
      <c r="T2456" s="7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7">
        <f t="shared" si="232"/>
        <v>42452.573495370372</v>
      </c>
      <c r="T2457" s="7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7">
        <f t="shared" si="232"/>
        <v>42761.752766203703</v>
      </c>
      <c r="T2458" s="7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7">
        <f t="shared" si="232"/>
        <v>42423.394166666665</v>
      </c>
      <c r="T2459" s="7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7">
        <f t="shared" si="232"/>
        <v>42495.663402777776</v>
      </c>
      <c r="T2460" s="7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7">
        <f t="shared" si="232"/>
        <v>42407.429224537038</v>
      </c>
      <c r="T2461" s="7">
        <f t="shared" si="233"/>
        <v>42452.387557870366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7">
        <f t="shared" si="232"/>
        <v>42703.978784722225</v>
      </c>
      <c r="T2462" s="7">
        <f t="shared" si="233"/>
        <v>42737.970138888886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7">
        <f t="shared" si="232"/>
        <v>40783.804363425923</v>
      </c>
      <c r="T2463" s="7">
        <f t="shared" si="233"/>
        <v>40816.916666666664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7">
        <f t="shared" si="232"/>
        <v>41088.977962962963</v>
      </c>
      <c r="T2464" s="7">
        <f t="shared" si="233"/>
        <v>41108.977962962963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7">
        <f t="shared" si="232"/>
        <v>41340.903067129628</v>
      </c>
      <c r="T2465" s="7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7">
        <f t="shared" si="232"/>
        <v>42248.692094907412</v>
      </c>
      <c r="T2466" s="7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7">
        <f t="shared" si="232"/>
        <v>41145.510972222226</v>
      </c>
      <c r="T2467" s="7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7">
        <f t="shared" si="232"/>
        <v>41372.894131944442</v>
      </c>
      <c r="T2468" s="7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7">
        <f t="shared" si="232"/>
        <v>41025.665868055556</v>
      </c>
      <c r="T2469" s="7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7">
        <f t="shared" si="232"/>
        <v>41173.945844907408</v>
      </c>
      <c r="T2470" s="7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7">
        <f t="shared" si="232"/>
        <v>40557.221400462964</v>
      </c>
      <c r="T2471" s="7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7">
        <f t="shared" si="232"/>
        <v>41022.866377314815</v>
      </c>
      <c r="T2472" s="7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7">
        <f t="shared" si="232"/>
        <v>40893.784629629627</v>
      </c>
      <c r="T2473" s="7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7">
        <f t="shared" si="232"/>
        <v>40353.907175925924</v>
      </c>
      <c r="T2474" s="7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7">
        <f t="shared" si="232"/>
        <v>41193.540150462963</v>
      </c>
      <c r="T2475" s="7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7">
        <f t="shared" si="232"/>
        <v>40416.80296296296</v>
      </c>
      <c r="T2476" s="7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7">
        <f t="shared" si="232"/>
        <v>40310.079340277778</v>
      </c>
      <c r="T2477" s="7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7">
        <f t="shared" si="232"/>
        <v>41913.120023148149</v>
      </c>
      <c r="T2478" s="7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7">
        <f t="shared" si="232"/>
        <v>41088.483159722222</v>
      </c>
      <c r="T2479" s="7">
        <f t="shared" si="233"/>
        <v>41133.483159722222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7">
        <f t="shared" si="232"/>
        <v>41257.742048611108</v>
      </c>
      <c r="T2480" s="7">
        <f t="shared" si="233"/>
        <v>41287.742048611108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7">
        <f t="shared" si="232"/>
        <v>41107.518449074072</v>
      </c>
      <c r="T2481" s="7">
        <f t="shared" si="233"/>
        <v>41117.875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7">
        <f t="shared" si="232"/>
        <v>42227.727824074071</v>
      </c>
      <c r="T2482" s="7">
        <f t="shared" si="233"/>
        <v>42287.727824074071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7">
        <f t="shared" si="232"/>
        <v>40999.437592592592</v>
      </c>
      <c r="T2483" s="7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7">
        <f t="shared" si="232"/>
        <v>40711.573877314819</v>
      </c>
      <c r="T2484" s="7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7">
        <f t="shared" si="232"/>
        <v>40970.541701388887</v>
      </c>
      <c r="T2485" s="7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7">
        <f t="shared" si="232"/>
        <v>40771.708368055552</v>
      </c>
      <c r="T2486" s="7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7">
        <f t="shared" si="232"/>
        <v>40793.790266203701</v>
      </c>
      <c r="T2487" s="7">
        <f t="shared" si="233"/>
        <v>40828.790266203701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7">
        <f t="shared" si="232"/>
        <v>40991.499722222223</v>
      </c>
      <c r="T2488" s="7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7">
        <f t="shared" si="232"/>
        <v>41025.874965277777</v>
      </c>
      <c r="T2489" s="7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7">
        <f t="shared" si="232"/>
        <v>40833.424861111111</v>
      </c>
      <c r="T2490" s="7">
        <f t="shared" si="233"/>
        <v>40863.466527777775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7">
        <f t="shared" si="232"/>
        <v>41373.481932870374</v>
      </c>
      <c r="T2491" s="7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7">
        <f t="shared" si="232"/>
        <v>41023.01939814815</v>
      </c>
      <c r="T2492" s="7">
        <f t="shared" si="233"/>
        <v>41083.01939814815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7">
        <f t="shared" si="232"/>
        <v>40542.630949074075</v>
      </c>
      <c r="T2493" s="7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7">
        <f t="shared" si="232"/>
        <v>41024.777638888889</v>
      </c>
      <c r="T2494" s="7">
        <f t="shared" si="233"/>
        <v>41076.207638888889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7">
        <f t="shared" si="232"/>
        <v>41347.959953703699</v>
      </c>
      <c r="T2495" s="7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7">
        <f t="shared" si="232"/>
        <v>41022.436851851853</v>
      </c>
      <c r="T2496" s="7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7">
        <f t="shared" si="232"/>
        <v>41036.738136574073</v>
      </c>
      <c r="T2497" s="7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7">
        <f t="shared" si="232"/>
        <v>41327.788101851853</v>
      </c>
      <c r="T2498" s="7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>
        <f t="shared" ref="P2499:P2562" si="235">IF(L2499=0,"0",E2499/L2499)</f>
        <v>80.551071428571419</v>
      </c>
      <c r="Q2499" t="str">
        <f t="shared" ref="Q2499:Q2562" si="236">MID(N2499,1,FIND("/",N2499,1) -1)</f>
        <v>music</v>
      </c>
      <c r="R2499" t="str">
        <f t="shared" ref="R2499:R2562" si="237">MID(N2499,FIND("/",N2499,1)+1,LEN(N2499))</f>
        <v>indie rock</v>
      </c>
      <c r="S2499" s="7">
        <f t="shared" ref="S2499:S2562" si="238">J2499/86400+(-5/24)+25569</f>
        <v>40730.670578703706</v>
      </c>
      <c r="T2499" s="7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7">
        <f t="shared" si="238"/>
        <v>42017.759108796294</v>
      </c>
      <c r="T2500" s="7">
        <f t="shared" si="239"/>
        <v>42031.759108796294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7">
        <f t="shared" si="238"/>
        <v>41226.440243055556</v>
      </c>
      <c r="T2501" s="7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7">
        <f t="shared" si="238"/>
        <v>41053.564525462964</v>
      </c>
      <c r="T2502" s="7">
        <f t="shared" si="239"/>
        <v>41083.564525462956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7">
        <f t="shared" si="238"/>
        <v>42244.568333333336</v>
      </c>
      <c r="T2503" s="7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7">
        <f t="shared" si="238"/>
        <v>41858.617106481484</v>
      </c>
      <c r="T2504" s="7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7">
        <f t="shared" si="238"/>
        <v>42498.691064814819</v>
      </c>
      <c r="T2505" s="7">
        <f t="shared" si="239"/>
        <v>42528.67083333333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7">
        <f t="shared" si="238"/>
        <v>41927.807106481479</v>
      </c>
      <c r="T2506" s="7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7">
        <f t="shared" si="238"/>
        <v>42046.847407407404</v>
      </c>
      <c r="T2507" s="7">
        <f t="shared" si="239"/>
        <v>42076.80574074074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7">
        <f t="shared" si="238"/>
        <v>42258.088761574079</v>
      </c>
      <c r="T2508" s="7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7">
        <f t="shared" si="238"/>
        <v>42104.864629629636</v>
      </c>
      <c r="T2509" s="7">
        <f t="shared" si="239"/>
        <v>42134.864629629628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7">
        <f t="shared" si="238"/>
        <v>41835.743449074071</v>
      </c>
      <c r="T2510" s="7">
        <f t="shared" si="239"/>
        <v>41865.743449074071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7">
        <f t="shared" si="238"/>
        <v>42058.601261574076</v>
      </c>
      <c r="T2511" s="7">
        <f t="shared" si="239"/>
        <v>42114.559594907405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7">
        <f t="shared" si="238"/>
        <v>42078.789027777777</v>
      </c>
      <c r="T2512" s="7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7">
        <f t="shared" si="238"/>
        <v>42371.238576388889</v>
      </c>
      <c r="T2513" s="7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7">
        <f t="shared" si="238"/>
        <v>41971.668530092589</v>
      </c>
      <c r="T2514" s="7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7">
        <f t="shared" si="238"/>
        <v>42731.798483796301</v>
      </c>
      <c r="T2515" s="7">
        <f t="shared" si="239"/>
        <v>42791.798483796294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7">
        <f t="shared" si="238"/>
        <v>41854.181446759263</v>
      </c>
      <c r="T2516" s="7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7">
        <f t="shared" si="238"/>
        <v>42027.631400462968</v>
      </c>
      <c r="T2517" s="7">
        <f t="shared" si="239"/>
        <v>42057.63140046296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7">
        <f t="shared" si="238"/>
        <v>41942.4450462963</v>
      </c>
      <c r="T2518" s="7">
        <f t="shared" si="239"/>
        <v>41972.486712962964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7">
        <f t="shared" si="238"/>
        <v>42052.594097222223</v>
      </c>
      <c r="T2519" s="7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7">
        <f t="shared" si="238"/>
        <v>41926.472546296296</v>
      </c>
      <c r="T2520" s="7">
        <f t="shared" si="239"/>
        <v>41956.51421296296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7">
        <f t="shared" si="238"/>
        <v>41808.946805555555</v>
      </c>
      <c r="T2521" s="7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7">
        <f t="shared" si="238"/>
        <v>42612.392187500001</v>
      </c>
      <c r="T2522" s="7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7">
        <f t="shared" si="238"/>
        <v>42269.759502314817</v>
      </c>
      <c r="T2523" s="7">
        <f t="shared" si="239"/>
        <v>42290.75950231481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7">
        <f t="shared" si="238"/>
        <v>42460.365277777775</v>
      </c>
      <c r="T2524" s="7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7">
        <f t="shared" si="238"/>
        <v>41930.767268518517</v>
      </c>
      <c r="T2525" s="7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7">
        <f t="shared" si="238"/>
        <v>41961.599039351851</v>
      </c>
      <c r="T2526" s="7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7">
        <f t="shared" si="238"/>
        <v>41058.636238425926</v>
      </c>
      <c r="T2527" s="7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7">
        <f t="shared" si="238"/>
        <v>41952.882800925923</v>
      </c>
      <c r="T2528" s="7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7">
        <f t="shared" si="238"/>
        <v>41546.542719907404</v>
      </c>
      <c r="T2529" s="7">
        <f t="shared" si="239"/>
        <v>41564.957638888889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7">
        <f t="shared" si="238"/>
        <v>42217.626192129632</v>
      </c>
      <c r="T2530" s="7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7">
        <f t="shared" si="238"/>
        <v>40947.872395833328</v>
      </c>
      <c r="T2531" s="7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7">
        <f t="shared" si="238"/>
        <v>42081.656307870377</v>
      </c>
      <c r="T2532" s="7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7">
        <f t="shared" si="238"/>
        <v>42208.471689814818</v>
      </c>
      <c r="T2533" s="7">
        <f t="shared" si="239"/>
        <v>42230.957638888889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7">
        <f t="shared" si="238"/>
        <v>41107.640810185185</v>
      </c>
      <c r="T2534" s="7">
        <f t="shared" si="239"/>
        <v>41137.640810185185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7">
        <f t="shared" si="238"/>
        <v>41304.542951388888</v>
      </c>
      <c r="T2535" s="7">
        <f t="shared" si="239"/>
        <v>41334.542453703703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7">
        <f t="shared" si="238"/>
        <v>40127.492037037038</v>
      </c>
      <c r="T2536" s="7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7">
        <f t="shared" si="238"/>
        <v>41943.582696759258</v>
      </c>
      <c r="T2537" s="7">
        <f t="shared" si="239"/>
        <v>41974.624363425923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7">
        <f t="shared" si="238"/>
        <v>41463.89775462963</v>
      </c>
      <c r="T2538" s="7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7">
        <f t="shared" si="238"/>
        <v>40696.440451388888</v>
      </c>
      <c r="T2539" s="7">
        <f t="shared" si="239"/>
        <v>40756.440451388888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7">
        <f t="shared" si="238"/>
        <v>41298.301631944443</v>
      </c>
      <c r="T2540" s="7">
        <f t="shared" si="239"/>
        <v>41328.999305555553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7">
        <f t="shared" si="238"/>
        <v>41977.693888888891</v>
      </c>
      <c r="T2541" s="7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7">
        <f t="shared" si="238"/>
        <v>40785.466678240744</v>
      </c>
      <c r="T2542" s="7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7">
        <f t="shared" si="238"/>
        <v>41483.240949074076</v>
      </c>
      <c r="T2543" s="7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7">
        <f t="shared" si="238"/>
        <v>41509.218252314815</v>
      </c>
      <c r="T2544" s="7">
        <f t="shared" si="239"/>
        <v>41547.957638888889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7">
        <f t="shared" si="238"/>
        <v>40513.899282407408</v>
      </c>
      <c r="T2545" s="7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7">
        <f t="shared" si="238"/>
        <v>41068.3121412037</v>
      </c>
      <c r="T2546" s="7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7">
        <f t="shared" si="238"/>
        <v>42026.929837962962</v>
      </c>
      <c r="T2547" s="7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7">
        <f t="shared" si="238"/>
        <v>41524.650219907409</v>
      </c>
      <c r="T2548" s="7">
        <f t="shared" si="239"/>
        <v>41552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7">
        <f t="shared" si="238"/>
        <v>40973.564849537041</v>
      </c>
      <c r="T2549" s="7">
        <f t="shared" si="239"/>
        <v>41003.523182870369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7">
        <f t="shared" si="238"/>
        <v>42618.417094907403</v>
      </c>
      <c r="T2550" s="7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7">
        <f t="shared" si="238"/>
        <v>41390.549421296295</v>
      </c>
      <c r="T2551" s="7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7">
        <f t="shared" si="238"/>
        <v>42228.425995370373</v>
      </c>
      <c r="T2552" s="7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7">
        <f t="shared" si="238"/>
        <v>40961.043807870374</v>
      </c>
      <c r="T2553" s="7">
        <f t="shared" si="239"/>
        <v>40989.658333333333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7">
        <f t="shared" si="238"/>
        <v>42769.601631944446</v>
      </c>
      <c r="T2554" s="7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7">
        <f t="shared" si="238"/>
        <v>41112.99082175926</v>
      </c>
      <c r="T2555" s="7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7">
        <f t="shared" si="238"/>
        <v>42124.869942129633</v>
      </c>
      <c r="T2556" s="7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7">
        <f t="shared" si="238"/>
        <v>41026.44667824074</v>
      </c>
      <c r="T2557" s="7">
        <f t="shared" si="239"/>
        <v>41057.44667824074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7">
        <f t="shared" si="238"/>
        <v>41222.783067129625</v>
      </c>
      <c r="T2558" s="7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7">
        <f t="shared" si="238"/>
        <v>41744.536874999998</v>
      </c>
      <c r="T2559" s="7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7">
        <f t="shared" si="238"/>
        <v>42093.651689814811</v>
      </c>
      <c r="T2560" s="7">
        <f t="shared" si="239"/>
        <v>42125.374305555553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7">
        <f t="shared" si="238"/>
        <v>40829.665324074071</v>
      </c>
      <c r="T2561" s="7">
        <f t="shared" si="239"/>
        <v>40862.609027777777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7">
        <f t="shared" si="238"/>
        <v>42039.742754629631</v>
      </c>
      <c r="T2562" s="7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t="str">
        <f t="shared" ref="P2563:P2626" si="241">IF(L2563=0,"0",E2563/L2563)</f>
        <v>0</v>
      </c>
      <c r="Q2563" t="str">
        <f t="shared" ref="Q2563:Q2626" si="242">MID(N2563,1,FIND("/",N2563,1) -1)</f>
        <v>food</v>
      </c>
      <c r="R2563" t="str">
        <f t="shared" ref="R2563:R2626" si="243">MID(N2563,FIND("/",N2563,1)+1,LEN(N2563))</f>
        <v>food trucks</v>
      </c>
      <c r="S2563" s="7">
        <f t="shared" ref="S2563:S2626" si="244">J2563/86400+(-5/24)+25569</f>
        <v>42260.320474537039</v>
      </c>
      <c r="T2563" s="7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7">
        <f t="shared" si="244"/>
        <v>42594.316423611112</v>
      </c>
      <c r="T2564" s="7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7">
        <f t="shared" si="244"/>
        <v>42154.93114583334</v>
      </c>
      <c r="T2565" s="7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7">
        <f t="shared" si="244"/>
        <v>41821.83216435185</v>
      </c>
      <c r="T2566" s="7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7">
        <f t="shared" si="244"/>
        <v>42440.442002314812</v>
      </c>
      <c r="T2567" s="7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7">
        <f t="shared" si="244"/>
        <v>41842.772546296299</v>
      </c>
      <c r="T2568" s="7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7">
        <f t="shared" si="244"/>
        <v>42087.670578703706</v>
      </c>
      <c r="T2569" s="7">
        <f t="shared" si="245"/>
        <v>42117.670578703699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7">
        <f t="shared" si="244"/>
        <v>42584.45826388889</v>
      </c>
      <c r="T2570" s="7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7">
        <f t="shared" si="244"/>
        <v>42233.897129629629</v>
      </c>
      <c r="T2571" s="7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7">
        <f t="shared" si="244"/>
        <v>42744.694849537038</v>
      </c>
      <c r="T2572" s="7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7">
        <f t="shared" si="244"/>
        <v>42449.133344907408</v>
      </c>
      <c r="T2573" s="7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7">
        <f t="shared" si="244"/>
        <v>42076.911076388889</v>
      </c>
      <c r="T2574" s="7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7">
        <f t="shared" si="244"/>
        <v>41829.383668981478</v>
      </c>
      <c r="T2575" s="7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7">
        <f t="shared" si="244"/>
        <v>42487.617418981477</v>
      </c>
      <c r="T2576" s="7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7">
        <f t="shared" si="244"/>
        <v>41985.900393518517</v>
      </c>
      <c r="T2577" s="7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7">
        <f t="shared" si="244"/>
        <v>42059.801469907412</v>
      </c>
      <c r="T2578" s="7">
        <f t="shared" si="245"/>
        <v>42104.759803240733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7">
        <f t="shared" si="244"/>
        <v>41830.612233796295</v>
      </c>
      <c r="T2579" s="7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7">
        <f t="shared" si="244"/>
        <v>42237.814571759256</v>
      </c>
      <c r="T2580" s="7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7">
        <f t="shared" si="244"/>
        <v>41837.621562499997</v>
      </c>
      <c r="T2581" s="7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7">
        <f t="shared" si="244"/>
        <v>42110.118090277778</v>
      </c>
      <c r="T2582" s="7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7">
        <f t="shared" si="244"/>
        <v>42294.420115740737</v>
      </c>
      <c r="T2583" s="7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4"/>
        <v>42642.780486111107</v>
      </c>
      <c r="T2584" s="7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7">
        <f t="shared" si="244"/>
        <v>42019.561111111114</v>
      </c>
      <c r="T2585" s="7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7">
        <f t="shared" si="244"/>
        <v>42139.964918981481</v>
      </c>
      <c r="T2586" s="7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7">
        <f t="shared" si="244"/>
        <v>41795.754999999997</v>
      </c>
      <c r="T2587" s="7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7">
        <f t="shared" si="244"/>
        <v>42333.121944444443</v>
      </c>
      <c r="T2588" s="7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7">
        <f t="shared" si="244"/>
        <v>42338.467048611114</v>
      </c>
      <c r="T2589" s="7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7">
        <f t="shared" si="244"/>
        <v>42042.467893518522</v>
      </c>
      <c r="T2590" s="7">
        <f t="shared" si="245"/>
        <v>42094.343055555553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7">
        <f t="shared" si="244"/>
        <v>42422.3278587963</v>
      </c>
      <c r="T2591" s="7">
        <f t="shared" si="245"/>
        <v>42452.286192129628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7">
        <f t="shared" si="244"/>
        <v>42388.380752314813</v>
      </c>
      <c r="T2592" s="7">
        <f t="shared" si="245"/>
        <v>42395.380752314813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7">
        <f t="shared" si="244"/>
        <v>42382.698194444441</v>
      </c>
      <c r="T2593" s="7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7">
        <f t="shared" si="244"/>
        <v>41887.592835648145</v>
      </c>
      <c r="T2594" s="7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7">
        <f t="shared" si="244"/>
        <v>42089.636874999997</v>
      </c>
      <c r="T2595" s="7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4"/>
        <v>41828.759583333333</v>
      </c>
      <c r="T2596" s="7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7">
        <f t="shared" si="244"/>
        <v>42760.035879629635</v>
      </c>
      <c r="T2597" s="7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7">
        <f t="shared" si="244"/>
        <v>41828.45612268518</v>
      </c>
      <c r="T2598" s="7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7">
        <f t="shared" si="244"/>
        <v>42510.133298611108</v>
      </c>
      <c r="T2599" s="7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7">
        <f t="shared" si="244"/>
        <v>42240.631956018522</v>
      </c>
      <c r="T2600" s="7">
        <f t="shared" si="245"/>
        <v>42270.631956018515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7">
        <f t="shared" si="244"/>
        <v>41809.545682870368</v>
      </c>
      <c r="T2601" s="7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7">
        <f t="shared" si="244"/>
        <v>42394.692129629635</v>
      </c>
      <c r="T2602" s="7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7">
        <f t="shared" si="244"/>
        <v>41150.693854166668</v>
      </c>
      <c r="T2603" s="7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7">
        <f t="shared" si="244"/>
        <v>41915.538981481484</v>
      </c>
      <c r="T2604" s="7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7">
        <f t="shared" si="244"/>
        <v>41617.704328703701</v>
      </c>
      <c r="T2605" s="7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7">
        <f t="shared" si="244"/>
        <v>40997.842858796299</v>
      </c>
      <c r="T2606" s="7">
        <f t="shared" si="245"/>
        <v>41027.842858796292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7">
        <f t="shared" si="244"/>
        <v>42508.33321759259</v>
      </c>
      <c r="T2607" s="7">
        <f t="shared" si="245"/>
        <v>42538.33321759259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7">
        <f t="shared" si="244"/>
        <v>41726.504421296297</v>
      </c>
      <c r="T2608" s="7">
        <f t="shared" si="245"/>
        <v>41758.504421296289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7">
        <f t="shared" si="244"/>
        <v>42184.666342592594</v>
      </c>
      <c r="T2609" s="7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7">
        <f t="shared" si="244"/>
        <v>42767.59337962963</v>
      </c>
      <c r="T2610" s="7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7">
        <f t="shared" si="244"/>
        <v>41075.02952546296</v>
      </c>
      <c r="T2611" s="7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7">
        <f t="shared" si="244"/>
        <v>42564.672743055562</v>
      </c>
      <c r="T2612" s="7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7">
        <f t="shared" si="244"/>
        <v>42704.127476851849</v>
      </c>
      <c r="T2613" s="7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7">
        <f t="shared" si="244"/>
        <v>41981.934837962966</v>
      </c>
      <c r="T2614" s="7">
        <f t="shared" si="245"/>
        <v>42012.934837962959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7">
        <f t="shared" si="244"/>
        <v>41143.609884259262</v>
      </c>
      <c r="T2615" s="7">
        <f t="shared" si="245"/>
        <v>41173.609884259255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7">
        <f t="shared" si="244"/>
        <v>41730.500138888892</v>
      </c>
      <c r="T2616" s="7">
        <f t="shared" si="245"/>
        <v>41759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7">
        <f t="shared" si="244"/>
        <v>42453.288935185192</v>
      </c>
      <c r="T2617" s="7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7">
        <f t="shared" si="244"/>
        <v>42211.786215277782</v>
      </c>
      <c r="T2618" s="7">
        <f t="shared" si="245"/>
        <v>42241.786215277774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7">
        <f t="shared" si="244"/>
        <v>41902.666099537033</v>
      </c>
      <c r="T2619" s="7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7">
        <f t="shared" si="244"/>
        <v>42279.584039351852</v>
      </c>
      <c r="T2620" s="7">
        <f t="shared" si="245"/>
        <v>42339.625706018516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7">
        <f t="shared" si="244"/>
        <v>42273.67597222222</v>
      </c>
      <c r="T2621" s="7">
        <f t="shared" si="245"/>
        <v>42300.249999999993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7">
        <f t="shared" si="244"/>
        <v>42250.958819444444</v>
      </c>
      <c r="T2622" s="7">
        <f t="shared" si="245"/>
        <v>42287.833333333336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7">
        <f t="shared" si="244"/>
        <v>42115.539212962962</v>
      </c>
      <c r="T2623" s="7">
        <f t="shared" si="245"/>
        <v>42145.539212962962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7">
        <f t="shared" si="244"/>
        <v>42689.534907407404</v>
      </c>
      <c r="T2624" s="7">
        <f t="shared" si="245"/>
        <v>42734.534907407404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7">
        <f t="shared" si="244"/>
        <v>42692.048217592594</v>
      </c>
      <c r="T2625" s="7">
        <f t="shared" si="245"/>
        <v>42706.048217592594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7">
        <f t="shared" si="244"/>
        <v>41144.213217592594</v>
      </c>
      <c r="T2626" s="7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>
        <f t="shared" ref="P2627:P2690" si="247">IF(L2627=0,"0",E2627/L2627)</f>
        <v>27.576923076923077</v>
      </c>
      <c r="Q2627" t="str">
        <f t="shared" ref="Q2627:Q2690" si="248">MID(N2627,1,FIND("/",N2627,1) -1)</f>
        <v>technology</v>
      </c>
      <c r="R2627" t="str">
        <f t="shared" ref="R2627:R2690" si="249">MID(N2627,FIND("/",N2627,1)+1,LEN(N2627))</f>
        <v>space exploration</v>
      </c>
      <c r="S2627" s="7">
        <f t="shared" ref="S2627:S2690" si="250">J2627/86400+(-5/24)+25569</f>
        <v>42658.601944444446</v>
      </c>
      <c r="T2627" s="7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7">
        <f t="shared" si="250"/>
        <v>42128.41978009259</v>
      </c>
      <c r="T2628" s="7">
        <f t="shared" si="251"/>
        <v>42158.41978009259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7">
        <f t="shared" si="250"/>
        <v>42304.621076388888</v>
      </c>
      <c r="T2629" s="7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7">
        <f t="shared" si="250"/>
        <v>41953.757719907408</v>
      </c>
      <c r="T2630" s="7">
        <f t="shared" si="251"/>
        <v>41973.757719907408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7">
        <f t="shared" si="250"/>
        <v>42108.33011574074</v>
      </c>
      <c r="T2631" s="7">
        <f t="shared" si="251"/>
        <v>42138.330115740733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7">
        <f t="shared" si="250"/>
        <v>42523.897129629629</v>
      </c>
      <c r="T2632" s="7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7">
        <f t="shared" si="250"/>
        <v>42217.960960648154</v>
      </c>
      <c r="T2633" s="7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7">
        <f t="shared" si="250"/>
        <v>42493.853460648148</v>
      </c>
      <c r="T2634" s="7">
        <f t="shared" si="251"/>
        <v>42518.853460648148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7">
        <f t="shared" si="250"/>
        <v>41667.614953703705</v>
      </c>
      <c r="T2635" s="7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7">
        <f t="shared" si="250"/>
        <v>42612.448159722218</v>
      </c>
      <c r="T2636" s="7">
        <f t="shared" si="251"/>
        <v>42642.448159722218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7">
        <f t="shared" si="250"/>
        <v>42037.742604166669</v>
      </c>
      <c r="T2637" s="7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7">
        <f t="shared" si="250"/>
        <v>42636.406412037039</v>
      </c>
      <c r="T2638" s="7">
        <f t="shared" si="251"/>
        <v>42658.833333333336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7">
        <f t="shared" si="250"/>
        <v>42639.341145833336</v>
      </c>
      <c r="T2639" s="7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7">
        <f t="shared" si="250"/>
        <v>41989.70480324074</v>
      </c>
      <c r="T2640" s="7">
        <f t="shared" si="251"/>
        <v>42019.70480324074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7">
        <f t="shared" si="250"/>
        <v>42024.656805555554</v>
      </c>
      <c r="T2641" s="7">
        <f t="shared" si="251"/>
        <v>42054.656805555554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7">
        <f t="shared" si="250"/>
        <v>42102.952245370368</v>
      </c>
      <c r="T2642" s="7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7">
        <f t="shared" si="250"/>
        <v>41880.618784722217</v>
      </c>
      <c r="T2643" s="7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7">
        <f t="shared" si="250"/>
        <v>42536.038287037038</v>
      </c>
      <c r="T2644" s="7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7">
        <f t="shared" si="250"/>
        <v>42689.374016203707</v>
      </c>
      <c r="T2645" s="7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7">
        <f t="shared" si="250"/>
        <v>42774.583738425928</v>
      </c>
      <c r="T2646" s="7">
        <f t="shared" si="251"/>
        <v>42804.583738425928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7">
        <f t="shared" si="250"/>
        <v>41921.634293981479</v>
      </c>
      <c r="T2647" s="7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7">
        <f t="shared" si="250"/>
        <v>42226.10496527778</v>
      </c>
      <c r="T2648" s="7">
        <f t="shared" si="251"/>
        <v>42256.10496527778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7">
        <f t="shared" si="250"/>
        <v>42200.053460648152</v>
      </c>
      <c r="T2649" s="7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7">
        <f t="shared" si="250"/>
        <v>42408.506481481483</v>
      </c>
      <c r="T2650" s="7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7">
        <f t="shared" si="250"/>
        <v>42341.788668981484</v>
      </c>
      <c r="T2651" s="7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7">
        <f t="shared" si="250"/>
        <v>42695.416006944448</v>
      </c>
      <c r="T2652" s="7">
        <f t="shared" si="251"/>
        <v>42725.416006944441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7">
        <f t="shared" si="250"/>
        <v>42327.597326388888</v>
      </c>
      <c r="T2653" s="7">
        <f t="shared" si="251"/>
        <v>42355.597326388888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7">
        <f t="shared" si="250"/>
        <v>41952.950520833336</v>
      </c>
      <c r="T2654" s="7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7">
        <f t="shared" si="250"/>
        <v>41771.443599537037</v>
      </c>
      <c r="T2655" s="7">
        <f t="shared" si="251"/>
        <v>41802.958333333328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7">
        <f t="shared" si="250"/>
        <v>42055.392662037033</v>
      </c>
      <c r="T2656" s="7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7">
        <f t="shared" si="250"/>
        <v>42381.657951388886</v>
      </c>
      <c r="T2657" s="7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7">
        <f t="shared" si="250"/>
        <v>42767.480185185188</v>
      </c>
      <c r="T2658" s="7">
        <f t="shared" si="251"/>
        <v>42806.583333333336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7">
        <f t="shared" si="250"/>
        <v>42551.720520833333</v>
      </c>
      <c r="T2659" s="7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7">
        <f t="shared" si="250"/>
        <v>42551.675856481481</v>
      </c>
      <c r="T2660" s="7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7">
        <f t="shared" si="250"/>
        <v>42081.861226851848</v>
      </c>
      <c r="T2661" s="7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7">
        <f t="shared" si="250"/>
        <v>42272.504837962959</v>
      </c>
      <c r="T2662" s="7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7">
        <f t="shared" si="250"/>
        <v>41542.750115740739</v>
      </c>
      <c r="T2663" s="7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7">
        <f t="shared" si="250"/>
        <v>42207.538344907407</v>
      </c>
      <c r="T2664" s="7">
        <f t="shared" si="251"/>
        <v>42237.538344907407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7">
        <f t="shared" si="250"/>
        <v>42222.41443287037</v>
      </c>
      <c r="T2665" s="7">
        <f t="shared" si="251"/>
        <v>42251.416666666664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7">
        <f t="shared" si="250"/>
        <v>42312.817094907412</v>
      </c>
      <c r="T2666" s="7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7">
        <f t="shared" si="250"/>
        <v>42083.687199074076</v>
      </c>
      <c r="T2667" s="7">
        <f t="shared" si="251"/>
        <v>42128.687199074069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7">
        <f t="shared" si="250"/>
        <v>42235.556006944447</v>
      </c>
      <c r="T2668" s="7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7">
        <f t="shared" si="250"/>
        <v>42380.717777777783</v>
      </c>
      <c r="T2669" s="7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7">
        <f t="shared" si="250"/>
        <v>42275.380381944444</v>
      </c>
      <c r="T2670" s="7">
        <f t="shared" si="251"/>
        <v>42317.397222222215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7">
        <f t="shared" si="250"/>
        <v>42318.827499999999</v>
      </c>
      <c r="T2671" s="7">
        <f t="shared" si="251"/>
        <v>42378.827499999992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7">
        <f t="shared" si="250"/>
        <v>41820.812268518515</v>
      </c>
      <c r="T2672" s="7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7">
        <f t="shared" si="250"/>
        <v>41962.54069444444</v>
      </c>
      <c r="T2673" s="7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7">
        <f t="shared" si="250"/>
        <v>42344.675810185188</v>
      </c>
      <c r="T2674" s="7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7">
        <f t="shared" si="250"/>
        <v>41912.333321759259</v>
      </c>
      <c r="T2675" s="7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7">
        <f t="shared" si="250"/>
        <v>42529.424421296295</v>
      </c>
      <c r="T2676" s="7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7">
        <f t="shared" si="250"/>
        <v>41923.649178240739</v>
      </c>
      <c r="T2677" s="7">
        <f t="shared" si="251"/>
        <v>41953.690844907404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7">
        <f t="shared" si="250"/>
        <v>42482.416365740741</v>
      </c>
      <c r="T2678" s="7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7">
        <f t="shared" si="250"/>
        <v>41792.821099537039</v>
      </c>
      <c r="T2679" s="7">
        <f t="shared" si="251"/>
        <v>41822.821099537039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7">
        <f t="shared" si="250"/>
        <v>42241.589872685188</v>
      </c>
      <c r="T2680" s="7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7">
        <f t="shared" si="250"/>
        <v>42032.792754629627</v>
      </c>
      <c r="T2681" s="7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7">
        <f t="shared" si="250"/>
        <v>42436.003368055557</v>
      </c>
      <c r="T2682" s="7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7">
        <f t="shared" si="250"/>
        <v>41805.686921296292</v>
      </c>
      <c r="T2683" s="7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7">
        <f t="shared" si="250"/>
        <v>41932.663657407407</v>
      </c>
      <c r="T2684" s="7">
        <f t="shared" si="251"/>
        <v>41965.040972222218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7">
        <f t="shared" si="250"/>
        <v>42034.546759259261</v>
      </c>
      <c r="T2685" s="7">
        <f t="shared" si="251"/>
        <v>42064.546759259254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7">
        <f t="shared" si="250"/>
        <v>41820.706307870372</v>
      </c>
      <c r="T2686" s="7">
        <f t="shared" si="251"/>
        <v>41860.706307870372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7">
        <f t="shared" si="250"/>
        <v>42061.487615740742</v>
      </c>
      <c r="T2687" s="7">
        <f t="shared" si="251"/>
        <v>42121.44594907407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7">
        <f t="shared" si="250"/>
        <v>41892.766469907408</v>
      </c>
      <c r="T2688" s="7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7">
        <f t="shared" si="250"/>
        <v>42154.431921296302</v>
      </c>
      <c r="T2689" s="7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7">
        <f t="shared" si="250"/>
        <v>42027.910532407404</v>
      </c>
      <c r="T2690" s="7">
        <f t="shared" si="251"/>
        <v>42058.916666666664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>
        <f t="shared" ref="P2691:P2754" si="253">IF(L2691=0,"0",E2691/L2691)</f>
        <v>1</v>
      </c>
      <c r="Q2691" t="str">
        <f t="shared" ref="Q2691:Q2754" si="254">MID(N2691,1,FIND("/",N2691,1) -1)</f>
        <v>food</v>
      </c>
      <c r="R2691" t="str">
        <f t="shared" ref="R2691:R2754" si="255">MID(N2691,FIND("/",N2691,1)+1,LEN(N2691))</f>
        <v>food trucks</v>
      </c>
      <c r="S2691" s="7">
        <f t="shared" ref="S2691:S2754" si="256">J2691/86400+(-5/24)+25569</f>
        <v>42551.75335648148</v>
      </c>
      <c r="T2691" s="7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7">
        <f t="shared" si="256"/>
        <v>42112.89671296296</v>
      </c>
      <c r="T2692" s="7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7">
        <f t="shared" si="256"/>
        <v>42089.515706018516</v>
      </c>
      <c r="T2693" s="7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7">
        <f t="shared" si="256"/>
        <v>42058.125694444447</v>
      </c>
      <c r="T2694" s="7">
        <f t="shared" si="257"/>
        <v>42088.084027777775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7">
        <f t="shared" si="256"/>
        <v>41833.930162037039</v>
      </c>
      <c r="T2695" s="7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6"/>
        <v>41877.932164351849</v>
      </c>
      <c r="T2696" s="7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7">
        <f t="shared" si="256"/>
        <v>42047.973587962959</v>
      </c>
      <c r="T2697" s="7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7">
        <f t="shared" si="256"/>
        <v>41964.636111111111</v>
      </c>
      <c r="T2698" s="7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7">
        <f t="shared" si="256"/>
        <v>42187.731747685189</v>
      </c>
      <c r="T2699" s="7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7">
        <f t="shared" si="256"/>
        <v>41787.689907407403</v>
      </c>
      <c r="T2700" s="7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7">
        <f t="shared" si="256"/>
        <v>41829.68822916667</v>
      </c>
      <c r="T2701" s="7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7">
        <f t="shared" si="256"/>
        <v>41870.666342592594</v>
      </c>
      <c r="T2702" s="7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7">
        <f t="shared" si="256"/>
        <v>42801.566365740742</v>
      </c>
      <c r="T2703" s="7">
        <f t="shared" si="257"/>
        <v>42832.524699074071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7">
        <f t="shared" si="256"/>
        <v>42800.5934837963</v>
      </c>
      <c r="T2704" s="7">
        <f t="shared" si="257"/>
        <v>42830.551817129628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7">
        <f t="shared" si="256"/>
        <v>42756.481828703705</v>
      </c>
      <c r="T2705" s="7">
        <f t="shared" si="257"/>
        <v>42816.440162037034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7">
        <f t="shared" si="256"/>
        <v>42787.654097222228</v>
      </c>
      <c r="T2706" s="7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7">
        <f t="shared" si="256"/>
        <v>42773.70784722222</v>
      </c>
      <c r="T2707" s="7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7">
        <f t="shared" si="256"/>
        <v>41899.086608796293</v>
      </c>
      <c r="T2708" s="7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7">
        <f t="shared" si="256"/>
        <v>41391.574571759258</v>
      </c>
      <c r="T2709" s="7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7">
        <f t="shared" si="256"/>
        <v>42512.489884259259</v>
      </c>
      <c r="T2710" s="7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7">
        <f t="shared" si="256"/>
        <v>42611.941446759258</v>
      </c>
      <c r="T2711" s="7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7">
        <f t="shared" si="256"/>
        <v>41828.021157407406</v>
      </c>
      <c r="T2712" s="7">
        <f t="shared" si="257"/>
        <v>41859.875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7">
        <f t="shared" si="256"/>
        <v>41780.536921296298</v>
      </c>
      <c r="T2713" s="7">
        <f t="shared" si="257"/>
        <v>41810.709027777775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7">
        <f t="shared" si="256"/>
        <v>41431.853703703702</v>
      </c>
      <c r="T2714" s="7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7">
        <f t="shared" si="256"/>
        <v>42322.445416666669</v>
      </c>
      <c r="T2715" s="7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7">
        <f t="shared" si="256"/>
        <v>42629.446712962963</v>
      </c>
      <c r="T2716" s="7">
        <f t="shared" si="257"/>
        <v>42657.749999999993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7">
        <f t="shared" si="256"/>
        <v>42387.190138888895</v>
      </c>
      <c r="T2717" s="7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7">
        <f t="shared" si="256"/>
        <v>42255.124918981484</v>
      </c>
      <c r="T2718" s="7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7">
        <f t="shared" si="256"/>
        <v>41934.706585648149</v>
      </c>
      <c r="T2719" s="7">
        <f t="shared" si="257"/>
        <v>41979.748252314814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7">
        <f t="shared" si="256"/>
        <v>42465.38825231482</v>
      </c>
      <c r="T2720" s="7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7">
        <f t="shared" si="256"/>
        <v>42417.822847222225</v>
      </c>
      <c r="T2721" s="7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7">
        <f t="shared" si="256"/>
        <v>42655.257557870369</v>
      </c>
      <c r="T2722" s="7">
        <f t="shared" si="257"/>
        <v>42685.299224537033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7">
        <f t="shared" si="256"/>
        <v>41493.335625</v>
      </c>
      <c r="T2723" s="7">
        <f t="shared" si="257"/>
        <v>41523.583333333328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7">
        <f t="shared" si="256"/>
        <v>42704.648761574077</v>
      </c>
      <c r="T2724" s="7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7">
        <f t="shared" si="256"/>
        <v>41944.630648148144</v>
      </c>
      <c r="T2725" s="7">
        <f t="shared" si="257"/>
        <v>42004.672314814808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7">
        <f t="shared" si="256"/>
        <v>42199.118738425925</v>
      </c>
      <c r="T2726" s="7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7">
        <f t="shared" si="256"/>
        <v>42745.536284722228</v>
      </c>
      <c r="T2727" s="7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7">
        <f t="shared" si="256"/>
        <v>42452.371655092589</v>
      </c>
      <c r="T2728" s="7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42198.468321759261</v>
      </c>
      <c r="T2729" s="7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42333.391597222224</v>
      </c>
      <c r="T2730" s="7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42095.032372685186</v>
      </c>
      <c r="T2731" s="7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41351.333043981482</v>
      </c>
      <c r="T2732" s="7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41872.317384259259</v>
      </c>
      <c r="T2733" s="7">
        <f t="shared" si="257"/>
        <v>41929.958333333328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41389.599861111114</v>
      </c>
      <c r="T2734" s="7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42044.064513888894</v>
      </c>
      <c r="T2735" s="7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42626.460555555561</v>
      </c>
      <c r="T2736" s="7">
        <f t="shared" si="257"/>
        <v>42656.707638888889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41315.912615740745</v>
      </c>
      <c r="T2737" s="7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41722.458020833335</v>
      </c>
      <c r="T2738" s="7">
        <f t="shared" si="257"/>
        <v>41752.458020833328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41611.709340277775</v>
      </c>
      <c r="T2739" s="7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7">
        <f t="shared" si="256"/>
        <v>42619.935231481482</v>
      </c>
      <c r="T2740" s="7">
        <f t="shared" si="257"/>
        <v>42679.935231481482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7">
        <f t="shared" si="256"/>
        <v>41719.679594907408</v>
      </c>
      <c r="T2741" s="7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7">
        <f t="shared" si="256"/>
        <v>42044.823518518519</v>
      </c>
      <c r="T2742" s="7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7">
        <f t="shared" si="256"/>
        <v>41911.449097222219</v>
      </c>
      <c r="T2743" s="7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7">
        <f t="shared" si="256"/>
        <v>41030.511423611111</v>
      </c>
      <c r="T2744" s="7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7">
        <f t="shared" si="256"/>
        <v>42632.120451388895</v>
      </c>
      <c r="T2745" s="7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7">
        <f t="shared" si="256"/>
        <v>40937.854143518518</v>
      </c>
      <c r="T2746" s="7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7">
        <f t="shared" si="256"/>
        <v>41044.779722222222</v>
      </c>
      <c r="T2747" s="7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7">
        <f t="shared" si="256"/>
        <v>41850.57304398148</v>
      </c>
      <c r="T2748" s="7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7">
        <f t="shared" si="256"/>
        <v>41044.439780092594</v>
      </c>
      <c r="T2749" s="7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7">
        <f t="shared" si="256"/>
        <v>42585.502337962964</v>
      </c>
      <c r="T2750" s="7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7">
        <f t="shared" si="256"/>
        <v>42068.59070601852</v>
      </c>
      <c r="T2751" s="7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7">
        <f t="shared" si="256"/>
        <v>41078.691493055558</v>
      </c>
      <c r="T2752" s="7">
        <f t="shared" si="257"/>
        <v>41090.625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7">
        <f t="shared" si="256"/>
        <v>41747.678726851853</v>
      </c>
      <c r="T2753" s="7">
        <f t="shared" si="257"/>
        <v>41807.678726851846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7">
        <f t="shared" si="256"/>
        <v>40855.556759259256</v>
      </c>
      <c r="T2754" s="7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>
        <f t="shared" ref="P2755:P2818" si="259">IF(L2755=0,"0",E2755/L2755)</f>
        <v>47.5</v>
      </c>
      <c r="Q2755" t="str">
        <f t="shared" ref="Q2755:Q2818" si="260">MID(N2755,1,FIND("/",N2755,1) -1)</f>
        <v>publishing</v>
      </c>
      <c r="R2755" t="str">
        <f t="shared" ref="R2755:R2818" si="261">MID(N2755,FIND("/",N2755,1)+1,LEN(N2755))</f>
        <v>children's books</v>
      </c>
      <c r="S2755" s="7">
        <f t="shared" ref="S2755:S2818" si="262">J2755/86400+(-5/24)+25569</f>
        <v>41117.692395833335</v>
      </c>
      <c r="T2755" s="7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7">
        <f t="shared" si="262"/>
        <v>41863.427673611106</v>
      </c>
      <c r="T2756" s="7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7">
        <f t="shared" si="262"/>
        <v>42072.582488425927</v>
      </c>
      <c r="T2757" s="7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7">
        <f t="shared" si="262"/>
        <v>41620.692141203705</v>
      </c>
      <c r="T2758" s="7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7">
        <f t="shared" si="262"/>
        <v>42573.448287037041</v>
      </c>
      <c r="T2759" s="7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42639.233599537038</v>
      </c>
      <c r="T2760" s="7">
        <f t="shared" si="263"/>
        <v>42653.23359953703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42524.158171296294</v>
      </c>
      <c r="T2761" s="7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41415.252986111111</v>
      </c>
      <c r="T2762" s="7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7">
        <f t="shared" si="262"/>
        <v>41246.855243055557</v>
      </c>
      <c r="T2763" s="7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7">
        <f t="shared" si="262"/>
        <v>40926.828645833331</v>
      </c>
      <c r="T2764" s="7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7">
        <f t="shared" si="262"/>
        <v>41373.371342592596</v>
      </c>
      <c r="T2765" s="7">
        <f t="shared" si="263"/>
        <v>41418.371342592589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7">
        <f t="shared" si="262"/>
        <v>41030.083692129629</v>
      </c>
      <c r="T2766" s="7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7">
        <f t="shared" si="262"/>
        <v>41194.370694444442</v>
      </c>
      <c r="T2767" s="7">
        <f t="shared" si="263"/>
        <v>41210.370694444442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7">
        <f t="shared" si="262"/>
        <v>40736.459699074076</v>
      </c>
      <c r="T2768" s="7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7">
        <f t="shared" si="262"/>
        <v>42172.750578703708</v>
      </c>
      <c r="T2769" s="7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7">
        <f t="shared" si="262"/>
        <v>40967.4065162037</v>
      </c>
      <c r="T2770" s="7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7">
        <f t="shared" si="262"/>
        <v>41745.617939814816</v>
      </c>
      <c r="T2771" s="7">
        <f t="shared" si="263"/>
        <v>41795.617939814816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7">
        <f t="shared" si="262"/>
        <v>41686.496874999997</v>
      </c>
      <c r="T2772" s="7">
        <f t="shared" si="263"/>
        <v>41716.455208333333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7">
        <f t="shared" si="262"/>
        <v>41257.323379629626</v>
      </c>
      <c r="T2773" s="7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7">
        <f t="shared" si="262"/>
        <v>41537.660810185189</v>
      </c>
      <c r="T2774" s="7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2"/>
        <v>42474.656493055561</v>
      </c>
      <c r="T2775" s="7">
        <f t="shared" si="263"/>
        <v>42484.656493055554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7">
        <f t="shared" si="262"/>
        <v>41310.91814814815</v>
      </c>
      <c r="T2776" s="7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7">
        <f t="shared" si="262"/>
        <v>40862.805023148147</v>
      </c>
      <c r="T2777" s="7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7">
        <f t="shared" si="262"/>
        <v>42136.088842592595</v>
      </c>
      <c r="T2778" s="7">
        <f t="shared" si="263"/>
        <v>42167.088842592588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7">
        <f t="shared" si="262"/>
        <v>42172.460694444446</v>
      </c>
      <c r="T2779" s="7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7">
        <f t="shared" si="262"/>
        <v>41846.769745370373</v>
      </c>
      <c r="T2780" s="7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7">
        <f t="shared" si="262"/>
        <v>42300.377557870372</v>
      </c>
      <c r="T2781" s="7">
        <f t="shared" si="263"/>
        <v>42330.419224537036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7">
        <f t="shared" si="262"/>
        <v>42774.239444444451</v>
      </c>
      <c r="T2782" s="7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7">
        <f t="shared" si="262"/>
        <v>42018.733263888891</v>
      </c>
      <c r="T2783" s="7">
        <f t="shared" si="263"/>
        <v>42047.083333333336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7">
        <f t="shared" si="262"/>
        <v>42026.716643518521</v>
      </c>
      <c r="T2784" s="7">
        <f t="shared" si="263"/>
        <v>42051.999305555553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7">
        <f t="shared" si="262"/>
        <v>42103.326921296299</v>
      </c>
      <c r="T2785" s="7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7">
        <f t="shared" si="262"/>
        <v>41920.579201388886</v>
      </c>
      <c r="T2786" s="7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7">
        <f t="shared" si="262"/>
        <v>42557.981099537035</v>
      </c>
      <c r="T2787" s="7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7">
        <f t="shared" si="262"/>
        <v>41815.360879629632</v>
      </c>
      <c r="T2788" s="7">
        <f t="shared" si="263"/>
        <v>41829.360879629625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7">
        <f t="shared" si="262"/>
        <v>41807.990185185183</v>
      </c>
      <c r="T2789" s="7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7">
        <f t="shared" si="262"/>
        <v>42550.49355324074</v>
      </c>
      <c r="T2790" s="7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7">
        <f t="shared" si="262"/>
        <v>42055.804791666669</v>
      </c>
      <c r="T2791" s="7">
        <f t="shared" si="263"/>
        <v>42074.958333333336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7">
        <f t="shared" si="262"/>
        <v>42016.730358796296</v>
      </c>
      <c r="T2792" s="7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7">
        <f t="shared" si="262"/>
        <v>42591.691655092596</v>
      </c>
      <c r="T2793" s="7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7">
        <f t="shared" si="262"/>
        <v>42183.022673611107</v>
      </c>
      <c r="T2794" s="7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7">
        <f t="shared" si="262"/>
        <v>42176.210706018523</v>
      </c>
      <c r="T2795" s="7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7">
        <f t="shared" si="262"/>
        <v>42416.48332175926</v>
      </c>
      <c r="T2796" s="7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7">
        <f t="shared" si="262"/>
        <v>41780.317604166667</v>
      </c>
      <c r="T2797" s="7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7">
        <f t="shared" si="262"/>
        <v>41795.319768518515</v>
      </c>
      <c r="T2798" s="7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7">
        <f t="shared" si="262"/>
        <v>41798.731944444444</v>
      </c>
      <c r="T2799" s="7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7">
        <f t="shared" si="262"/>
        <v>42201.466678240744</v>
      </c>
      <c r="T2800" s="7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7">
        <f t="shared" si="262"/>
        <v>42507.05636574074</v>
      </c>
      <c r="T2801" s="7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7">
        <f t="shared" si="262"/>
        <v>41948.344513888886</v>
      </c>
      <c r="T2802" s="7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7">
        <f t="shared" si="262"/>
        <v>41900.034826388888</v>
      </c>
      <c r="T2803" s="7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7">
        <f t="shared" si="262"/>
        <v>42192.438738425932</v>
      </c>
      <c r="T2804" s="7">
        <f t="shared" si="263"/>
        <v>42222.438738425924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7">
        <f t="shared" si="262"/>
        <v>42157.857361111113</v>
      </c>
      <c r="T2805" s="7">
        <f t="shared" si="263"/>
        <v>42200.791666666664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7">
        <f t="shared" si="262"/>
        <v>41881.245254629626</v>
      </c>
      <c r="T2806" s="7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7">
        <f t="shared" si="262"/>
        <v>42213.2971412037</v>
      </c>
      <c r="T2807" s="7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7">
        <f t="shared" si="262"/>
        <v>42185.058912037042</v>
      </c>
      <c r="T2808" s="7">
        <f t="shared" si="263"/>
        <v>42221.249999999993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7">
        <f t="shared" si="262"/>
        <v>42154.66479166667</v>
      </c>
      <c r="T2809" s="7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7">
        <f t="shared" si="262"/>
        <v>42208.638136574074</v>
      </c>
      <c r="T2810" s="7">
        <f t="shared" si="263"/>
        <v>42238.638136574074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7">
        <f t="shared" si="262"/>
        <v>42451.288483796299</v>
      </c>
      <c r="T2811" s="7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7">
        <f t="shared" si="262"/>
        <v>41758.931296296294</v>
      </c>
      <c r="T2812" s="7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7">
        <f t="shared" si="262"/>
        <v>42028.288229166668</v>
      </c>
      <c r="T2813" s="7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7">
        <f t="shared" si="262"/>
        <v>42054.535856481481</v>
      </c>
      <c r="T2814" s="7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7">
        <f t="shared" si="262"/>
        <v>42693.534270833334</v>
      </c>
      <c r="T2815" s="7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7">
        <f t="shared" si="262"/>
        <v>42103.191145833334</v>
      </c>
      <c r="T2816" s="7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7">
        <f t="shared" si="262"/>
        <v>42559.568391203706</v>
      </c>
      <c r="T2817" s="7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7">
        <f t="shared" si="262"/>
        <v>42188.25916666667</v>
      </c>
      <c r="T2818" s="7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>
        <f t="shared" ref="P2819:P2882" si="265">IF(L2819=0,"0",E2819/L2819)</f>
        <v>23.636363636363637</v>
      </c>
      <c r="Q2819" t="str">
        <f t="shared" ref="Q2819:Q2882" si="266">MID(N2819,1,FIND("/",N2819,1) -1)</f>
        <v>theater</v>
      </c>
      <c r="R2819" t="str">
        <f t="shared" ref="R2819:R2882" si="267">MID(N2819,FIND("/",N2819,1)+1,LEN(N2819))</f>
        <v>plays</v>
      </c>
      <c r="S2819" s="7">
        <f t="shared" ref="S2819:S2882" si="268">J2819/86400+(-5/24)+25569</f>
        <v>42023.42664351852</v>
      </c>
      <c r="T2819" s="7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7">
        <f t="shared" si="268"/>
        <v>42250.389884259261</v>
      </c>
      <c r="T2820" s="7">
        <f t="shared" si="269"/>
        <v>42270.389884259253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7">
        <f t="shared" si="268"/>
        <v>42139.317233796297</v>
      </c>
      <c r="T2821" s="7">
        <f t="shared" si="269"/>
        <v>42169.317233796297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7">
        <f t="shared" si="268"/>
        <v>42401.402650462966</v>
      </c>
      <c r="T2822" s="7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7">
        <f t="shared" si="268"/>
        <v>41875.714525462965</v>
      </c>
      <c r="T2823" s="7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7">
        <f t="shared" si="268"/>
        <v>42060.475601851853</v>
      </c>
      <c r="T2824" s="7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7">
        <f t="shared" si="268"/>
        <v>42066.803310185191</v>
      </c>
      <c r="T2825" s="7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7">
        <f t="shared" si="268"/>
        <v>42136.062453703707</v>
      </c>
      <c r="T2826" s="7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7">
        <f t="shared" si="268"/>
        <v>42312.584328703706</v>
      </c>
      <c r="T2827" s="7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7">
        <f t="shared" si="268"/>
        <v>42170.826527777783</v>
      </c>
      <c r="T2828" s="7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7">
        <f t="shared" si="268"/>
        <v>42494.475300925929</v>
      </c>
      <c r="T2829" s="7">
        <f t="shared" si="269"/>
        <v>42524.479166666664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7">
        <f t="shared" si="268"/>
        <v>42254.056354166663</v>
      </c>
      <c r="T2830" s="7">
        <f t="shared" si="269"/>
        <v>42279.749999999993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7">
        <f t="shared" si="268"/>
        <v>42495.225902777776</v>
      </c>
      <c r="T2831" s="7">
        <f t="shared" si="269"/>
        <v>42523.225902777776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7">
        <f t="shared" si="268"/>
        <v>41758.631342592591</v>
      </c>
      <c r="T2832" s="7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7">
        <f t="shared" si="268"/>
        <v>42171.61655092593</v>
      </c>
      <c r="T2833" s="7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7">
        <f t="shared" si="268"/>
        <v>41938.501087962963</v>
      </c>
      <c r="T2834" s="7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7">
        <f t="shared" si="268"/>
        <v>42267.919363425928</v>
      </c>
      <c r="T2835" s="7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7">
        <f t="shared" si="268"/>
        <v>42019.751504629632</v>
      </c>
      <c r="T2836" s="7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7">
        <f t="shared" si="268"/>
        <v>42313.495567129634</v>
      </c>
      <c r="T2837" s="7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7">
        <f t="shared" si="268"/>
        <v>42746.053449074076</v>
      </c>
      <c r="T2838" s="7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7">
        <f t="shared" si="268"/>
        <v>42307.700046296297</v>
      </c>
      <c r="T2839" s="7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7">
        <f t="shared" si="268"/>
        <v>41842.399259259255</v>
      </c>
      <c r="T2840" s="7">
        <f t="shared" si="269"/>
        <v>41864.708333333328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7">
        <f t="shared" si="268"/>
        <v>41853.031875000001</v>
      </c>
      <c r="T2841" s="7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7">
        <f t="shared" si="268"/>
        <v>42059.827303240745</v>
      </c>
      <c r="T2842" s="7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7">
        <f t="shared" si="268"/>
        <v>42291.531215277777</v>
      </c>
      <c r="T2843" s="7">
        <f t="shared" si="269"/>
        <v>42351.572881944441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7">
        <f t="shared" si="268"/>
        <v>41784.744155092594</v>
      </c>
      <c r="T2844" s="7">
        <f t="shared" si="269"/>
        <v>41811.25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7">
        <f t="shared" si="268"/>
        <v>42492.529513888891</v>
      </c>
      <c r="T2845" s="7">
        <f t="shared" si="269"/>
        <v>42533.958333333336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7">
        <f t="shared" si="268"/>
        <v>42709.337731481486</v>
      </c>
      <c r="T2846" s="7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7">
        <f t="shared" si="268"/>
        <v>42102.808252314819</v>
      </c>
      <c r="T2847" s="7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7">
        <f t="shared" si="268"/>
        <v>42108.483726851853</v>
      </c>
      <c r="T2848" s="7">
        <f t="shared" si="269"/>
        <v>42153.483726851853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7">
        <f t="shared" si="268"/>
        <v>42453.597974537042</v>
      </c>
      <c r="T2849" s="7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7">
        <f t="shared" si="268"/>
        <v>42123.440497685187</v>
      </c>
      <c r="T2850" s="7">
        <f t="shared" si="269"/>
        <v>42153.440497685187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7">
        <f t="shared" si="268"/>
        <v>42453.219907407409</v>
      </c>
      <c r="T2851" s="7">
        <f t="shared" si="269"/>
        <v>42483.219907407409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7">
        <f t="shared" si="268"/>
        <v>41857.798738425925</v>
      </c>
      <c r="T2852" s="7">
        <f t="shared" si="269"/>
        <v>41887.798738425925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7">
        <f t="shared" si="268"/>
        <v>42389.794317129636</v>
      </c>
      <c r="T2853" s="7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7">
        <f t="shared" si="268"/>
        <v>41780.836840277778</v>
      </c>
      <c r="T2854" s="7">
        <f t="shared" si="269"/>
        <v>41810.836840277778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7">
        <f t="shared" si="268"/>
        <v>41835.982604166667</v>
      </c>
      <c r="T2855" s="7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7">
        <f t="shared" si="268"/>
        <v>42111.508321759262</v>
      </c>
      <c r="T2856" s="7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7">
        <f t="shared" si="268"/>
        <v>42369.799432870372</v>
      </c>
      <c r="T2857" s="7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7">
        <f t="shared" si="268"/>
        <v>42164.829247685186</v>
      </c>
      <c r="T2858" s="7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7">
        <f t="shared" si="268"/>
        <v>42726.711747685185</v>
      </c>
      <c r="T2859" s="7">
        <f t="shared" si="269"/>
        <v>42786.541666666664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7">
        <f t="shared" si="268"/>
        <v>41954.336747685185</v>
      </c>
      <c r="T2860" s="7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7">
        <f t="shared" si="268"/>
        <v>42233.153981481482</v>
      </c>
      <c r="T2861" s="7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7">
        <f t="shared" si="268"/>
        <v>42480.592314814814</v>
      </c>
      <c r="T2862" s="7">
        <f t="shared" si="269"/>
        <v>42540.592314814814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7">
        <f t="shared" si="268"/>
        <v>42257.3825</v>
      </c>
      <c r="T2863" s="7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7">
        <f t="shared" si="268"/>
        <v>41784.581354166665</v>
      </c>
      <c r="T2864" s="7">
        <f t="shared" si="269"/>
        <v>41814.581354166665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7">
        <f t="shared" si="268"/>
        <v>41831.46670138889</v>
      </c>
      <c r="T2865" s="7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7">
        <f t="shared" si="268"/>
        <v>42172.405173611114</v>
      </c>
      <c r="T2866" s="7">
        <f t="shared" si="269"/>
        <v>42202.345833333333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7">
        <f t="shared" si="268"/>
        <v>41949.905775462961</v>
      </c>
      <c r="T2867" s="7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7">
        <f t="shared" si="268"/>
        <v>42627.746770833335</v>
      </c>
      <c r="T2868" s="7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7">
        <f t="shared" si="268"/>
        <v>42530.986944444448</v>
      </c>
      <c r="T2869" s="7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7">
        <f t="shared" si="268"/>
        <v>42618.618680555555</v>
      </c>
      <c r="T2870" s="7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7">
        <f t="shared" si="268"/>
        <v>42540.385196759264</v>
      </c>
      <c r="T2871" s="7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7">
        <f t="shared" si="268"/>
        <v>41745.981076388889</v>
      </c>
      <c r="T2872" s="7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7">
        <f t="shared" si="268"/>
        <v>41974.53024305556</v>
      </c>
      <c r="T2873" s="7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7">
        <f t="shared" si="268"/>
        <v>42114.907847222225</v>
      </c>
      <c r="T2874" s="7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7">
        <f t="shared" si="268"/>
        <v>42002.609155092592</v>
      </c>
      <c r="T2875" s="7">
        <f t="shared" si="269"/>
        <v>42032.609155092585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7">
        <f t="shared" si="268"/>
        <v>42722.636412037042</v>
      </c>
      <c r="T2876" s="7">
        <f t="shared" si="269"/>
        <v>42752.636412037034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7">
        <f t="shared" si="268"/>
        <v>42464.920057870375</v>
      </c>
      <c r="T2877" s="7">
        <f t="shared" si="269"/>
        <v>42494.920057870368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7">
        <f t="shared" si="268"/>
        <v>42171.535636574074</v>
      </c>
      <c r="T2878" s="7">
        <f t="shared" si="269"/>
        <v>42201.535636574066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7">
        <f t="shared" si="268"/>
        <v>42672.746805555558</v>
      </c>
      <c r="T2879" s="7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7">
        <f t="shared" si="268"/>
        <v>42128.407349537039</v>
      </c>
      <c r="T2880" s="7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7">
        <f t="shared" si="268"/>
        <v>42359.516909722224</v>
      </c>
      <c r="T2881" s="7">
        <f t="shared" si="269"/>
        <v>42389.516909722217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7">
        <f t="shared" si="268"/>
        <v>42192.697361111117</v>
      </c>
      <c r="T2882" s="7">
        <f t="shared" si="269"/>
        <v>42236.503472222219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t="str">
        <f t="shared" ref="P2883:P2946" si="271">IF(L2883=0,"0",E2883/L2883)</f>
        <v>0</v>
      </c>
      <c r="Q2883" t="str">
        <f t="shared" ref="Q2883:Q2946" si="272">MID(N2883,1,FIND("/",N2883,1) -1)</f>
        <v>theater</v>
      </c>
      <c r="R2883" t="str">
        <f t="shared" ref="R2883:R2946" si="273">MID(N2883,FIND("/",N2883,1)+1,LEN(N2883))</f>
        <v>plays</v>
      </c>
      <c r="S2883" s="7">
        <f t="shared" ref="S2883:S2946" si="274">J2883/86400+(-5/24)+25569</f>
        <v>41916.389305555553</v>
      </c>
      <c r="T2883" s="7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7">
        <f t="shared" si="274"/>
        <v>42461.387939814813</v>
      </c>
      <c r="T2884" s="7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7">
        <f t="shared" si="274"/>
        <v>42370.694872685184</v>
      </c>
      <c r="T2885" s="7">
        <f t="shared" si="275"/>
        <v>42405.999305555553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7">
        <f t="shared" si="274"/>
        <v>41948.518923611111</v>
      </c>
      <c r="T2886" s="7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7">
        <f t="shared" si="274"/>
        <v>42046.868067129632</v>
      </c>
      <c r="T2887" s="7">
        <f t="shared" si="275"/>
        <v>42076.82640046296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7">
        <f t="shared" si="274"/>
        <v>42261.424583333333</v>
      </c>
      <c r="T2888" s="7">
        <f t="shared" si="275"/>
        <v>42265.957638888889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7">
        <f t="shared" si="274"/>
        <v>41985.219027777777</v>
      </c>
      <c r="T2889" s="7">
        <f t="shared" si="275"/>
        <v>42015.219027777777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7">
        <f t="shared" si="274"/>
        <v>41922.326851851853</v>
      </c>
      <c r="T2890" s="7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7">
        <f t="shared" si="274"/>
        <v>41850.654918981483</v>
      </c>
      <c r="T2891" s="7">
        <f t="shared" si="275"/>
        <v>41880.654918981476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7">
        <f t="shared" si="274"/>
        <v>41831.534629629627</v>
      </c>
      <c r="T2892" s="7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7">
        <f t="shared" si="274"/>
        <v>42415.675092592595</v>
      </c>
      <c r="T2893" s="7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7">
        <f t="shared" si="274"/>
        <v>41869.505833333329</v>
      </c>
      <c r="T2894" s="7">
        <f t="shared" si="275"/>
        <v>41876.666666666664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7">
        <f t="shared" si="274"/>
        <v>41953.564756944441</v>
      </c>
      <c r="T2895" s="7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7">
        <f t="shared" si="274"/>
        <v>42037.777951388889</v>
      </c>
      <c r="T2896" s="7">
        <f t="shared" si="275"/>
        <v>42097.736284722218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7">
        <f t="shared" si="274"/>
        <v>41811.347129629627</v>
      </c>
      <c r="T2897" s="7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7">
        <f t="shared" si="274"/>
        <v>42701.700474537036</v>
      </c>
      <c r="T2898" s="7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7">
        <f t="shared" si="274"/>
        <v>42258.438171296293</v>
      </c>
      <c r="T2899" s="7">
        <f t="shared" si="275"/>
        <v>42288.436863425923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7">
        <f t="shared" si="274"/>
        <v>42278.456631944442</v>
      </c>
      <c r="T2900" s="7">
        <f t="shared" si="275"/>
        <v>42308.456631944442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7">
        <f t="shared" si="274"/>
        <v>42514.869884259257</v>
      </c>
      <c r="T2901" s="7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7">
        <f t="shared" si="274"/>
        <v>41830.025833333333</v>
      </c>
      <c r="T2902" s="7">
        <f t="shared" si="275"/>
        <v>41860.025833333333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7">
        <f t="shared" si="274"/>
        <v>41982.696053240739</v>
      </c>
      <c r="T2903" s="7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7">
        <f t="shared" si="274"/>
        <v>42210.231435185182</v>
      </c>
      <c r="T2904" s="7">
        <f t="shared" si="275"/>
        <v>42240.231435185182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7">
        <f t="shared" si="274"/>
        <v>42195.958541666667</v>
      </c>
      <c r="T2905" s="7">
        <f t="shared" si="275"/>
        <v>42255.95854166666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7">
        <f t="shared" si="274"/>
        <v>41940.759618055556</v>
      </c>
      <c r="T2906" s="7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7">
        <f t="shared" si="274"/>
        <v>42605.848530092597</v>
      </c>
      <c r="T2907" s="7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7">
        <f t="shared" si="274"/>
        <v>42199.44057870371</v>
      </c>
      <c r="T2908" s="7">
        <f t="shared" si="275"/>
        <v>42216.833333333336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7">
        <f t="shared" si="274"/>
        <v>42444.669409722221</v>
      </c>
      <c r="T2909" s="7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7">
        <f t="shared" si="274"/>
        <v>42499.523368055554</v>
      </c>
      <c r="T2910" s="7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7">
        <f t="shared" si="274"/>
        <v>41929.057881944442</v>
      </c>
      <c r="T2911" s="7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4"/>
        <v>42107.632951388892</v>
      </c>
      <c r="T2912" s="7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7">
        <f t="shared" si="274"/>
        <v>42142.560486111113</v>
      </c>
      <c r="T2913" s="7">
        <f t="shared" si="275"/>
        <v>42182.560486111113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7">
        <f t="shared" si="274"/>
        <v>42353.923310185186</v>
      </c>
      <c r="T2914" s="7">
        <f t="shared" si="275"/>
        <v>42383.923310185179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7">
        <f t="shared" si="274"/>
        <v>41828.714571759258</v>
      </c>
      <c r="T2915" s="7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4"/>
        <v>42017.699004629627</v>
      </c>
      <c r="T2916" s="7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7">
        <f t="shared" si="274"/>
        <v>42415.189699074079</v>
      </c>
      <c r="T2917" s="7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7">
        <f t="shared" si="274"/>
        <v>41755.268391203703</v>
      </c>
      <c r="T2918" s="7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7">
        <f t="shared" si="274"/>
        <v>42245.026006944448</v>
      </c>
      <c r="T2919" s="7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7">
        <f t="shared" si="274"/>
        <v>42278.421377314815</v>
      </c>
      <c r="T2920" s="7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7">
        <f t="shared" si="274"/>
        <v>41826.411215277782</v>
      </c>
      <c r="T2921" s="7">
        <f t="shared" si="275"/>
        <v>41856.411215277774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7">
        <f t="shared" si="274"/>
        <v>42058.584143518521</v>
      </c>
      <c r="T2922" s="7">
        <f t="shared" si="275"/>
        <v>42088.54247685185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7">
        <f t="shared" si="274"/>
        <v>41877.678287037037</v>
      </c>
      <c r="T2923" s="7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7">
        <f t="shared" si="274"/>
        <v>42097.665821759263</v>
      </c>
      <c r="T2924" s="7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7">
        <f t="shared" si="274"/>
        <v>42012.944201388891</v>
      </c>
      <c r="T2925" s="7">
        <f t="shared" si="275"/>
        <v>42027.916666666664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7">
        <f t="shared" si="274"/>
        <v>42103.348495370374</v>
      </c>
      <c r="T2926" s="7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7">
        <f t="shared" si="274"/>
        <v>41863.375787037039</v>
      </c>
      <c r="T2927" s="7">
        <f t="shared" si="275"/>
        <v>41893.375787037039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7">
        <f t="shared" si="274"/>
        <v>42044.557627314818</v>
      </c>
      <c r="T2928" s="7">
        <f t="shared" si="275"/>
        <v>42058.557627314811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7">
        <f t="shared" si="274"/>
        <v>41806.460983796293</v>
      </c>
      <c r="T2929" s="7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7">
        <f t="shared" si="274"/>
        <v>42403.789884259262</v>
      </c>
      <c r="T2930" s="7">
        <f t="shared" si="275"/>
        <v>42433.789884259262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7">
        <f t="shared" si="274"/>
        <v>41754.355995370366</v>
      </c>
      <c r="T2931" s="7">
        <f t="shared" si="275"/>
        <v>41784.355995370366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7">
        <f t="shared" si="274"/>
        <v>42101.375740740739</v>
      </c>
      <c r="T2932" s="7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7">
        <f t="shared" si="274"/>
        <v>41872.082905092589</v>
      </c>
      <c r="T2933" s="7">
        <f t="shared" si="275"/>
        <v>41897.047222222223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7">
        <f t="shared" si="274"/>
        <v>42024.956446759257</v>
      </c>
      <c r="T2934" s="7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7">
        <f t="shared" si="274"/>
        <v>42495.748298611114</v>
      </c>
      <c r="T2935" s="7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7">
        <f t="shared" si="274"/>
        <v>41775.427824074075</v>
      </c>
      <c r="T2936" s="7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7">
        <f t="shared" si="274"/>
        <v>42553.375092592592</v>
      </c>
      <c r="T2937" s="7">
        <f t="shared" si="275"/>
        <v>42611.499999999993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7">
        <f t="shared" si="274"/>
        <v>41912.442395833335</v>
      </c>
      <c r="T2938" s="7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7">
        <f t="shared" si="274"/>
        <v>41803.248993055553</v>
      </c>
      <c r="T2939" s="7">
        <f t="shared" si="275"/>
        <v>41833.248993055553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7">
        <f t="shared" si="274"/>
        <v>42004.495532407411</v>
      </c>
      <c r="T2940" s="7">
        <f t="shared" si="275"/>
        <v>42034.495532407404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7">
        <f t="shared" si="274"/>
        <v>41845.60083333333</v>
      </c>
      <c r="T2941" s="7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7">
        <f t="shared" si="274"/>
        <v>41982.565023148149</v>
      </c>
      <c r="T2942" s="7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4"/>
        <v>42034.751793981486</v>
      </c>
      <c r="T2943" s="7">
        <f t="shared" si="275"/>
        <v>42064.751793981479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7">
        <f t="shared" si="274"/>
        <v>42334.595590277779</v>
      </c>
      <c r="T2944" s="7">
        <f t="shared" si="275"/>
        <v>42354.637499999997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7">
        <f t="shared" si="274"/>
        <v>42076.921064814815</v>
      </c>
      <c r="T2945" s="7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7">
        <f t="shared" si="274"/>
        <v>42132.705995370372</v>
      </c>
      <c r="T2946" s="7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t="str">
        <f t="shared" ref="P2947:P3010" si="277">IF(L2947=0,"0",E2947/L2947)</f>
        <v>0</v>
      </c>
      <c r="Q2947" t="str">
        <f t="shared" ref="Q2947:Q3010" si="278">MID(N2947,1,FIND("/",N2947,1) -1)</f>
        <v>theater</v>
      </c>
      <c r="R2947" t="str">
        <f t="shared" ref="R2947:R3010" si="279">MID(N2947,FIND("/",N2947,1)+1,LEN(N2947))</f>
        <v>spaces</v>
      </c>
      <c r="S2947" s="7">
        <f t="shared" ref="S2947:S3010" si="280">J2947/86400+(-5/24)+25569</f>
        <v>42117.931250000001</v>
      </c>
      <c r="T2947" s="7">
        <f t="shared" ref="T2947:T3010" si="281">(I2947/86400)+25569+(-5/24)</f>
        <v>42147.931250000001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7">
        <f t="shared" si="280"/>
        <v>42567.322824074072</v>
      </c>
      <c r="T2948" s="7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7">
        <f t="shared" si="280"/>
        <v>42649.353784722225</v>
      </c>
      <c r="T2949" s="7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7">
        <f t="shared" si="280"/>
        <v>42097.440891203703</v>
      </c>
      <c r="T2950" s="7">
        <f t="shared" si="281"/>
        <v>42157.440891203696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7">
        <f t="shared" si="280"/>
        <v>42297.614780092597</v>
      </c>
      <c r="T2951" s="7">
        <f t="shared" si="281"/>
        <v>42327.656446759262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7">
        <f t="shared" si="280"/>
        <v>42362.156851851854</v>
      </c>
      <c r="T2952" s="7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7">
        <f t="shared" si="280"/>
        <v>41872.594594907408</v>
      </c>
      <c r="T2953" s="7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7">
        <f t="shared" si="280"/>
        <v>42628.481932870374</v>
      </c>
      <c r="T2954" s="7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7">
        <f t="shared" si="280"/>
        <v>42255.58357638889</v>
      </c>
      <c r="T2955" s="7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7">
        <f t="shared" si="280"/>
        <v>42790.375034722223</v>
      </c>
      <c r="T2956" s="7">
        <f t="shared" si="281"/>
        <v>42810.333368055552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7">
        <f t="shared" si="280"/>
        <v>42141.53297453704</v>
      </c>
      <c r="T2957" s="7">
        <f t="shared" si="281"/>
        <v>42171.532974537033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7">
        <f t="shared" si="280"/>
        <v>42464.750578703708</v>
      </c>
      <c r="T2958" s="7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7">
        <f t="shared" si="280"/>
        <v>42030.802916666667</v>
      </c>
      <c r="T2959" s="7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7">
        <f t="shared" si="280"/>
        <v>42438.570798611108</v>
      </c>
      <c r="T2960" s="7">
        <f t="shared" si="281"/>
        <v>42498.529131944444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7">
        <f t="shared" si="280"/>
        <v>42497.800057870372</v>
      </c>
      <c r="T2961" s="7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7">
        <f t="shared" si="280"/>
        <v>41863.54887731481</v>
      </c>
      <c r="T2962" s="7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7">
        <f t="shared" si="280"/>
        <v>42061.004155092596</v>
      </c>
      <c r="T2963" s="7">
        <f t="shared" si="281"/>
        <v>42088.958333333336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7">
        <f t="shared" si="280"/>
        <v>42036.035949074074</v>
      </c>
      <c r="T2964" s="7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7">
        <f t="shared" si="280"/>
        <v>42157.261851851858</v>
      </c>
      <c r="T2965" s="7">
        <f t="shared" si="281"/>
        <v>42187.26185185185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7">
        <f t="shared" si="280"/>
        <v>41827.701608796298</v>
      </c>
      <c r="T2966" s="7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7">
        <f t="shared" si="280"/>
        <v>42162.521215277782</v>
      </c>
      <c r="T2967" s="7">
        <f t="shared" si="281"/>
        <v>42192.521215277775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7">
        <f t="shared" si="280"/>
        <v>42233.530231481483</v>
      </c>
      <c r="T2968" s="7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7">
        <f t="shared" si="280"/>
        <v>42041.989490740743</v>
      </c>
      <c r="T2969" s="7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7">
        <f t="shared" si="280"/>
        <v>42585.315509259264</v>
      </c>
      <c r="T2970" s="7">
        <f t="shared" si="281"/>
        <v>42598.957638888889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7">
        <f t="shared" si="280"/>
        <v>42097.578159722223</v>
      </c>
      <c r="T2971" s="7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7">
        <f t="shared" si="280"/>
        <v>41808.461238425924</v>
      </c>
      <c r="T2972" s="7">
        <f t="shared" si="281"/>
        <v>41838.461238425924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7">
        <f t="shared" si="280"/>
        <v>41852.449976851851</v>
      </c>
      <c r="T2973" s="7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7">
        <f t="shared" si="280"/>
        <v>42693.901851851857</v>
      </c>
      <c r="T2974" s="7">
        <f t="shared" si="281"/>
        <v>42708.833333333336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7">
        <f t="shared" si="280"/>
        <v>42341.610046296293</v>
      </c>
      <c r="T2975" s="7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7">
        <f t="shared" si="280"/>
        <v>41879.852673611109</v>
      </c>
      <c r="T2976" s="7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7">
        <f t="shared" si="280"/>
        <v>41941.475532407407</v>
      </c>
      <c r="T2977" s="7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7">
        <f t="shared" si="280"/>
        <v>42425.522337962961</v>
      </c>
      <c r="T2978" s="7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7">
        <f t="shared" si="280"/>
        <v>42026.672847222224</v>
      </c>
      <c r="T2979" s="7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7">
        <f t="shared" si="280"/>
        <v>41922.432256944441</v>
      </c>
      <c r="T2980" s="7">
        <f t="shared" si="281"/>
        <v>41932.040972222218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7">
        <f t="shared" si="280"/>
        <v>41993.616006944445</v>
      </c>
      <c r="T2981" s="7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7">
        <f t="shared" si="280"/>
        <v>42219.70752314815</v>
      </c>
      <c r="T2982" s="7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7">
        <f t="shared" si="280"/>
        <v>42225.351342592592</v>
      </c>
      <c r="T2983" s="7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7">
        <f t="shared" si="280"/>
        <v>42381.478506944448</v>
      </c>
      <c r="T2984" s="7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7">
        <f t="shared" si="280"/>
        <v>41894.424027777779</v>
      </c>
      <c r="T2985" s="7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7">
        <f t="shared" si="280"/>
        <v>42576.070381944446</v>
      </c>
      <c r="T2986" s="7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7">
        <f t="shared" si="280"/>
        <v>42654.765370370369</v>
      </c>
      <c r="T2987" s="7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7">
        <f t="shared" si="280"/>
        <v>42431.291736111118</v>
      </c>
      <c r="T2988" s="7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7">
        <f t="shared" si="280"/>
        <v>42627.098969907413</v>
      </c>
      <c r="T2989" s="7">
        <f t="shared" si="281"/>
        <v>42655.791666666664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7">
        <f t="shared" si="280"/>
        <v>42511.153715277775</v>
      </c>
      <c r="T2990" s="7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7">
        <f t="shared" si="280"/>
        <v>42336.812060185184</v>
      </c>
      <c r="T2991" s="7">
        <f t="shared" si="281"/>
        <v>42358.999305555553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7">
        <f t="shared" si="280"/>
        <v>42341.365972222222</v>
      </c>
      <c r="T2992" s="7">
        <f t="shared" si="281"/>
        <v>42376.365972222215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7">
        <f t="shared" si="280"/>
        <v>42740.62881944445</v>
      </c>
      <c r="T2993" s="7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7">
        <f t="shared" si="280"/>
        <v>42622.55914351852</v>
      </c>
      <c r="T2994" s="7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7">
        <f t="shared" si="280"/>
        <v>42390.630405092597</v>
      </c>
      <c r="T2995" s="7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7">
        <f t="shared" si="280"/>
        <v>41885.270509259259</v>
      </c>
      <c r="T2996" s="7">
        <f t="shared" si="281"/>
        <v>41915.270509259259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7">
        <f t="shared" si="280"/>
        <v>42724.45684027778</v>
      </c>
      <c r="T2997" s="7">
        <f t="shared" si="281"/>
        <v>42754.456840277773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7">
        <f t="shared" si="280"/>
        <v>42090.704166666663</v>
      </c>
      <c r="T2998" s="7">
        <f t="shared" si="281"/>
        <v>42150.704166666663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7">
        <f t="shared" si="280"/>
        <v>42775.525381944448</v>
      </c>
      <c r="T2999" s="7">
        <f t="shared" si="281"/>
        <v>42792.999305555553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7">
        <f t="shared" si="280"/>
        <v>41777.985289351855</v>
      </c>
      <c r="T3000" s="7">
        <f t="shared" si="281"/>
        <v>41805.975694444445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7">
        <f t="shared" si="280"/>
        <v>42780.531944444447</v>
      </c>
      <c r="T3001" s="7">
        <f t="shared" si="281"/>
        <v>42794.874999999993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7">
        <f t="shared" si="280"/>
        <v>42752.61886574074</v>
      </c>
      <c r="T3002" s="7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7">
        <f t="shared" si="280"/>
        <v>42534.687291666669</v>
      </c>
      <c r="T3003" s="7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7">
        <f t="shared" si="280"/>
        <v>41239.627916666665</v>
      </c>
      <c r="T3004" s="7">
        <f t="shared" si="281"/>
        <v>41269.627916666665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7">
        <f t="shared" si="280"/>
        <v>42398.640925925924</v>
      </c>
      <c r="T3005" s="7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7">
        <f t="shared" si="280"/>
        <v>41928.672731481478</v>
      </c>
      <c r="T3006" s="7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7">
        <f t="shared" si="280"/>
        <v>41888.466493055559</v>
      </c>
      <c r="T3007" s="7">
        <f t="shared" si="281"/>
        <v>41918.466493055552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7">
        <f t="shared" si="280"/>
        <v>41957.54850694444</v>
      </c>
      <c r="T3008" s="7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7">
        <f t="shared" si="280"/>
        <v>42098.007905092592</v>
      </c>
      <c r="T3009" s="7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7">
        <f t="shared" si="280"/>
        <v>42360.003692129627</v>
      </c>
      <c r="T3010" s="7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>
        <f t="shared" ref="P3011:P3074" si="283">IF(L3011=0,"0",E3011/L3011)</f>
        <v>233.8984375</v>
      </c>
      <c r="Q3011" t="str">
        <f t="shared" ref="Q3011:Q3074" si="284">MID(N3011,1,FIND("/",N3011,1) -1)</f>
        <v>theater</v>
      </c>
      <c r="R3011" t="str">
        <f t="shared" ref="R3011:R3074" si="285">MID(N3011,FIND("/",N3011,1)+1,LEN(N3011))</f>
        <v>spaces</v>
      </c>
      <c r="S3011" s="7">
        <f t="shared" ref="S3011:S3074" si="286">J3011/86400+(-5/24)+25569</f>
        <v>41939.361574074072</v>
      </c>
      <c r="T3011" s="7">
        <f t="shared" ref="T3011:T3074" si="287">(I3011/86400)+25569+(-5/24)</f>
        <v>41969.403240740743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7">
        <f t="shared" si="286"/>
        <v>41996.624062500006</v>
      </c>
      <c r="T3012" s="7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7">
        <f t="shared" si="286"/>
        <v>42334.260601851856</v>
      </c>
      <c r="T3013" s="7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7">
        <f t="shared" si="286"/>
        <v>42024.494560185187</v>
      </c>
      <c r="T3014" s="7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7">
        <f t="shared" si="286"/>
        <v>42146.627881944441</v>
      </c>
      <c r="T3015" s="7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7">
        <f t="shared" si="286"/>
        <v>41919.915277777778</v>
      </c>
      <c r="T3016" s="7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7">
        <f t="shared" si="286"/>
        <v>41785.518958333334</v>
      </c>
      <c r="T3017" s="7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7">
        <f t="shared" si="286"/>
        <v>41778.339722222219</v>
      </c>
      <c r="T3018" s="7">
        <f t="shared" si="287"/>
        <v>41838.339722222219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7">
        <f t="shared" si="286"/>
        <v>41841.641701388886</v>
      </c>
      <c r="T3019" s="7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7">
        <f t="shared" si="286"/>
        <v>42163.09</v>
      </c>
      <c r="T3020" s="7">
        <f t="shared" si="287"/>
        <v>42205.708333333336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7">
        <f t="shared" si="286"/>
        <v>41758.625231481477</v>
      </c>
      <c r="T3021" s="7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7">
        <f t="shared" si="286"/>
        <v>42170.638113425928</v>
      </c>
      <c r="T3022" s="7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7">
        <f t="shared" si="286"/>
        <v>42660.410520833335</v>
      </c>
      <c r="T3023" s="7">
        <f t="shared" si="287"/>
        <v>42696.040972222218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7">
        <f t="shared" si="286"/>
        <v>42564.745474537034</v>
      </c>
      <c r="T3024" s="7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7">
        <f t="shared" si="286"/>
        <v>42121.467430555553</v>
      </c>
      <c r="T3025" s="7">
        <f t="shared" si="287"/>
        <v>42166.467430555553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7">
        <f t="shared" si="286"/>
        <v>41158.785590277781</v>
      </c>
      <c r="T3026" s="7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7">
        <f t="shared" si="286"/>
        <v>41761.301076388889</v>
      </c>
      <c r="T3027" s="7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7">
        <f t="shared" si="286"/>
        <v>42783.251064814816</v>
      </c>
      <c r="T3028" s="7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7">
        <f t="shared" si="286"/>
        <v>42053.49596064815</v>
      </c>
      <c r="T3029" s="7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7">
        <f t="shared" si="286"/>
        <v>42567.055844907409</v>
      </c>
      <c r="T3030" s="7">
        <f t="shared" si="287"/>
        <v>42597.055844907409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7">
        <f t="shared" si="286"/>
        <v>41932.500543981485</v>
      </c>
      <c r="T3031" s="7">
        <f t="shared" si="287"/>
        <v>41960.982638888883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7">
        <f t="shared" si="286"/>
        <v>42233.539016203707</v>
      </c>
      <c r="T3032" s="7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7">
        <f t="shared" si="286"/>
        <v>42597.674155092594</v>
      </c>
      <c r="T3033" s="7">
        <f t="shared" si="287"/>
        <v>42657.674155092587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7">
        <f t="shared" si="286"/>
        <v>42227.836331018523</v>
      </c>
      <c r="T3034" s="7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7">
        <f t="shared" si="286"/>
        <v>42569.901909722219</v>
      </c>
      <c r="T3035" s="7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7">
        <f t="shared" si="286"/>
        <v>42644.327025462961</v>
      </c>
      <c r="T3036" s="7">
        <f t="shared" si="287"/>
        <v>42674.957638888889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7">
        <f t="shared" si="286"/>
        <v>41368.351956018516</v>
      </c>
      <c r="T3037" s="7">
        <f t="shared" si="287"/>
        <v>41398.351956018516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7">
        <f t="shared" si="286"/>
        <v>41466.576898148145</v>
      </c>
      <c r="T3038" s="7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7">
        <f t="shared" si="286"/>
        <v>40378.684872685182</v>
      </c>
      <c r="T3039" s="7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7">
        <f t="shared" si="286"/>
        <v>42373.043946759259</v>
      </c>
      <c r="T3040" s="7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7">
        <f t="shared" si="286"/>
        <v>41610.586087962962</v>
      </c>
      <c r="T3041" s="7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7">
        <f t="shared" si="286"/>
        <v>42177.58357638889</v>
      </c>
      <c r="T3042" s="7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7">
        <f t="shared" si="286"/>
        <v>42359.660277777781</v>
      </c>
      <c r="T3043" s="7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7">
        <f t="shared" si="286"/>
        <v>42253.479710648149</v>
      </c>
      <c r="T3044" s="7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7">
        <f t="shared" si="286"/>
        <v>42082.862256944441</v>
      </c>
      <c r="T3045" s="7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7">
        <f t="shared" si="286"/>
        <v>42387.518495370372</v>
      </c>
      <c r="T3046" s="7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7">
        <f t="shared" si="286"/>
        <v>41842.947395833333</v>
      </c>
      <c r="T3047" s="7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7">
        <f t="shared" si="286"/>
        <v>41862.59474537037</v>
      </c>
      <c r="T3048" s="7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7">
        <f t="shared" si="286"/>
        <v>42443.780717592599</v>
      </c>
      <c r="T3049" s="7">
        <f t="shared" si="287"/>
        <v>42487.344444444439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7">
        <f t="shared" si="286"/>
        <v>41975.692847222221</v>
      </c>
      <c r="T3050" s="7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7">
        <f t="shared" si="286"/>
        <v>42138.806192129632</v>
      </c>
      <c r="T3051" s="7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7">
        <f t="shared" si="286"/>
        <v>42464.960185185191</v>
      </c>
      <c r="T3052" s="7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7">
        <f t="shared" si="286"/>
        <v>42744.207696759258</v>
      </c>
      <c r="T3053" s="7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7">
        <f t="shared" si="286"/>
        <v>42122.461736111116</v>
      </c>
      <c r="T3054" s="7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7">
        <f t="shared" si="286"/>
        <v>41862.553391203706</v>
      </c>
      <c r="T3055" s="7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7">
        <f t="shared" si="286"/>
        <v>42027.624467592599</v>
      </c>
      <c r="T3056" s="7">
        <f t="shared" si="287"/>
        <v>42064.836111111108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6"/>
        <v>41953.749884259261</v>
      </c>
      <c r="T3057" s="7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7">
        <f t="shared" si="286"/>
        <v>41851.428055555552</v>
      </c>
      <c r="T3058" s="7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7">
        <f t="shared" si="286"/>
        <v>42433.442256944443</v>
      </c>
      <c r="T3059" s="7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7">
        <f t="shared" si="286"/>
        <v>42460.165972222225</v>
      </c>
      <c r="T3060" s="7">
        <f t="shared" si="287"/>
        <v>42510.165972222218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7">
        <f t="shared" si="286"/>
        <v>41829.727384259255</v>
      </c>
      <c r="T3061" s="7">
        <f t="shared" si="287"/>
        <v>41859.727384259255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7">
        <f t="shared" si="286"/>
        <v>42245.066365740742</v>
      </c>
      <c r="T3062" s="7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7">
        <f t="shared" si="286"/>
        <v>41834.575787037036</v>
      </c>
      <c r="T3063" s="7">
        <f t="shared" si="287"/>
        <v>41864.575787037036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7">
        <f t="shared" si="286"/>
        <v>42248.327453703707</v>
      </c>
      <c r="T3064" s="7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7">
        <f t="shared" si="286"/>
        <v>42630.714560185188</v>
      </c>
      <c r="T3065" s="7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7">
        <f t="shared" si="286"/>
        <v>42298.921828703707</v>
      </c>
      <c r="T3066" s="7">
        <f t="shared" si="287"/>
        <v>42330.082638888889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7">
        <f t="shared" si="286"/>
        <v>41824.846898148149</v>
      </c>
      <c r="T3067" s="7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7">
        <f t="shared" si="286"/>
        <v>42531.020104166673</v>
      </c>
      <c r="T3068" s="7">
        <f t="shared" si="287"/>
        <v>42561.020104166666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7">
        <f t="shared" si="286"/>
        <v>42226.730081018519</v>
      </c>
      <c r="T3069" s="7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7">
        <f t="shared" si="286"/>
        <v>42263.483240740738</v>
      </c>
      <c r="T3070" s="7">
        <f t="shared" si="287"/>
        <v>42293.483240740738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7">
        <f t="shared" si="286"/>
        <v>41957.625393518523</v>
      </c>
      <c r="T3071" s="7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7">
        <f t="shared" si="286"/>
        <v>42690.525104166663</v>
      </c>
      <c r="T3072" s="7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7">
        <f t="shared" si="286"/>
        <v>42097.524085648154</v>
      </c>
      <c r="T3073" s="7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7">
        <f t="shared" si="286"/>
        <v>42658.482199074075</v>
      </c>
      <c r="T3074" s="7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>
        <f t="shared" ref="P3075:P3138" si="289">IF(L3075=0,"0",E3075/L3075)</f>
        <v>92.142857142857139</v>
      </c>
      <c r="Q3075" t="str">
        <f t="shared" ref="Q3075:Q3138" si="290">MID(N3075,1,FIND("/",N3075,1) -1)</f>
        <v>theater</v>
      </c>
      <c r="R3075" t="str">
        <f t="shared" ref="R3075:R3138" si="291">MID(N3075,FIND("/",N3075,1)+1,LEN(N3075))</f>
        <v>spaces</v>
      </c>
      <c r="S3075" s="7">
        <f t="shared" ref="S3075:S3138" si="292">J3075/86400+(-5/24)+25569</f>
        <v>42111.475694444445</v>
      </c>
      <c r="T3075" s="7">
        <f t="shared" ref="T3075:T3138" si="293">(I3075/86400)+25569+(-5/24)</f>
        <v>42169.59652777778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7">
        <f t="shared" si="292"/>
        <v>42409.362951388888</v>
      </c>
      <c r="T3076" s="7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7">
        <f t="shared" si="292"/>
        <v>42550.89398148148</v>
      </c>
      <c r="T3077" s="7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7">
        <f t="shared" si="292"/>
        <v>42226.443553240737</v>
      </c>
      <c r="T3078" s="7">
        <f t="shared" si="293"/>
        <v>42286.443553240737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7">
        <f t="shared" si="292"/>
        <v>42766.748587962968</v>
      </c>
      <c r="T3079" s="7">
        <f t="shared" si="293"/>
        <v>42796.74858796296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7">
        <f t="shared" si="292"/>
        <v>42030.930497685185</v>
      </c>
      <c r="T3080" s="7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7">
        <f t="shared" si="292"/>
        <v>42055.505034722228</v>
      </c>
      <c r="T3081" s="7">
        <f t="shared" si="293"/>
        <v>42085.463368055549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7">
        <f t="shared" si="292"/>
        <v>41939.8199537037</v>
      </c>
      <c r="T3082" s="7">
        <f t="shared" si="293"/>
        <v>41999.861620370364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7">
        <f t="shared" si="292"/>
        <v>42236.973275462966</v>
      </c>
      <c r="T3083" s="7">
        <f t="shared" si="293"/>
        <v>42266.973275462959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7">
        <f t="shared" si="292"/>
        <v>42293.71465277778</v>
      </c>
      <c r="T3084" s="7">
        <f t="shared" si="293"/>
        <v>42323.756319444445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7">
        <f t="shared" si="292"/>
        <v>41853.355069444442</v>
      </c>
      <c r="T3085" s="7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7">
        <f t="shared" si="292"/>
        <v>42100.515405092592</v>
      </c>
      <c r="T3086" s="7">
        <f t="shared" si="293"/>
        <v>42129.574999999997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7">
        <f t="shared" si="292"/>
        <v>42246.675451388888</v>
      </c>
      <c r="T3087" s="7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7">
        <f t="shared" si="292"/>
        <v>42173.462488425925</v>
      </c>
      <c r="T3088" s="7">
        <f t="shared" si="293"/>
        <v>42233.462488425925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7">
        <f t="shared" si="292"/>
        <v>42664.942013888889</v>
      </c>
      <c r="T3089" s="7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7">
        <f t="shared" si="292"/>
        <v>41981.363969907412</v>
      </c>
      <c r="T3090" s="7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7">
        <f t="shared" si="292"/>
        <v>42528.334293981483</v>
      </c>
      <c r="T3091" s="7">
        <f t="shared" si="293"/>
        <v>42559.874305555553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7">
        <f t="shared" si="292"/>
        <v>42065.610474537039</v>
      </c>
      <c r="T3092" s="7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7">
        <f t="shared" si="292"/>
        <v>42566.740081018521</v>
      </c>
      <c r="T3093" s="7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7">
        <f t="shared" si="292"/>
        <v>42255.41101851852</v>
      </c>
      <c r="T3094" s="7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7">
        <f t="shared" si="292"/>
        <v>41760.700706018521</v>
      </c>
      <c r="T3095" s="7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7">
        <f t="shared" si="292"/>
        <v>42207.587453703702</v>
      </c>
      <c r="T3096" s="7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7">
        <f t="shared" si="292"/>
        <v>42522.81689814815</v>
      </c>
      <c r="T3097" s="7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7">
        <f t="shared" si="292"/>
        <v>42114.617199074077</v>
      </c>
      <c r="T3098" s="7">
        <f t="shared" si="293"/>
        <v>42144.617199074077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7">
        <f t="shared" si="292"/>
        <v>42629.29515046296</v>
      </c>
      <c r="T3099" s="7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7">
        <f t="shared" si="292"/>
        <v>42359.583900462967</v>
      </c>
      <c r="T3100" s="7">
        <f t="shared" si="293"/>
        <v>42407.803472222215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7">
        <f t="shared" si="292"/>
        <v>42381.98137731482</v>
      </c>
      <c r="T3101" s="7">
        <f t="shared" si="293"/>
        <v>42411.981377314813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7">
        <f t="shared" si="292"/>
        <v>41902.4140625</v>
      </c>
      <c r="T3102" s="7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7">
        <f t="shared" si="292"/>
        <v>42171.175196759257</v>
      </c>
      <c r="T3103" s="7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7">
        <f t="shared" si="292"/>
        <v>42555.132152777776</v>
      </c>
      <c r="T3104" s="7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7">
        <f t="shared" si="292"/>
        <v>42106.947986111118</v>
      </c>
      <c r="T3105" s="7">
        <f t="shared" si="293"/>
        <v>42166.94798611111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7">
        <f t="shared" si="292"/>
        <v>42006.700358796297</v>
      </c>
      <c r="T3106" s="7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7">
        <f t="shared" si="292"/>
        <v>41876.510601851849</v>
      </c>
      <c r="T3107" s="7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7">
        <f t="shared" si="292"/>
        <v>42241.220787037033</v>
      </c>
      <c r="T3108" s="7">
        <f t="shared" si="293"/>
        <v>42263.708333333336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7">
        <f t="shared" si="292"/>
        <v>42128.605914351851</v>
      </c>
      <c r="T3109" s="7">
        <f t="shared" si="293"/>
        <v>42135.605914351851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7">
        <f t="shared" si="292"/>
        <v>42062.47215277778</v>
      </c>
      <c r="T3110" s="7">
        <f t="shared" si="293"/>
        <v>42122.430486111109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7">
        <f t="shared" si="292"/>
        <v>41843.91678240741</v>
      </c>
      <c r="T3111" s="7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7">
        <f t="shared" si="292"/>
        <v>42744.823136574079</v>
      </c>
      <c r="T3112" s="7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7">
        <f t="shared" si="292"/>
        <v>41885.386805555558</v>
      </c>
      <c r="T3113" s="7">
        <f t="shared" si="293"/>
        <v>41916.386805555558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7">
        <f t="shared" si="292"/>
        <v>42614.913587962961</v>
      </c>
      <c r="T3114" s="7">
        <f t="shared" si="293"/>
        <v>42674.913587962961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7">
        <f t="shared" si="292"/>
        <v>42081.522939814815</v>
      </c>
      <c r="T3115" s="7">
        <f t="shared" si="293"/>
        <v>42111.522939814815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7">
        <f t="shared" si="292"/>
        <v>41843.424189814818</v>
      </c>
      <c r="T3116" s="7">
        <f t="shared" si="293"/>
        <v>41903.42418981481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7">
        <f t="shared" si="292"/>
        <v>42496.238738425927</v>
      </c>
      <c r="T3117" s="7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7">
        <f t="shared" si="292"/>
        <v>42081.307002314818</v>
      </c>
      <c r="T3118" s="7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2"/>
        <v>42509.166203703702</v>
      </c>
      <c r="T3119" s="7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7">
        <f t="shared" si="292"/>
        <v>42534.441238425927</v>
      </c>
      <c r="T3120" s="7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7">
        <f t="shared" si="292"/>
        <v>42059.837175925932</v>
      </c>
      <c r="T3121" s="7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7">
        <f t="shared" si="292"/>
        <v>42435.733749999999</v>
      </c>
      <c r="T3122" s="7">
        <f t="shared" si="293"/>
        <v>42495.692083333335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7">
        <f t="shared" si="292"/>
        <v>41848.47146990741</v>
      </c>
      <c r="T3123" s="7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7">
        <f t="shared" si="292"/>
        <v>42678.723750000005</v>
      </c>
      <c r="T3124" s="7">
        <f t="shared" si="293"/>
        <v>42683.765416666669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7">
        <f t="shared" si="292"/>
        <v>42530.78469907408</v>
      </c>
      <c r="T3125" s="7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7">
        <f t="shared" si="292"/>
        <v>41977.57177083334</v>
      </c>
      <c r="T3126" s="7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7">
        <f t="shared" si="292"/>
        <v>42345.998518518521</v>
      </c>
      <c r="T3127" s="7">
        <f t="shared" si="293"/>
        <v>42375.998518518514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7">
        <f t="shared" si="292"/>
        <v>42426.809745370367</v>
      </c>
      <c r="T3128" s="7">
        <f t="shared" si="293"/>
        <v>42456.768078703702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7">
        <f t="shared" si="292"/>
        <v>42034.648483796293</v>
      </c>
      <c r="T3129" s="7">
        <f t="shared" si="293"/>
        <v>42064.648483796293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7">
        <f t="shared" si="292"/>
        <v>42780.617372685185</v>
      </c>
      <c r="T3130" s="7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7">
        <f t="shared" si="292"/>
        <v>42803.634479166663</v>
      </c>
      <c r="T3131" s="7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7">
        <f t="shared" si="292"/>
        <v>42808.431898148148</v>
      </c>
      <c r="T3132" s="7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7">
        <f t="shared" si="292"/>
        <v>42803.370891203704</v>
      </c>
      <c r="T3133" s="7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7">
        <f t="shared" si="292"/>
        <v>42786.141898148155</v>
      </c>
      <c r="T3134" s="7">
        <f t="shared" si="293"/>
        <v>42846.100231481476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7">
        <f t="shared" si="292"/>
        <v>42788.356874999998</v>
      </c>
      <c r="T3135" s="7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7">
        <f t="shared" si="292"/>
        <v>42800.511793981481</v>
      </c>
      <c r="T3136" s="7">
        <f t="shared" si="293"/>
        <v>42821.470127314817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7">
        <f t="shared" si="292"/>
        <v>42806.943530092598</v>
      </c>
      <c r="T3137" s="7">
        <f t="shared" si="293"/>
        <v>42828.943530092591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7">
        <f t="shared" si="292"/>
        <v>42789.25409722222</v>
      </c>
      <c r="T3138" s="7">
        <f t="shared" si="293"/>
        <v>42825.749305555553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>
        <f t="shared" ref="P3139:P3202" si="295">IF(L3139=0,"0",E3139/L3139)</f>
        <v>50</v>
      </c>
      <c r="Q3139" t="str">
        <f t="shared" ref="Q3139:Q3202" si="296">MID(N3139,1,FIND("/",N3139,1) -1)</f>
        <v>theater</v>
      </c>
      <c r="R3139" t="str">
        <f t="shared" ref="R3139:R3202" si="297">MID(N3139,FIND("/",N3139,1)+1,LEN(N3139))</f>
        <v>plays</v>
      </c>
      <c r="S3139" s="7">
        <f t="shared" ref="S3139:S3202" si="298">J3139/86400+(-5/24)+25569</f>
        <v>42807.676724537043</v>
      </c>
      <c r="T3139" s="7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7">
        <f t="shared" si="298"/>
        <v>42809.437581018516</v>
      </c>
      <c r="T3140" s="7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7">
        <f t="shared" si="298"/>
        <v>42785.062037037038</v>
      </c>
      <c r="T3141" s="7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7">
        <f t="shared" si="298"/>
        <v>42802.510451388895</v>
      </c>
      <c r="T3142" s="7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7">
        <f t="shared" si="298"/>
        <v>42800.544999999998</v>
      </c>
      <c r="T3143" s="7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7">
        <f t="shared" si="298"/>
        <v>42783.304849537039</v>
      </c>
      <c r="T3144" s="7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7">
        <f t="shared" si="298"/>
        <v>42808.149953703702</v>
      </c>
      <c r="T3145" s="7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7">
        <f t="shared" si="298"/>
        <v>42796.329942129632</v>
      </c>
      <c r="T3146" s="7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7">
        <f t="shared" si="298"/>
        <v>42761.83256944445</v>
      </c>
      <c r="T3147" s="7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7">
        <f t="shared" si="298"/>
        <v>42796.474143518521</v>
      </c>
      <c r="T3148" s="7">
        <f t="shared" si="299"/>
        <v>42841.432476851849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7">
        <f t="shared" si="298"/>
        <v>41909.761053240742</v>
      </c>
      <c r="T3149" s="7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7">
        <f t="shared" si="298"/>
        <v>41891.456990740742</v>
      </c>
      <c r="T3150" s="7">
        <f t="shared" si="299"/>
        <v>41912.958333333328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7">
        <f t="shared" si="298"/>
        <v>41225.809027777781</v>
      </c>
      <c r="T3151" s="7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7">
        <f t="shared" si="298"/>
        <v>40478.055590277778</v>
      </c>
      <c r="T3152" s="7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7">
        <f t="shared" si="298"/>
        <v>41862.631643518514</v>
      </c>
      <c r="T3153" s="7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7">
        <f t="shared" si="298"/>
        <v>41550.65934027778</v>
      </c>
      <c r="T3154" s="7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7">
        <f t="shared" si="298"/>
        <v>40632.946030092593</v>
      </c>
      <c r="T3155" s="7">
        <f t="shared" si="299"/>
        <v>40663.999305555553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7">
        <f t="shared" si="298"/>
        <v>40970.667337962965</v>
      </c>
      <c r="T3156" s="7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7">
        <f t="shared" si="298"/>
        <v>41233.290798611109</v>
      </c>
      <c r="T3157" s="7">
        <f t="shared" si="299"/>
        <v>41263.290798611109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7">
        <f t="shared" si="298"/>
        <v>41026.744722222225</v>
      </c>
      <c r="T3158" s="7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7">
        <f t="shared" si="298"/>
        <v>41829.579918981479</v>
      </c>
      <c r="T3159" s="7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7">
        <f t="shared" si="298"/>
        <v>41447.631388888891</v>
      </c>
      <c r="T3160" s="7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7">
        <f t="shared" si="298"/>
        <v>40883.858344907407</v>
      </c>
      <c r="T3161" s="7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7">
        <f t="shared" si="298"/>
        <v>41841.056562500002</v>
      </c>
      <c r="T3162" s="7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7">
        <f t="shared" si="298"/>
        <v>41897.327800925923</v>
      </c>
      <c r="T3163" s="7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7">
        <f t="shared" si="298"/>
        <v>41799.47756944444</v>
      </c>
      <c r="T3164" s="7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7">
        <f t="shared" si="298"/>
        <v>41775.545428240745</v>
      </c>
      <c r="T3165" s="7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7">
        <f t="shared" si="298"/>
        <v>41766.597395833334</v>
      </c>
      <c r="T3166" s="7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7">
        <f t="shared" si="298"/>
        <v>40643.950925925921</v>
      </c>
      <c r="T3167" s="7">
        <f t="shared" si="299"/>
        <v>40665.957638888889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7">
        <f t="shared" si="298"/>
        <v>41940.483252314814</v>
      </c>
      <c r="T3168" s="7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7">
        <f t="shared" si="298"/>
        <v>41838.967372685183</v>
      </c>
      <c r="T3169" s="7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7">
        <f t="shared" si="298"/>
        <v>41771.897604166668</v>
      </c>
      <c r="T3170" s="7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7">
        <f t="shared" si="298"/>
        <v>41591.529641203699</v>
      </c>
      <c r="T3171" s="7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7">
        <f t="shared" si="298"/>
        <v>41788.872037037036</v>
      </c>
      <c r="T3172" s="7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7">
        <f t="shared" si="298"/>
        <v>42466.399976851855</v>
      </c>
      <c r="T3173" s="7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7">
        <f t="shared" si="298"/>
        <v>40923.521620370368</v>
      </c>
      <c r="T3174" s="7">
        <f t="shared" si="299"/>
        <v>40953.521620370368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7">
        <f t="shared" si="298"/>
        <v>41878.670046296298</v>
      </c>
      <c r="T3175" s="7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7">
        <f t="shared" si="298"/>
        <v>41862.656342592592</v>
      </c>
      <c r="T3176" s="7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7">
        <f t="shared" si="298"/>
        <v>40531.678553240738</v>
      </c>
      <c r="T3177" s="7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7">
        <f t="shared" si="298"/>
        <v>41477.722581018519</v>
      </c>
      <c r="T3178" s="7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7">
        <f t="shared" si="298"/>
        <v>41781.458437499998</v>
      </c>
      <c r="T3179" s="7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7">
        <f t="shared" si="298"/>
        <v>41806.396701388891</v>
      </c>
      <c r="T3180" s="7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7">
        <f t="shared" si="298"/>
        <v>41375.493877314817</v>
      </c>
      <c r="T3181" s="7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7">
        <f t="shared" si="298"/>
        <v>41780.204270833332</v>
      </c>
      <c r="T3182" s="7">
        <f t="shared" si="299"/>
        <v>41810.204270833332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7">
        <f t="shared" si="298"/>
        <v>41779.101701388892</v>
      </c>
      <c r="T3183" s="7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7">
        <f t="shared" si="298"/>
        <v>40883.740983796291</v>
      </c>
      <c r="T3184" s="7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7">
        <f t="shared" si="298"/>
        <v>41491.586446759262</v>
      </c>
      <c r="T3185" s="7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7">
        <f t="shared" si="298"/>
        <v>41791.785081018519</v>
      </c>
      <c r="T3186" s="7">
        <f t="shared" si="299"/>
        <v>41821.785081018512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7">
        <f t="shared" si="298"/>
        <v>41829.768993055557</v>
      </c>
      <c r="T3187" s="7">
        <f t="shared" si="299"/>
        <v>41836.768993055557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7">
        <f t="shared" si="298"/>
        <v>41868.715717592589</v>
      </c>
      <c r="T3188" s="7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7">
        <f t="shared" si="298"/>
        <v>41835.458020833335</v>
      </c>
      <c r="T3189" s="7">
        <f t="shared" si="299"/>
        <v>41855.458020833328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7">
        <f t="shared" si="298"/>
        <v>42144.207199074081</v>
      </c>
      <c r="T3190" s="7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7">
        <f t="shared" si="298"/>
        <v>42118.138101851851</v>
      </c>
      <c r="T3191" s="7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7">
        <f t="shared" si="298"/>
        <v>42682.942997685182</v>
      </c>
      <c r="T3192" s="7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7">
        <f t="shared" si="298"/>
        <v>42538.547094907408</v>
      </c>
      <c r="T3193" s="7">
        <f t="shared" si="299"/>
        <v>42598.547094907401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7">
        <f t="shared" si="298"/>
        <v>42018.732164351852</v>
      </c>
      <c r="T3194" s="7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7">
        <f t="shared" si="298"/>
        <v>42010.75990740741</v>
      </c>
      <c r="T3195" s="7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7">
        <f t="shared" si="298"/>
        <v>42181.854143518518</v>
      </c>
      <c r="T3196" s="7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7">
        <f t="shared" si="298"/>
        <v>42017.38590277778</v>
      </c>
      <c r="T3197" s="7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7">
        <f t="shared" si="298"/>
        <v>42157.389756944445</v>
      </c>
      <c r="T3198" s="7">
        <f t="shared" si="299"/>
        <v>42217.374999999993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7">
        <f t="shared" si="298"/>
        <v>42009.284930555557</v>
      </c>
      <c r="T3199" s="7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7">
        <f t="shared" si="298"/>
        <v>42013.216168981482</v>
      </c>
      <c r="T3200" s="7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7">
        <f t="shared" si="298"/>
        <v>41858.553449074076</v>
      </c>
      <c r="T3201" s="7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7">
        <f t="shared" si="298"/>
        <v>42460.112280092595</v>
      </c>
      <c r="T3202" s="7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>
        <f t="shared" ref="P3203:P3266" si="301">IF(L3203=0,"0",E3203/L3203)</f>
        <v>12.5</v>
      </c>
      <c r="Q3203" t="str">
        <f t="shared" ref="Q3203:Q3266" si="302">MID(N3203,1,FIND("/",N3203,1) -1)</f>
        <v>theater</v>
      </c>
      <c r="R3203" t="str">
        <f t="shared" ref="R3203:R3266" si="303">MID(N3203,FIND("/",N3203,1)+1,LEN(N3203))</f>
        <v>musical</v>
      </c>
      <c r="S3203" s="7">
        <f t="shared" ref="S3203:S3266" si="304">J3203/86400+(-5/24)+25569</f>
        <v>41861.558761574073</v>
      </c>
      <c r="T3203" s="7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7">
        <f t="shared" si="304"/>
        <v>42293.645208333335</v>
      </c>
      <c r="T3204" s="7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7">
        <f t="shared" si="304"/>
        <v>42242.780347222222</v>
      </c>
      <c r="T3205" s="7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7">
        <f t="shared" si="304"/>
        <v>42172.477766203709</v>
      </c>
      <c r="T3206" s="7">
        <f t="shared" si="305"/>
        <v>42202.468055555553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7">
        <f t="shared" si="304"/>
        <v>42095.166342592594</v>
      </c>
      <c r="T3207" s="7">
        <f t="shared" si="305"/>
        <v>42125.166342592587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7">
        <f t="shared" si="304"/>
        <v>42236.067719907413</v>
      </c>
      <c r="T3208" s="7">
        <f t="shared" si="305"/>
        <v>42266.067719907405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7">
        <f t="shared" si="304"/>
        <v>42057.069525462968</v>
      </c>
      <c r="T3209" s="7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7">
        <f t="shared" si="304"/>
        <v>41827.396724537037</v>
      </c>
      <c r="T3210" s="7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7">
        <f t="shared" si="304"/>
        <v>41778.428912037038</v>
      </c>
      <c r="T3211" s="7">
        <f t="shared" si="305"/>
        <v>41810.75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7">
        <f t="shared" si="304"/>
        <v>41013.728229166663</v>
      </c>
      <c r="T3212" s="7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7">
        <f t="shared" si="304"/>
        <v>41834.378240740742</v>
      </c>
      <c r="T3213" s="7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7">
        <f t="shared" si="304"/>
        <v>41829.587395833332</v>
      </c>
      <c r="T3214" s="7">
        <f t="shared" si="305"/>
        <v>41859.587395833332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7">
        <f t="shared" si="304"/>
        <v>42171.555081018523</v>
      </c>
      <c r="T3215" s="7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7">
        <f t="shared" si="304"/>
        <v>42337.584178240737</v>
      </c>
      <c r="T3216" s="7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7">
        <f t="shared" si="304"/>
        <v>42219.45684027778</v>
      </c>
      <c r="T3217" s="7">
        <f t="shared" si="305"/>
        <v>42256.957638888889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7">
        <f t="shared" si="304"/>
        <v>42165.254293981481</v>
      </c>
      <c r="T3218" s="7">
        <f t="shared" si="305"/>
        <v>42196.395833333336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7">
        <f t="shared" si="304"/>
        <v>42648.337777777779</v>
      </c>
      <c r="T3219" s="7">
        <f t="shared" si="305"/>
        <v>42678.337777777771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7">
        <f t="shared" si="304"/>
        <v>41970.793819444443</v>
      </c>
      <c r="T3220" s="7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7">
        <f t="shared" si="304"/>
        <v>42050.77484953704</v>
      </c>
      <c r="T3221" s="7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7">
        <f t="shared" si="304"/>
        <v>42772.625046296293</v>
      </c>
      <c r="T3222" s="7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7">
        <f t="shared" si="304"/>
        <v>42155.48846064815</v>
      </c>
      <c r="T3223" s="7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7">
        <f t="shared" si="304"/>
        <v>42270.373807870375</v>
      </c>
      <c r="T3224" s="7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7">
        <f t="shared" si="304"/>
        <v>42206.627037037033</v>
      </c>
      <c r="T3225" s="7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7">
        <f t="shared" si="304"/>
        <v>42697.642511574071</v>
      </c>
      <c r="T3226" s="7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7">
        <f t="shared" si="304"/>
        <v>42503.351134259261</v>
      </c>
      <c r="T3227" s="7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7">
        <f t="shared" si="304"/>
        <v>42277.375138888892</v>
      </c>
      <c r="T3228" s="7">
        <f t="shared" si="305"/>
        <v>42307.375138888885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7">
        <f t="shared" si="304"/>
        <v>42722.674027777779</v>
      </c>
      <c r="T3229" s="7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7">
        <f t="shared" si="304"/>
        <v>42323.500972222224</v>
      </c>
      <c r="T3230" s="7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7">
        <f t="shared" si="304"/>
        <v>41933.083310185182</v>
      </c>
      <c r="T3231" s="7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7">
        <f t="shared" si="304"/>
        <v>41897.959791666668</v>
      </c>
      <c r="T3232" s="7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7">
        <f t="shared" si="304"/>
        <v>42446.735497685186</v>
      </c>
      <c r="T3233" s="7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7">
        <f t="shared" si="304"/>
        <v>42463.605520833335</v>
      </c>
      <c r="T3234" s="7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7">
        <f t="shared" si="304"/>
        <v>42766.596701388888</v>
      </c>
      <c r="T3235" s="7">
        <f t="shared" si="305"/>
        <v>42796.596701388888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7">
        <f t="shared" si="304"/>
        <v>42734.581111111111</v>
      </c>
      <c r="T3236" s="7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7">
        <f t="shared" si="304"/>
        <v>42522.139479166668</v>
      </c>
      <c r="T3237" s="7">
        <f t="shared" si="305"/>
        <v>42552.139479166661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7">
        <f t="shared" si="304"/>
        <v>42702.708715277782</v>
      </c>
      <c r="T3238" s="7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7">
        <f t="shared" si="304"/>
        <v>42252.266018518523</v>
      </c>
      <c r="T3239" s="7">
        <f t="shared" si="305"/>
        <v>42275.957638888889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7">
        <f t="shared" si="304"/>
        <v>42156.302060185189</v>
      </c>
      <c r="T3240" s="7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7">
        <f t="shared" si="304"/>
        <v>42277.880706018521</v>
      </c>
      <c r="T3241" s="7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7">
        <f t="shared" si="304"/>
        <v>42754.485509259262</v>
      </c>
      <c r="T3242" s="7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7">
        <f t="shared" si="304"/>
        <v>41893.116550925923</v>
      </c>
      <c r="T3243" s="7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7">
        <f t="shared" si="304"/>
        <v>41871.547361111108</v>
      </c>
      <c r="T3244" s="7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7">
        <f t="shared" si="304"/>
        <v>42261.888449074075</v>
      </c>
      <c r="T3245" s="7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7">
        <f t="shared" si="304"/>
        <v>42675.485902777778</v>
      </c>
      <c r="T3246" s="7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7">
        <f t="shared" si="304"/>
        <v>42135.391875000001</v>
      </c>
      <c r="T3247" s="7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7">
        <f t="shared" si="304"/>
        <v>42230.263888888891</v>
      </c>
      <c r="T3248" s="7">
        <f t="shared" si="305"/>
        <v>42258.957638888889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7">
        <f t="shared" si="304"/>
        <v>42167.22583333333</v>
      </c>
      <c r="T3249" s="7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7">
        <f t="shared" si="304"/>
        <v>42068.68005787037</v>
      </c>
      <c r="T3250" s="7">
        <f t="shared" si="305"/>
        <v>42098.638391203705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7">
        <f t="shared" si="304"/>
        <v>42145.538356481484</v>
      </c>
      <c r="T3251" s="7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7">
        <f t="shared" si="304"/>
        <v>41918.533842592587</v>
      </c>
      <c r="T3252" s="7">
        <f t="shared" si="305"/>
        <v>41948.575509259259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7">
        <f t="shared" si="304"/>
        <v>42146.52275462963</v>
      </c>
      <c r="T3253" s="7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7">
        <f t="shared" si="304"/>
        <v>42590.264351851853</v>
      </c>
      <c r="T3254" s="7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7">
        <f t="shared" si="304"/>
        <v>42602.368379629632</v>
      </c>
      <c r="T3255" s="7">
        <f t="shared" si="305"/>
        <v>42620.947916666664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7">
        <f t="shared" si="304"/>
        <v>42058.877418981487</v>
      </c>
      <c r="T3256" s="7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7">
        <f t="shared" si="304"/>
        <v>41889.559895833328</v>
      </c>
      <c r="T3257" s="7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7">
        <f t="shared" si="304"/>
        <v>42144.365474537037</v>
      </c>
      <c r="T3258" s="7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7">
        <f t="shared" si="304"/>
        <v>42758.3512962963</v>
      </c>
      <c r="T3259" s="7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7">
        <f t="shared" si="304"/>
        <v>41982.678946759261</v>
      </c>
      <c r="T3260" s="7">
        <f t="shared" si="305"/>
        <v>42012.678946759253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7">
        <f t="shared" si="304"/>
        <v>42614.552604166667</v>
      </c>
      <c r="T3261" s="7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7">
        <f t="shared" si="304"/>
        <v>42303.464328703703</v>
      </c>
      <c r="T3262" s="7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7">
        <f t="shared" si="304"/>
        <v>42171.51708333334</v>
      </c>
      <c r="T3263" s="7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7">
        <f t="shared" si="304"/>
        <v>41964.107199074075</v>
      </c>
      <c r="T3264" s="7">
        <f t="shared" si="305"/>
        <v>41994.958333333336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7">
        <f t="shared" si="304"/>
        <v>42284.307731481487</v>
      </c>
      <c r="T3265" s="7">
        <f t="shared" si="305"/>
        <v>42307.666666666664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7">
        <f t="shared" si="304"/>
        <v>42016.591874999998</v>
      </c>
      <c r="T3266" s="7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>
        <f t="shared" ref="P3267:P3330" si="307">IF(L3267=0,"0",E3267/L3267)</f>
        <v>70.285714285714292</v>
      </c>
      <c r="Q3267" t="str">
        <f t="shared" ref="Q3267:Q3330" si="308">MID(N3267,1,FIND("/",N3267,1) -1)</f>
        <v>theater</v>
      </c>
      <c r="R3267" t="str">
        <f t="shared" ref="R3267:R3330" si="309">MID(N3267,FIND("/",N3267,1)+1,LEN(N3267))</f>
        <v>plays</v>
      </c>
      <c r="S3267" s="7">
        <f t="shared" ref="S3267:S3330" si="310">J3267/86400+(-5/24)+25569</f>
        <v>42311.503645833334</v>
      </c>
      <c r="T3267" s="7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7">
        <f t="shared" si="310"/>
        <v>42136.327800925923</v>
      </c>
      <c r="T3268" s="7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7">
        <f t="shared" si="310"/>
        <v>42172.549305555556</v>
      </c>
      <c r="T3269" s="7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7">
        <f t="shared" si="310"/>
        <v>42590.695925925931</v>
      </c>
      <c r="T3270" s="7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7">
        <f t="shared" si="310"/>
        <v>42137.187465277777</v>
      </c>
      <c r="T3271" s="7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7">
        <f t="shared" si="310"/>
        <v>42167.324826388889</v>
      </c>
      <c r="T3272" s="7">
        <f t="shared" si="311"/>
        <v>42197.324826388889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7">
        <f t="shared" si="310"/>
        <v>41915.228877314818</v>
      </c>
      <c r="T3273" s="7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7">
        <f t="shared" si="310"/>
        <v>42284.291770833333</v>
      </c>
      <c r="T3274" s="7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7">
        <f t="shared" si="310"/>
        <v>42611.593078703707</v>
      </c>
      <c r="T3275" s="7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7">
        <f t="shared" si="310"/>
        <v>42400.496203703704</v>
      </c>
      <c r="T3276" s="7">
        <f t="shared" si="311"/>
        <v>42444.666666666664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7">
        <f t="shared" si="310"/>
        <v>42017.672118055561</v>
      </c>
      <c r="T3277" s="7">
        <f t="shared" si="311"/>
        <v>42043.979166666664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7">
        <f t="shared" si="310"/>
        <v>42426.741655092599</v>
      </c>
      <c r="T3278" s="7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7">
        <f t="shared" si="310"/>
        <v>41931.474606481483</v>
      </c>
      <c r="T3279" s="7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7">
        <f t="shared" si="310"/>
        <v>42124.640081018515</v>
      </c>
      <c r="T3280" s="7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7">
        <f t="shared" si="310"/>
        <v>42430.894201388888</v>
      </c>
      <c r="T3281" s="7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7">
        <f t="shared" si="310"/>
        <v>42121.548587962963</v>
      </c>
      <c r="T3282" s="7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7">
        <f t="shared" si="310"/>
        <v>42218.811400462961</v>
      </c>
      <c r="T3283" s="7">
        <f t="shared" si="311"/>
        <v>42248.811400462961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7">
        <f t="shared" si="310"/>
        <v>42444.985972222225</v>
      </c>
      <c r="T3284" s="7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7">
        <f t="shared" si="310"/>
        <v>42379.535856481481</v>
      </c>
      <c r="T3285" s="7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7">
        <f t="shared" si="310"/>
        <v>42380.676539351858</v>
      </c>
      <c r="T3286" s="7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7">
        <f t="shared" si="310"/>
        <v>42762.734097222223</v>
      </c>
      <c r="T3287" s="7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7">
        <f t="shared" si="310"/>
        <v>42567.631736111114</v>
      </c>
      <c r="T3288" s="7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7">
        <f t="shared" si="310"/>
        <v>42311.541990740741</v>
      </c>
      <c r="T3289" s="7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7">
        <f t="shared" si="310"/>
        <v>42505.566145833334</v>
      </c>
      <c r="T3290" s="7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7">
        <f t="shared" si="310"/>
        <v>42758.159745370373</v>
      </c>
      <c r="T3291" s="7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7">
        <f t="shared" si="310"/>
        <v>42775.306608796294</v>
      </c>
      <c r="T3292" s="7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7">
        <f t="shared" si="310"/>
        <v>42232.494212962964</v>
      </c>
      <c r="T3293" s="7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7">
        <f t="shared" si="310"/>
        <v>42282.561898148153</v>
      </c>
      <c r="T3294" s="7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7">
        <f t="shared" si="310"/>
        <v>42768.217037037037</v>
      </c>
      <c r="T3295" s="7">
        <f t="shared" si="311"/>
        <v>42798.217037037037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7">
        <f t="shared" si="310"/>
        <v>42141.332800925928</v>
      </c>
      <c r="T3296" s="7">
        <f t="shared" si="311"/>
        <v>42171.33280092592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7">
        <f t="shared" si="310"/>
        <v>42609.234131944446</v>
      </c>
      <c r="T3297" s="7">
        <f t="shared" si="311"/>
        <v>42639.234131944446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7">
        <f t="shared" si="310"/>
        <v>42309.54828703704</v>
      </c>
      <c r="T3298" s="7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7">
        <f t="shared" si="310"/>
        <v>42193.563148148154</v>
      </c>
      <c r="T3299" s="7">
        <f t="shared" si="311"/>
        <v>42212.749305555553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7">
        <f t="shared" si="310"/>
        <v>42239.74962962963</v>
      </c>
      <c r="T3300" s="7">
        <f t="shared" si="311"/>
        <v>42259.791666666664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7">
        <f t="shared" si="310"/>
        <v>42261.709062499998</v>
      </c>
      <c r="T3301" s="7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7">
        <f t="shared" si="310"/>
        <v>42102.535439814819</v>
      </c>
      <c r="T3302" s="7">
        <f t="shared" si="311"/>
        <v>42123.535439814812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7">
        <f t="shared" si="310"/>
        <v>42538.527499999997</v>
      </c>
      <c r="T3303" s="7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7">
        <f t="shared" si="310"/>
        <v>42681.143240740741</v>
      </c>
      <c r="T3304" s="7">
        <f t="shared" si="311"/>
        <v>42711.143240740734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7">
        <f t="shared" si="310"/>
        <v>42056.443101851852</v>
      </c>
      <c r="T3305" s="7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7">
        <f t="shared" si="310"/>
        <v>42696.416111111117</v>
      </c>
      <c r="T3306" s="7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7">
        <f t="shared" si="310"/>
        <v>42186.647546296299</v>
      </c>
      <c r="T3307" s="7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7">
        <f t="shared" si="310"/>
        <v>42493.01090277778</v>
      </c>
      <c r="T3308" s="7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7">
        <f t="shared" si="310"/>
        <v>42474.84883101852</v>
      </c>
      <c r="T3309" s="7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7">
        <f t="shared" si="310"/>
        <v>42452.668576388889</v>
      </c>
      <c r="T3310" s="7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7">
        <f t="shared" si="310"/>
        <v>42628.441875000004</v>
      </c>
      <c r="T3311" s="7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7">
        <f t="shared" si="310"/>
        <v>42253.720196759255</v>
      </c>
      <c r="T3312" s="7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7">
        <f t="shared" si="310"/>
        <v>42264.083449074074</v>
      </c>
      <c r="T3313" s="7">
        <f t="shared" si="311"/>
        <v>42294.083449074074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7">
        <f t="shared" si="310"/>
        <v>42664.601226851853</v>
      </c>
      <c r="T3314" s="7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7">
        <f t="shared" si="310"/>
        <v>42382.036076388889</v>
      </c>
      <c r="T3315" s="7">
        <f t="shared" si="311"/>
        <v>42395.833333333336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7">
        <f t="shared" si="310"/>
        <v>42105.059155092589</v>
      </c>
      <c r="T3316" s="7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7">
        <f t="shared" si="310"/>
        <v>42466.09538194444</v>
      </c>
      <c r="T3317" s="7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7">
        <f t="shared" si="310"/>
        <v>41826.662905092591</v>
      </c>
      <c r="T3318" s="7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7">
        <f t="shared" si="310"/>
        <v>42498.831296296295</v>
      </c>
      <c r="T3319" s="7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7">
        <f t="shared" si="310"/>
        <v>42431.093668981484</v>
      </c>
      <c r="T3320" s="7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7">
        <f t="shared" si="310"/>
        <v>41990.377152777779</v>
      </c>
      <c r="T3321" s="7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7">
        <f t="shared" si="310"/>
        <v>42512.837465277778</v>
      </c>
      <c r="T3322" s="7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7">
        <f t="shared" si="310"/>
        <v>41913.891956018517</v>
      </c>
      <c r="T3323" s="7">
        <f t="shared" si="311"/>
        <v>41927.957638888889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7">
        <f t="shared" si="310"/>
        <v>42520.802037037036</v>
      </c>
      <c r="T3324" s="7">
        <f t="shared" si="311"/>
        <v>42542.954861111109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7">
        <f t="shared" si="310"/>
        <v>42608.157500000001</v>
      </c>
      <c r="T3325" s="7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7">
        <f t="shared" si="310"/>
        <v>42512.374884259261</v>
      </c>
      <c r="T3326" s="7">
        <f t="shared" si="311"/>
        <v>42526.374884259254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7">
        <f t="shared" si="310"/>
        <v>42064.577280092592</v>
      </c>
      <c r="T3327" s="7">
        <f t="shared" si="311"/>
        <v>42099.535613425927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7">
        <f t="shared" si="310"/>
        <v>42041.505844907413</v>
      </c>
      <c r="T3328" s="7">
        <f t="shared" si="311"/>
        <v>42071.464178240734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7">
        <f t="shared" si="310"/>
        <v>42468.166273148148</v>
      </c>
      <c r="T3329" s="7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7">
        <f t="shared" si="310"/>
        <v>41822.366701388892</v>
      </c>
      <c r="T3330" s="7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>
        <f t="shared" ref="P3331:P3394" si="313">IF(L3331=0,"0",E3331/L3331)</f>
        <v>44.92307692307692</v>
      </c>
      <c r="Q3331" t="str">
        <f t="shared" ref="Q3331:Q3394" si="314">MID(N3331,1,FIND("/",N3331,1) -1)</f>
        <v>theater</v>
      </c>
      <c r="R3331" t="str">
        <f t="shared" ref="R3331:R3394" si="315">MID(N3331,FIND("/",N3331,1)+1,LEN(N3331))</f>
        <v>plays</v>
      </c>
      <c r="S3331" s="7">
        <f t="shared" ref="S3331:S3394" si="316">J3331/86400+(-5/24)+25569</f>
        <v>41837.114675925928</v>
      </c>
      <c r="T3331" s="7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7">
        <f t="shared" si="316"/>
        <v>42065.679027777776</v>
      </c>
      <c r="T3332" s="7">
        <f t="shared" si="317"/>
        <v>42095.637361111112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7">
        <f t="shared" si="316"/>
        <v>42248.489421296297</v>
      </c>
      <c r="T3333" s="7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7">
        <f t="shared" si="316"/>
        <v>41809.651967592596</v>
      </c>
      <c r="T3334" s="7">
        <f t="shared" si="317"/>
        <v>41839.651967592588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7">
        <f t="shared" si="316"/>
        <v>42148.468518518523</v>
      </c>
      <c r="T3335" s="7">
        <f t="shared" si="317"/>
        <v>42170.468518518515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7">
        <f t="shared" si="316"/>
        <v>42185.312754629631</v>
      </c>
      <c r="T3336" s="7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7">
        <f t="shared" si="316"/>
        <v>41827.465810185182</v>
      </c>
      <c r="T3337" s="7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7">
        <f t="shared" si="316"/>
        <v>42437.190347222218</v>
      </c>
      <c r="T3338" s="7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7">
        <f t="shared" si="316"/>
        <v>41901.073692129627</v>
      </c>
      <c r="T3339" s="7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7">
        <f t="shared" si="316"/>
        <v>42769.366666666669</v>
      </c>
      <c r="T3340" s="7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7">
        <f t="shared" si="316"/>
        <v>42549.457384259265</v>
      </c>
      <c r="T3341" s="7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7">
        <f t="shared" si="316"/>
        <v>42685.765671296293</v>
      </c>
      <c r="T3342" s="7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7">
        <f t="shared" si="316"/>
        <v>42510.590520833335</v>
      </c>
      <c r="T3343" s="7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7">
        <f t="shared" si="316"/>
        <v>42062.088078703702</v>
      </c>
      <c r="T3344" s="7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7">
        <f t="shared" si="316"/>
        <v>42452.708148148151</v>
      </c>
      <c r="T3345" s="7">
        <f t="shared" si="317"/>
        <v>42473.345833333333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7">
        <f t="shared" si="316"/>
        <v>41850.99181712963</v>
      </c>
      <c r="T3346" s="7">
        <f t="shared" si="317"/>
        <v>41880.991817129623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7">
        <f t="shared" si="316"/>
        <v>42052.897777777776</v>
      </c>
      <c r="T3347" s="7">
        <f t="shared" si="317"/>
        <v>42111.817361111105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7">
        <f t="shared" si="316"/>
        <v>42053.816087962965</v>
      </c>
      <c r="T3348" s="7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7">
        <f t="shared" si="316"/>
        <v>42484.343217592599</v>
      </c>
      <c r="T3349" s="7">
        <f t="shared" si="317"/>
        <v>42498.666666666664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7">
        <f t="shared" si="316"/>
        <v>42466.350462962961</v>
      </c>
      <c r="T3350" s="7">
        <f t="shared" si="317"/>
        <v>42489.957638888889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7">
        <f t="shared" si="316"/>
        <v>42512.902453703704</v>
      </c>
      <c r="T3351" s="7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7">
        <f t="shared" si="316"/>
        <v>42302.49318287037</v>
      </c>
      <c r="T3352" s="7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7">
        <f t="shared" si="316"/>
        <v>41806.187094907407</v>
      </c>
      <c r="T3353" s="7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7">
        <f t="shared" si="316"/>
        <v>42495.784467592595</v>
      </c>
      <c r="T3354" s="7">
        <f t="shared" si="317"/>
        <v>42552.749999999993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7">
        <f t="shared" si="316"/>
        <v>42479.223958333336</v>
      </c>
      <c r="T3355" s="7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7">
        <f t="shared" si="316"/>
        <v>42270.518587962964</v>
      </c>
      <c r="T3356" s="7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7">
        <f t="shared" si="316"/>
        <v>42489.411192129628</v>
      </c>
      <c r="T3357" s="7">
        <f t="shared" si="317"/>
        <v>42500.261805555558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7">
        <f t="shared" si="316"/>
        <v>42536.607314814813</v>
      </c>
      <c r="T3358" s="7">
        <f t="shared" si="317"/>
        <v>42566.607314814813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7">
        <f t="shared" si="316"/>
        <v>41822.209606481483</v>
      </c>
      <c r="T3359" s="7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7">
        <f t="shared" si="316"/>
        <v>41932.102766203701</v>
      </c>
      <c r="T3360" s="7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7">
        <f t="shared" si="316"/>
        <v>42745.848773148151</v>
      </c>
      <c r="T3361" s="7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7">
        <f t="shared" si="316"/>
        <v>42696.874340277776</v>
      </c>
      <c r="T3362" s="7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7">
        <f t="shared" si="316"/>
        <v>41865.817013888889</v>
      </c>
      <c r="T3363" s="7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7">
        <f t="shared" si="316"/>
        <v>42055.883298611108</v>
      </c>
      <c r="T3364" s="7">
        <f t="shared" si="317"/>
        <v>42069.996527777774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7">
        <f t="shared" si="316"/>
        <v>41851.563020833331</v>
      </c>
      <c r="T3365" s="7">
        <f t="shared" si="317"/>
        <v>41870.458333333328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7">
        <f t="shared" si="316"/>
        <v>42422.769085648149</v>
      </c>
      <c r="T3366" s="7">
        <f t="shared" si="317"/>
        <v>42444.666666666664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7">
        <f t="shared" si="316"/>
        <v>42320.893425925926</v>
      </c>
      <c r="T3367" s="7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7">
        <f t="shared" si="316"/>
        <v>42106.859224537038</v>
      </c>
      <c r="T3368" s="7">
        <f t="shared" si="317"/>
        <v>42136.859224537031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7">
        <f t="shared" si="316"/>
        <v>42192.725625000006</v>
      </c>
      <c r="T3369" s="7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7">
        <f t="shared" si="316"/>
        <v>41968.991423611107</v>
      </c>
      <c r="T3370" s="7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7">
        <f t="shared" si="316"/>
        <v>42689.833101851851</v>
      </c>
      <c r="T3371" s="7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7">
        <f t="shared" si="316"/>
        <v>42690.125983796301</v>
      </c>
      <c r="T3372" s="7">
        <f t="shared" si="317"/>
        <v>42721.124999999993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7">
        <f t="shared" si="316"/>
        <v>42312.666261574079</v>
      </c>
      <c r="T3373" s="7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7">
        <f t="shared" si="316"/>
        <v>41855.339768518519</v>
      </c>
      <c r="T3374" s="7">
        <f t="shared" si="317"/>
        <v>41875.999305555553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7">
        <f t="shared" si="316"/>
        <v>42179.646296296298</v>
      </c>
      <c r="T3375" s="7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7">
        <f t="shared" si="316"/>
        <v>42275.523333333331</v>
      </c>
      <c r="T3376" s="7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7">
        <f t="shared" si="316"/>
        <v>41765.402465277773</v>
      </c>
      <c r="T3377" s="7">
        <f t="shared" si="317"/>
        <v>41777.402465277773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7">
        <f t="shared" si="316"/>
        <v>42059.492986111116</v>
      </c>
      <c r="T3378" s="7">
        <f t="shared" si="317"/>
        <v>42119.451319444437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7">
        <f t="shared" si="316"/>
        <v>42053.524293981478</v>
      </c>
      <c r="T3379" s="7">
        <f t="shared" si="317"/>
        <v>42083.49722222222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7">
        <f t="shared" si="316"/>
        <v>41858.147060185183</v>
      </c>
      <c r="T3380" s="7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7">
        <f t="shared" si="316"/>
        <v>42225.305555555562</v>
      </c>
      <c r="T3381" s="7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7">
        <f t="shared" si="316"/>
        <v>41937.745115740741</v>
      </c>
      <c r="T3382" s="7">
        <f t="shared" si="317"/>
        <v>41972.786782407406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7">
        <f t="shared" si="316"/>
        <v>42043.976655092592</v>
      </c>
      <c r="T3383" s="7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7">
        <f t="shared" si="316"/>
        <v>42559.222870370373</v>
      </c>
      <c r="T3384" s="7">
        <f t="shared" si="317"/>
        <v>42583.749305555553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7">
        <f t="shared" si="316"/>
        <v>42524.574305555558</v>
      </c>
      <c r="T3385" s="7">
        <f t="shared" si="317"/>
        <v>42544.574305555558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7">
        <f t="shared" si="316"/>
        <v>42291.879259259265</v>
      </c>
      <c r="T3386" s="7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7">
        <f t="shared" si="316"/>
        <v>41953.659166666665</v>
      </c>
      <c r="T3387" s="7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7">
        <f t="shared" si="316"/>
        <v>41946.436412037037</v>
      </c>
      <c r="T3388" s="7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7">
        <f t="shared" si="316"/>
        <v>41947.554259259261</v>
      </c>
      <c r="T3389" s="7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7">
        <f t="shared" si="316"/>
        <v>42143.252789351856</v>
      </c>
      <c r="T3390" s="7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7">
        <f t="shared" si="316"/>
        <v>42494.355115740742</v>
      </c>
      <c r="T3391" s="7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7">
        <f t="shared" si="316"/>
        <v>41815.566493055558</v>
      </c>
      <c r="T3392" s="7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7">
        <f t="shared" si="316"/>
        <v>41830.337361111109</v>
      </c>
      <c r="T3393" s="7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7">
        <f t="shared" si="316"/>
        <v>42446.63721064815</v>
      </c>
      <c r="T3394" s="7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>
        <f t="shared" ref="P3395:P3458" si="319">IF(L3395=0,"0",E3395/L3395)</f>
        <v>36.06818181818182</v>
      </c>
      <c r="Q3395" t="str">
        <f t="shared" ref="Q3395:Q3458" si="320">MID(N3395,1,FIND("/",N3395,1) -1)</f>
        <v>theater</v>
      </c>
      <c r="R3395" t="str">
        <f t="shared" ref="R3395:R3458" si="321">MID(N3395,FIND("/",N3395,1)+1,LEN(N3395))</f>
        <v>plays</v>
      </c>
      <c r="S3395" s="7">
        <f t="shared" ref="S3395:S3458" si="322">J3395/86400+(-5/24)+25569</f>
        <v>41923.713310185187</v>
      </c>
      <c r="T3395" s="7">
        <f t="shared" ref="T3395:T3458" si="323">(I3395/86400)+25569+(-5/24)</f>
        <v>41948.823611111111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7">
        <f t="shared" si="322"/>
        <v>41817.387094907404</v>
      </c>
      <c r="T3396" s="7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7">
        <f t="shared" si="322"/>
        <v>42140.503981481481</v>
      </c>
      <c r="T3397" s="7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7">
        <f t="shared" si="322"/>
        <v>41764.238298611112</v>
      </c>
      <c r="T3398" s="7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7">
        <f t="shared" si="322"/>
        <v>42378.270011574074</v>
      </c>
      <c r="T3399" s="7">
        <f t="shared" si="323"/>
        <v>42418.708333333336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7">
        <f t="shared" si="322"/>
        <v>41941.543703703705</v>
      </c>
      <c r="T3400" s="7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7">
        <f t="shared" si="322"/>
        <v>42026.712094907409</v>
      </c>
      <c r="T3401" s="7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7">
        <f t="shared" si="322"/>
        <v>41834.745532407411</v>
      </c>
      <c r="T3402" s="7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7">
        <f t="shared" si="322"/>
        <v>42193.515578703707</v>
      </c>
      <c r="T3403" s="7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7">
        <f t="shared" si="322"/>
        <v>42290.410219907411</v>
      </c>
      <c r="T3404" s="7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7">
        <f t="shared" si="322"/>
        <v>42150.253750000003</v>
      </c>
      <c r="T3405" s="7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7">
        <f t="shared" si="322"/>
        <v>42152.295162037037</v>
      </c>
      <c r="T3406" s="7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7">
        <f t="shared" si="322"/>
        <v>42409.808865740742</v>
      </c>
      <c r="T3407" s="7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7">
        <f t="shared" si="322"/>
        <v>41791.284444444442</v>
      </c>
      <c r="T3408" s="7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7">
        <f t="shared" si="322"/>
        <v>41796.213993055557</v>
      </c>
      <c r="T3409" s="7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7">
        <f t="shared" si="322"/>
        <v>41808.78361111111</v>
      </c>
      <c r="T3410" s="7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7">
        <f t="shared" si="322"/>
        <v>42544.605995370366</v>
      </c>
      <c r="T3411" s="7">
        <f t="shared" si="323"/>
        <v>42582.665277777771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7">
        <f t="shared" si="322"/>
        <v>42499.83321759259</v>
      </c>
      <c r="T3412" s="7">
        <f t="shared" si="323"/>
        <v>42527.083333333336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7">
        <f t="shared" si="322"/>
        <v>42264.81449074074</v>
      </c>
      <c r="T3413" s="7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7">
        <f t="shared" si="322"/>
        <v>41879.750717592593</v>
      </c>
      <c r="T3414" s="7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7">
        <f t="shared" si="322"/>
        <v>42053.524745370371</v>
      </c>
      <c r="T3415" s="7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7">
        <f t="shared" si="322"/>
        <v>42675.624131944445</v>
      </c>
      <c r="T3416" s="7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7">
        <f t="shared" si="322"/>
        <v>42466.935833333337</v>
      </c>
      <c r="T3417" s="7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7">
        <f t="shared" si="322"/>
        <v>42089.204224537039</v>
      </c>
      <c r="T3418" s="7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7">
        <f t="shared" si="322"/>
        <v>41894.705416666664</v>
      </c>
      <c r="T3419" s="7">
        <f t="shared" si="323"/>
        <v>41937.821527777771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7">
        <f t="shared" si="322"/>
        <v>41752.626238425924</v>
      </c>
      <c r="T3420" s="7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7">
        <f t="shared" si="322"/>
        <v>42448.613252314812</v>
      </c>
      <c r="T3421" s="7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7">
        <f t="shared" si="322"/>
        <v>42404.881967592592</v>
      </c>
      <c r="T3422" s="7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7">
        <f t="shared" si="322"/>
        <v>42037.582905092597</v>
      </c>
      <c r="T3423" s="7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7">
        <f t="shared" si="322"/>
        <v>42323.353888888887</v>
      </c>
      <c r="T3424" s="7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7">
        <f t="shared" si="322"/>
        <v>42088.703020833331</v>
      </c>
      <c r="T3425" s="7">
        <f t="shared" si="323"/>
        <v>42118.703020833331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7">
        <f t="shared" si="322"/>
        <v>42018.468564814815</v>
      </c>
      <c r="T3426" s="7">
        <f t="shared" si="323"/>
        <v>42040.082638888889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7">
        <f t="shared" si="322"/>
        <v>41884.40898148148</v>
      </c>
      <c r="T3427" s="7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7">
        <f t="shared" si="322"/>
        <v>41883.848414351851</v>
      </c>
      <c r="T3428" s="7">
        <f t="shared" si="323"/>
        <v>41902.875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7">
        <f t="shared" si="322"/>
        <v>41792.436944444446</v>
      </c>
      <c r="T3429" s="7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7">
        <f t="shared" si="322"/>
        <v>42038.512118055558</v>
      </c>
      <c r="T3430" s="7">
        <f t="shared" si="323"/>
        <v>42063.499999999993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7">
        <f t="shared" si="322"/>
        <v>42661.813206018516</v>
      </c>
      <c r="T3431" s="7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7">
        <f t="shared" si="322"/>
        <v>41820.737280092595</v>
      </c>
      <c r="T3432" s="7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7">
        <f t="shared" si="322"/>
        <v>41839.522604166668</v>
      </c>
      <c r="T3433" s="7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7">
        <f t="shared" si="322"/>
        <v>42380.372847222228</v>
      </c>
      <c r="T3434" s="7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7">
        <f t="shared" si="322"/>
        <v>41775.854803240742</v>
      </c>
      <c r="T3435" s="7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7">
        <f t="shared" si="322"/>
        <v>41800.172094907408</v>
      </c>
      <c r="T3436" s="7">
        <f t="shared" si="323"/>
        <v>41830.172094907401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7">
        <f t="shared" si="322"/>
        <v>42572.408483796302</v>
      </c>
      <c r="T3437" s="7">
        <f t="shared" si="323"/>
        <v>42588.916666666664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7">
        <f t="shared" si="322"/>
        <v>41851.333252314813</v>
      </c>
      <c r="T3438" s="7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7">
        <f t="shared" si="322"/>
        <v>42205.502546296295</v>
      </c>
      <c r="T3439" s="7">
        <f t="shared" si="323"/>
        <v>42235.502546296295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7">
        <f t="shared" si="322"/>
        <v>42100.719525462962</v>
      </c>
      <c r="T3440" s="7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7">
        <f t="shared" si="322"/>
        <v>42374.702893518523</v>
      </c>
      <c r="T3441" s="7">
        <f t="shared" si="323"/>
        <v>42387.999305555553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7">
        <f t="shared" si="322"/>
        <v>41808.914675925924</v>
      </c>
      <c r="T3442" s="7">
        <f t="shared" si="323"/>
        <v>41831.46875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7">
        <f t="shared" si="322"/>
        <v>42294.221307870372</v>
      </c>
      <c r="T3443" s="7">
        <f t="shared" si="323"/>
        <v>42321.636805555558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7">
        <f t="shared" si="322"/>
        <v>42124.632777777777</v>
      </c>
      <c r="T3444" s="7">
        <f t="shared" si="323"/>
        <v>42154.632777777777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7">
        <f t="shared" si="322"/>
        <v>41861.316504629627</v>
      </c>
      <c r="T3445" s="7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7">
        <f t="shared" si="322"/>
        <v>42521.083171296297</v>
      </c>
      <c r="T3446" s="7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7">
        <f t="shared" si="322"/>
        <v>42272.322175925932</v>
      </c>
      <c r="T3447" s="7">
        <f t="shared" si="323"/>
        <v>42300.322175925925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7">
        <f t="shared" si="322"/>
        <v>42016.624131944445</v>
      </c>
      <c r="T3448" s="7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7">
        <f t="shared" si="322"/>
        <v>42402.680694444447</v>
      </c>
      <c r="T3449" s="7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7">
        <f t="shared" si="322"/>
        <v>41959.910752314812</v>
      </c>
      <c r="T3450" s="7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7">
        <f t="shared" si="322"/>
        <v>42531.844189814816</v>
      </c>
      <c r="T3451" s="7">
        <f t="shared" si="323"/>
        <v>42559.958333333336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7">
        <f t="shared" si="322"/>
        <v>42036.496192129634</v>
      </c>
      <c r="T3452" s="7">
        <f t="shared" si="323"/>
        <v>42096.454525462956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7">
        <f t="shared" si="322"/>
        <v>42088.5153587963</v>
      </c>
      <c r="T3453" s="7">
        <f t="shared" si="323"/>
        <v>42115.515358796292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7">
        <f t="shared" si="322"/>
        <v>41820.430856481478</v>
      </c>
      <c r="T3454" s="7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7">
        <f t="shared" si="322"/>
        <v>42535.770324074074</v>
      </c>
      <c r="T3455" s="7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7">
        <f t="shared" si="322"/>
        <v>41821.490266203706</v>
      </c>
      <c r="T3456" s="7">
        <f t="shared" si="323"/>
        <v>41851.490266203698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7">
        <f t="shared" si="322"/>
        <v>42626.541979166665</v>
      </c>
      <c r="T3457" s="7">
        <f t="shared" si="323"/>
        <v>42656.541979166665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7">
        <f t="shared" si="322"/>
        <v>41820.997303240743</v>
      </c>
      <c r="T3458" s="7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>
        <f t="shared" ref="P3459:P3522" si="325">IF(L3459=0,"0",E3459/L3459)</f>
        <v>50.981818181818184</v>
      </c>
      <c r="Q3459" t="str">
        <f t="shared" ref="Q3459:Q3522" si="326">MID(N3459,1,FIND("/",N3459,1) -1)</f>
        <v>theater</v>
      </c>
      <c r="R3459" t="str">
        <f t="shared" ref="R3459:R3522" si="327">MID(N3459,FIND("/",N3459,1)+1,LEN(N3459))</f>
        <v>plays</v>
      </c>
      <c r="S3459" s="7">
        <f t="shared" ref="S3459:S3522" si="328">J3459/86400+(-5/24)+25569</f>
        <v>42016.498344907406</v>
      </c>
      <c r="T3459" s="7">
        <f t="shared" ref="T3459:T3522" si="329">(I3459/86400)+25569+(-5/24)</f>
        <v>42047.040972222218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7">
        <f t="shared" si="328"/>
        <v>42010.994247685187</v>
      </c>
      <c r="T3460" s="7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7">
        <f t="shared" si="328"/>
        <v>42480.271527777775</v>
      </c>
      <c r="T3461" s="7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7">
        <f t="shared" si="328"/>
        <v>41852.318888888891</v>
      </c>
      <c r="T3462" s="7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7">
        <f t="shared" si="328"/>
        <v>42643.424525462964</v>
      </c>
      <c r="T3463" s="7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7">
        <f t="shared" si="328"/>
        <v>42179.690138888895</v>
      </c>
      <c r="T3464" s="7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7">
        <f t="shared" si="328"/>
        <v>42612.710474537038</v>
      </c>
      <c r="T3465" s="7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7">
        <f t="shared" si="328"/>
        <v>42574.921724537038</v>
      </c>
      <c r="T3466" s="7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7">
        <f t="shared" si="328"/>
        <v>42200.417499999996</v>
      </c>
      <c r="T3467" s="7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7">
        <f t="shared" si="328"/>
        <v>42419.810763888891</v>
      </c>
      <c r="T3468" s="7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7">
        <f t="shared" si="328"/>
        <v>42053.463333333333</v>
      </c>
      <c r="T3469" s="7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7">
        <f t="shared" si="328"/>
        <v>42605.55704861111</v>
      </c>
      <c r="T3470" s="7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7">
        <f t="shared" si="328"/>
        <v>42458.433391203704</v>
      </c>
      <c r="T3471" s="7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7">
        <f t="shared" si="328"/>
        <v>42528.813680555555</v>
      </c>
      <c r="T3472" s="7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7">
        <f t="shared" si="328"/>
        <v>41841.61215277778</v>
      </c>
      <c r="T3473" s="7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7">
        <f t="shared" si="328"/>
        <v>41927.962164351848</v>
      </c>
      <c r="T3474" s="7">
        <f t="shared" si="329"/>
        <v>41949.040972222218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7">
        <f t="shared" si="328"/>
        <v>42062.626111111109</v>
      </c>
      <c r="T3475" s="7">
        <f t="shared" si="329"/>
        <v>42083.643749999996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7">
        <f t="shared" si="328"/>
        <v>42541.293182870373</v>
      </c>
      <c r="T3476" s="7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7">
        <f t="shared" si="328"/>
        <v>41918.672500000001</v>
      </c>
      <c r="T3477" s="7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7">
        <f t="shared" si="328"/>
        <v>41921.071643518517</v>
      </c>
      <c r="T3478" s="7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7">
        <f t="shared" si="328"/>
        <v>42128.528275462959</v>
      </c>
      <c r="T3479" s="7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7">
        <f t="shared" si="328"/>
        <v>42053.708587962959</v>
      </c>
      <c r="T3480" s="7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7">
        <f t="shared" si="328"/>
        <v>41781.64675925926</v>
      </c>
      <c r="T3481" s="7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7">
        <f t="shared" si="328"/>
        <v>42171.1091087963</v>
      </c>
      <c r="T3482" s="7">
        <f t="shared" si="329"/>
        <v>42195.666666666664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7">
        <f t="shared" si="328"/>
        <v>41989.039212962962</v>
      </c>
      <c r="T3483" s="7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7">
        <f t="shared" si="328"/>
        <v>41796.563263888886</v>
      </c>
      <c r="T3484" s="7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7">
        <f t="shared" si="328"/>
        <v>41793.460428240738</v>
      </c>
      <c r="T3485" s="7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7">
        <f t="shared" si="328"/>
        <v>42506.552071759259</v>
      </c>
      <c r="T3486" s="7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7">
        <f t="shared" si="328"/>
        <v>42372.484722222223</v>
      </c>
      <c r="T3487" s="7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7">
        <f t="shared" si="328"/>
        <v>42126.666678240741</v>
      </c>
      <c r="T3488" s="7">
        <f t="shared" si="329"/>
        <v>42158.082638888889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7">
        <f t="shared" si="328"/>
        <v>42149.732083333336</v>
      </c>
      <c r="T3489" s="7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7">
        <f t="shared" si="328"/>
        <v>42087.559722222228</v>
      </c>
      <c r="T3490" s="7">
        <f t="shared" si="329"/>
        <v>42111.458333333336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7">
        <f t="shared" si="328"/>
        <v>41753.427442129629</v>
      </c>
      <c r="T3491" s="7">
        <f t="shared" si="329"/>
        <v>41783.666666666664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7">
        <f t="shared" si="328"/>
        <v>42443.594027777777</v>
      </c>
      <c r="T3492" s="7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7">
        <f t="shared" si="328"/>
        <v>42121.041481481487</v>
      </c>
      <c r="T3493" s="7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7">
        <f t="shared" si="328"/>
        <v>42267.800891203704</v>
      </c>
      <c r="T3494" s="7">
        <f t="shared" si="329"/>
        <v>42302.800891203697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7">
        <f t="shared" si="328"/>
        <v>41848.657824074071</v>
      </c>
      <c r="T3495" s="7">
        <f t="shared" si="329"/>
        <v>41868.007638888885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7">
        <f t="shared" si="328"/>
        <v>42689.006655092599</v>
      </c>
      <c r="T3496" s="7">
        <f t="shared" si="329"/>
        <v>42700.041666666664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7">
        <f t="shared" si="328"/>
        <v>41915.554502314815</v>
      </c>
      <c r="T3497" s="7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7">
        <f t="shared" si="328"/>
        <v>42584.638495370367</v>
      </c>
      <c r="T3498" s="7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7">
        <f t="shared" si="328"/>
        <v>42511.53361111111</v>
      </c>
      <c r="T3499" s="7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7">
        <f t="shared" si="328"/>
        <v>42458.950277777782</v>
      </c>
      <c r="T3500" s="7">
        <f t="shared" si="329"/>
        <v>42518.697222222218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7">
        <f t="shared" si="328"/>
        <v>42131.827835648146</v>
      </c>
      <c r="T3501" s="7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7">
        <f t="shared" si="328"/>
        <v>42419.711087962962</v>
      </c>
      <c r="T3502" s="7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7">
        <f t="shared" si="328"/>
        <v>42233.555497685185</v>
      </c>
      <c r="T3503" s="7">
        <f t="shared" si="329"/>
        <v>42258.555497685178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7">
        <f t="shared" si="328"/>
        <v>42430.631064814821</v>
      </c>
      <c r="T3504" s="7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7">
        <f t="shared" si="328"/>
        <v>42545.270000000004</v>
      </c>
      <c r="T3505" s="7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7">
        <f t="shared" si="328"/>
        <v>42297.540405092594</v>
      </c>
      <c r="T3506" s="7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7">
        <f t="shared" si="328"/>
        <v>41760.727372685185</v>
      </c>
      <c r="T3507" s="7">
        <f t="shared" si="329"/>
        <v>41771.958333333328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7">
        <f t="shared" si="328"/>
        <v>41829.525925925926</v>
      </c>
      <c r="T3508" s="7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7">
        <f t="shared" si="328"/>
        <v>42491.714548611111</v>
      </c>
      <c r="T3509" s="7">
        <f t="shared" si="329"/>
        <v>42521.714548611104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7">
        <f t="shared" si="328"/>
        <v>42477.52144675926</v>
      </c>
      <c r="T3510" s="7">
        <f t="shared" si="329"/>
        <v>42500.666666666664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7">
        <f t="shared" si="328"/>
        <v>41950.651226851849</v>
      </c>
      <c r="T3511" s="7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7">
        <f t="shared" si="328"/>
        <v>41802.412569444445</v>
      </c>
      <c r="T3512" s="7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7">
        <f t="shared" si="328"/>
        <v>41927.665451388886</v>
      </c>
      <c r="T3513" s="7">
        <f t="shared" si="329"/>
        <v>41950.5625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7">
        <f t="shared" si="328"/>
        <v>42057.328611111108</v>
      </c>
      <c r="T3514" s="7">
        <f t="shared" si="329"/>
        <v>42117.286944444444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7">
        <f t="shared" si="328"/>
        <v>41780.887870370367</v>
      </c>
      <c r="T3515" s="7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7">
        <f t="shared" si="328"/>
        <v>42020.638333333336</v>
      </c>
      <c r="T3516" s="7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7">
        <f t="shared" si="328"/>
        <v>42125.564479166671</v>
      </c>
      <c r="T3517" s="7">
        <f t="shared" si="329"/>
        <v>42155.564479166664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7">
        <f t="shared" si="328"/>
        <v>41855.801736111112</v>
      </c>
      <c r="T3518" s="7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7">
        <f t="shared" si="328"/>
        <v>41794.609189814815</v>
      </c>
      <c r="T3519" s="7">
        <f t="shared" si="329"/>
        <v>41824.25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7">
        <f t="shared" si="328"/>
        <v>41893.575219907405</v>
      </c>
      <c r="T3520" s="7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7">
        <f t="shared" si="328"/>
        <v>42037.390625</v>
      </c>
      <c r="T3521" s="7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7">
        <f t="shared" si="328"/>
        <v>42227.615879629629</v>
      </c>
      <c r="T3522" s="7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>
        <f t="shared" ref="P3523:P3586" si="331">IF(L3523=0,"0",E3523/L3523)</f>
        <v>45.615384615384613</v>
      </c>
      <c r="Q3523" t="str">
        <f t="shared" ref="Q3523:Q3586" si="332">MID(N3523,1,FIND("/",N3523,1) -1)</f>
        <v>theater</v>
      </c>
      <c r="R3523" t="str">
        <f t="shared" ref="R3523:R3586" si="333">MID(N3523,FIND("/",N3523,1)+1,LEN(N3523))</f>
        <v>plays</v>
      </c>
      <c r="S3523" s="7">
        <f t="shared" ref="S3523:S3586" si="334">J3523/86400+(-5/24)+25569</f>
        <v>41881.153009259258</v>
      </c>
      <c r="T3523" s="7">
        <f t="shared" ref="T3523:T3586" si="335">(I3523/86400)+25569+(-5/24)</f>
        <v>41911.153009259258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7">
        <f t="shared" si="334"/>
        <v>42234.581550925926</v>
      </c>
      <c r="T3524" s="7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7">
        <f t="shared" si="334"/>
        <v>42581.189212962963</v>
      </c>
      <c r="T3525" s="7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7">
        <f t="shared" si="334"/>
        <v>41880.555243055554</v>
      </c>
      <c r="T3526" s="7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7">
        <f t="shared" si="334"/>
        <v>42214.487337962964</v>
      </c>
      <c r="T3527" s="7">
        <f t="shared" si="335"/>
        <v>42225.458333333336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7">
        <f t="shared" si="334"/>
        <v>42460.126979166671</v>
      </c>
      <c r="T3528" s="7">
        <f t="shared" si="335"/>
        <v>42488.040972222218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7">
        <f t="shared" si="334"/>
        <v>42166.814872685187</v>
      </c>
      <c r="T3529" s="7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7">
        <f t="shared" si="334"/>
        <v>42733.293032407411</v>
      </c>
      <c r="T3530" s="7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7">
        <f t="shared" si="334"/>
        <v>42177.553449074076</v>
      </c>
      <c r="T3531" s="7">
        <f t="shared" si="335"/>
        <v>42197.833333333336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7">
        <f t="shared" si="334"/>
        <v>42442.415011574078</v>
      </c>
      <c r="T3532" s="7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7">
        <f t="shared" si="334"/>
        <v>42521.44599537037</v>
      </c>
      <c r="T3533" s="7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7">
        <f t="shared" si="334"/>
        <v>41884.391516203701</v>
      </c>
      <c r="T3534" s="7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7">
        <f t="shared" si="334"/>
        <v>42289.552858796298</v>
      </c>
      <c r="T3535" s="7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7">
        <f t="shared" si="334"/>
        <v>42243.416932870372</v>
      </c>
      <c r="T3536" s="7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7">
        <f t="shared" si="334"/>
        <v>42248.431828703702</v>
      </c>
      <c r="T3537" s="7">
        <f t="shared" si="335"/>
        <v>42279.541666666664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7">
        <f t="shared" si="334"/>
        <v>42328.518807870372</v>
      </c>
      <c r="T3538" s="7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7">
        <f t="shared" si="334"/>
        <v>41923.146018518521</v>
      </c>
      <c r="T3539" s="7">
        <f t="shared" si="335"/>
        <v>41960.124305555553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7">
        <f t="shared" si="334"/>
        <v>42571.212268518517</v>
      </c>
      <c r="T3540" s="7">
        <f t="shared" si="335"/>
        <v>42599.212268518517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7">
        <f t="shared" si="334"/>
        <v>42600.547708333339</v>
      </c>
      <c r="T3541" s="7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7">
        <f t="shared" si="334"/>
        <v>42516.795034722221</v>
      </c>
      <c r="T3542" s="7">
        <f t="shared" si="335"/>
        <v>42546.795034722221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7">
        <f t="shared" si="334"/>
        <v>42222.521701388891</v>
      </c>
      <c r="T3543" s="7">
        <f t="shared" si="335"/>
        <v>42247.521701388883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7">
        <f t="shared" si="334"/>
        <v>41829.391458333332</v>
      </c>
      <c r="T3544" s="7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7">
        <f t="shared" si="334"/>
        <v>42150.546979166669</v>
      </c>
      <c r="T3545" s="7">
        <f t="shared" si="335"/>
        <v>42180.546979166662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7">
        <f t="shared" si="334"/>
        <v>42040.623344907406</v>
      </c>
      <c r="T3546" s="7">
        <f t="shared" si="335"/>
        <v>42070.623344907406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7">
        <f t="shared" si="334"/>
        <v>42075.599062499998</v>
      </c>
      <c r="T3547" s="7">
        <f t="shared" si="335"/>
        <v>42105.599062499998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7">
        <f t="shared" si="334"/>
        <v>42073.452361111107</v>
      </c>
      <c r="T3548" s="7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7">
        <f t="shared" si="334"/>
        <v>42479.870381944449</v>
      </c>
      <c r="T3549" s="7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7">
        <f t="shared" si="334"/>
        <v>42411.733958333338</v>
      </c>
      <c r="T3550" s="7">
        <f t="shared" si="335"/>
        <v>42433.833333333336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7">
        <f t="shared" si="334"/>
        <v>42223.186030092591</v>
      </c>
      <c r="T3551" s="7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7">
        <f t="shared" si="334"/>
        <v>42462.685162037043</v>
      </c>
      <c r="T3552" s="7">
        <f t="shared" si="335"/>
        <v>42492.685162037036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7">
        <f t="shared" si="334"/>
        <v>41753.307523148149</v>
      </c>
      <c r="T3553" s="7">
        <f t="shared" si="335"/>
        <v>41781.713194444441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7">
        <f t="shared" si="334"/>
        <v>41788.378750000003</v>
      </c>
      <c r="T3554" s="7">
        <f t="shared" si="335"/>
        <v>41818.378749999996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7">
        <f t="shared" si="334"/>
        <v>42195.820370370377</v>
      </c>
      <c r="T3555" s="7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7">
        <f t="shared" si="334"/>
        <v>42015.84211805556</v>
      </c>
      <c r="T3556" s="7">
        <f t="shared" si="335"/>
        <v>42046.499999999993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7">
        <f t="shared" si="334"/>
        <v>42661.233726851853</v>
      </c>
      <c r="T3557" s="7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7">
        <f t="shared" si="334"/>
        <v>41808.441250000003</v>
      </c>
      <c r="T3558" s="7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7">
        <f t="shared" si="334"/>
        <v>41730.068414351852</v>
      </c>
      <c r="T3559" s="7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7">
        <f t="shared" si="334"/>
        <v>42139.608506944445</v>
      </c>
      <c r="T3560" s="7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7">
        <f t="shared" si="334"/>
        <v>42193.887824074074</v>
      </c>
      <c r="T3561" s="7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7">
        <f t="shared" si="334"/>
        <v>42115.68131944444</v>
      </c>
      <c r="T3562" s="7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7">
        <f t="shared" si="334"/>
        <v>42203.471967592595</v>
      </c>
      <c r="T3563" s="7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7">
        <f t="shared" si="334"/>
        <v>42433.553553240738</v>
      </c>
      <c r="T3564" s="7">
        <f t="shared" si="335"/>
        <v>42442.708333333336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7">
        <f t="shared" si="334"/>
        <v>42555.463611111118</v>
      </c>
      <c r="T3565" s="7">
        <f t="shared" si="335"/>
        <v>42583.583333333336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7">
        <f t="shared" si="334"/>
        <v>42236.414918981478</v>
      </c>
      <c r="T3566" s="7">
        <f t="shared" si="335"/>
        <v>42282.458333333336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7">
        <f t="shared" si="334"/>
        <v>41974.534814814819</v>
      </c>
      <c r="T3567" s="7">
        <f t="shared" si="335"/>
        <v>42004.534814814811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7">
        <f t="shared" si="334"/>
        <v>41997.299571759257</v>
      </c>
      <c r="T3568" s="7">
        <f t="shared" si="335"/>
        <v>42027.299571759257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7">
        <f t="shared" si="334"/>
        <v>42135.602361111116</v>
      </c>
      <c r="T3569" s="7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7">
        <f t="shared" si="334"/>
        <v>41869.532337962963</v>
      </c>
      <c r="T3570" s="7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7">
        <f t="shared" si="334"/>
        <v>41982.48027777778</v>
      </c>
      <c r="T3571" s="7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7">
        <f t="shared" si="334"/>
        <v>41976.12364583333</v>
      </c>
      <c r="T3572" s="7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7">
        <f t="shared" si="334"/>
        <v>41912.650613425925</v>
      </c>
      <c r="T3573" s="7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7">
        <f t="shared" si="334"/>
        <v>42146.362060185187</v>
      </c>
      <c r="T3574" s="7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7">
        <f t="shared" si="334"/>
        <v>41921.167199074072</v>
      </c>
      <c r="T3575" s="7">
        <f t="shared" si="335"/>
        <v>41951.208865740737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7">
        <f t="shared" si="334"/>
        <v>41926.734351851854</v>
      </c>
      <c r="T3576" s="7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7">
        <f t="shared" si="334"/>
        <v>42561.575543981482</v>
      </c>
      <c r="T3577" s="7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7">
        <f t="shared" si="334"/>
        <v>42649.340902777782</v>
      </c>
      <c r="T3578" s="7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7">
        <f t="shared" si="334"/>
        <v>42093.578506944446</v>
      </c>
      <c r="T3579" s="7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7">
        <f t="shared" si="334"/>
        <v>42460.525196759263</v>
      </c>
      <c r="T3580" s="7">
        <f t="shared" si="335"/>
        <v>42490.525196759256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7">
        <f t="shared" si="334"/>
        <v>42430.553888888891</v>
      </c>
      <c r="T3581" s="7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7">
        <f t="shared" si="334"/>
        <v>42025.967847222222</v>
      </c>
      <c r="T3582" s="7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7">
        <f t="shared" si="334"/>
        <v>41836.26284722222</v>
      </c>
      <c r="T3583" s="7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7">
        <f t="shared" si="334"/>
        <v>42450.887523148151</v>
      </c>
      <c r="T3584" s="7">
        <f t="shared" si="335"/>
        <v>42464.887523148143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7">
        <f t="shared" si="334"/>
        <v>42418.217650462961</v>
      </c>
      <c r="T3585" s="7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7">
        <f t="shared" si="334"/>
        <v>42168.108148148152</v>
      </c>
      <c r="T3586" s="7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>
        <f t="shared" ref="P3587:P3650" si="337">IF(L3587=0,"0",E3587/L3587)</f>
        <v>176.08695652173913</v>
      </c>
      <c r="Q3587" t="str">
        <f t="shared" ref="Q3587:Q3650" si="338">MID(N3587,1,FIND("/",N3587,1) -1)</f>
        <v>theater</v>
      </c>
      <c r="R3587" t="str">
        <f t="shared" ref="R3587:R3650" si="339">MID(N3587,FIND("/",N3587,1)+1,LEN(N3587))</f>
        <v>plays</v>
      </c>
      <c r="S3587" s="7">
        <f t="shared" ref="S3587:S3650" si="340">J3587/86400+(-5/24)+25569</f>
        <v>41964.507986111115</v>
      </c>
      <c r="T3587" s="7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7">
        <f t="shared" si="340"/>
        <v>42576.489236111112</v>
      </c>
      <c r="T3588" s="7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7">
        <f t="shared" si="340"/>
        <v>42503.331643518519</v>
      </c>
      <c r="T3589" s="7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7">
        <f t="shared" si="340"/>
        <v>42101.620486111111</v>
      </c>
      <c r="T3590" s="7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7">
        <f t="shared" si="340"/>
        <v>42125.439201388886</v>
      </c>
      <c r="T3591" s="7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7">
        <f t="shared" si="340"/>
        <v>41902.125393518516</v>
      </c>
      <c r="T3592" s="7">
        <f t="shared" si="341"/>
        <v>41932.125393518516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7">
        <f t="shared" si="340"/>
        <v>42003.74009259259</v>
      </c>
      <c r="T3593" s="7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7">
        <f t="shared" si="340"/>
        <v>41988.621608796297</v>
      </c>
      <c r="T3594" s="7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7">
        <f t="shared" si="340"/>
        <v>41974.690266203703</v>
      </c>
      <c r="T3595" s="7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7">
        <f t="shared" si="340"/>
        <v>42591.858587962968</v>
      </c>
      <c r="T3596" s="7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7">
        <f t="shared" si="340"/>
        <v>42049.800034722226</v>
      </c>
      <c r="T3597" s="7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7">
        <f t="shared" si="340"/>
        <v>41856.506736111114</v>
      </c>
      <c r="T3598" s="7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7">
        <f t="shared" si="340"/>
        <v>42417.377199074079</v>
      </c>
      <c r="T3599" s="7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7">
        <f t="shared" si="340"/>
        <v>41866.590532407405</v>
      </c>
      <c r="T3600" s="7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7">
        <f t="shared" si="340"/>
        <v>42220.586539351854</v>
      </c>
      <c r="T3601" s="7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7">
        <f t="shared" si="340"/>
        <v>42628.640787037039</v>
      </c>
      <c r="T3602" s="7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7">
        <f t="shared" si="340"/>
        <v>41990.790300925932</v>
      </c>
      <c r="T3603" s="7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7">
        <f t="shared" si="340"/>
        <v>42447.686099537037</v>
      </c>
      <c r="T3604" s="7">
        <f t="shared" si="341"/>
        <v>42507.68609953703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7">
        <f t="shared" si="340"/>
        <v>42283.656018518523</v>
      </c>
      <c r="T3605" s="7">
        <f t="shared" si="341"/>
        <v>42313.697685185187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7">
        <f t="shared" si="340"/>
        <v>42482.807361111118</v>
      </c>
      <c r="T3606" s="7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7">
        <f t="shared" si="340"/>
        <v>42383.584791666668</v>
      </c>
      <c r="T3607" s="7">
        <f t="shared" si="341"/>
        <v>42413.584791666661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7">
        <f t="shared" si="340"/>
        <v>42566.396493055552</v>
      </c>
      <c r="T3608" s="7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7">
        <f t="shared" si="340"/>
        <v>42338.755578703705</v>
      </c>
      <c r="T3609" s="7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7">
        <f t="shared" si="340"/>
        <v>42506.501041666663</v>
      </c>
      <c r="T3610" s="7">
        <f t="shared" si="341"/>
        <v>42538.374999999993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7">
        <f t="shared" si="340"/>
        <v>42429.783391203702</v>
      </c>
      <c r="T3611" s="7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7">
        <f t="shared" si="340"/>
        <v>42203.223796296297</v>
      </c>
      <c r="T3612" s="7">
        <f t="shared" si="341"/>
        <v>42233.22379629629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7">
        <f t="shared" si="340"/>
        <v>42072.162048611113</v>
      </c>
      <c r="T3613" s="7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7">
        <f t="shared" si="340"/>
        <v>41789.518645833334</v>
      </c>
      <c r="T3614" s="7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7">
        <f t="shared" si="340"/>
        <v>41788.381643518514</v>
      </c>
      <c r="T3615" s="7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7">
        <f t="shared" si="340"/>
        <v>42143.833518518521</v>
      </c>
      <c r="T3616" s="7">
        <f t="shared" si="341"/>
        <v>42173.833518518521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7">
        <f t="shared" si="340"/>
        <v>42318.385370370372</v>
      </c>
      <c r="T3617" s="7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7">
        <f t="shared" si="340"/>
        <v>42052.741481481484</v>
      </c>
      <c r="T3618" s="7">
        <f t="shared" si="341"/>
        <v>42082.699814814812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7">
        <f t="shared" si="340"/>
        <v>42779.401956018519</v>
      </c>
      <c r="T3619" s="7">
        <f t="shared" si="341"/>
        <v>42793.791666666664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7">
        <f t="shared" si="340"/>
        <v>42128.419560185182</v>
      </c>
      <c r="T3620" s="7">
        <f t="shared" si="341"/>
        <v>42158.419560185182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7">
        <f t="shared" si="340"/>
        <v>42660.923912037033</v>
      </c>
      <c r="T3621" s="7">
        <f t="shared" si="341"/>
        <v>42693.708333333336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7">
        <f t="shared" si="340"/>
        <v>42037.729872685188</v>
      </c>
      <c r="T3622" s="7">
        <f t="shared" si="341"/>
        <v>42067.958333333336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7">
        <f t="shared" si="340"/>
        <v>42619.727361111116</v>
      </c>
      <c r="T3623" s="7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7">
        <f t="shared" si="340"/>
        <v>41877.013553240744</v>
      </c>
      <c r="T3624" s="7">
        <f t="shared" si="341"/>
        <v>41909.932638888888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7">
        <f t="shared" si="340"/>
        <v>41828.528587962966</v>
      </c>
      <c r="T3625" s="7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7">
        <f t="shared" si="340"/>
        <v>42545.56585648148</v>
      </c>
      <c r="T3626" s="7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7">
        <f t="shared" si="340"/>
        <v>42157.444178240738</v>
      </c>
      <c r="T3627" s="7">
        <f t="shared" si="341"/>
        <v>42187.444178240738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7">
        <f t="shared" si="340"/>
        <v>41846.458993055552</v>
      </c>
      <c r="T3628" s="7">
        <f t="shared" si="341"/>
        <v>41867.458993055552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7">
        <f t="shared" si="340"/>
        <v>42460.533414351856</v>
      </c>
      <c r="T3629" s="7">
        <f t="shared" si="341"/>
        <v>42510.957638888889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7">
        <f t="shared" si="340"/>
        <v>42291.624953703707</v>
      </c>
      <c r="T3630" s="7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7">
        <f t="shared" si="340"/>
        <v>42436.886157407411</v>
      </c>
      <c r="T3631" s="7">
        <f t="shared" si="341"/>
        <v>42495.499999999993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0"/>
        <v>41942.638773148152</v>
      </c>
      <c r="T3632" s="7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7">
        <f t="shared" si="340"/>
        <v>41880.545104166667</v>
      </c>
      <c r="T3633" s="7">
        <f t="shared" si="341"/>
        <v>41904.957638888889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7">
        <f t="shared" si="340"/>
        <v>41946.728576388887</v>
      </c>
      <c r="T3634" s="7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7">
        <f t="shared" si="340"/>
        <v>42649.415127314816</v>
      </c>
      <c r="T3635" s="7">
        <f t="shared" si="341"/>
        <v>42692.833333333336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7">
        <f t="shared" si="340"/>
        <v>42700.958032407405</v>
      </c>
      <c r="T3636" s="7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7">
        <f t="shared" si="340"/>
        <v>42450.674490740741</v>
      </c>
      <c r="T3637" s="7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7">
        <f t="shared" si="340"/>
        <v>42226.486446759256</v>
      </c>
      <c r="T3638" s="7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7">
        <f t="shared" si="340"/>
        <v>41975.492303240739</v>
      </c>
      <c r="T3639" s="7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7">
        <f t="shared" si="340"/>
        <v>42053.464490740742</v>
      </c>
      <c r="T3640" s="7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0"/>
        <v>42590.468819444446</v>
      </c>
      <c r="T3641" s="7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7">
        <f t="shared" si="340"/>
        <v>42104.573263888888</v>
      </c>
      <c r="T3642" s="7">
        <f t="shared" si="341"/>
        <v>42134.573263888888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7">
        <f t="shared" si="340"/>
        <v>41899.418738425928</v>
      </c>
      <c r="T3643" s="7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7">
        <f t="shared" si="340"/>
        <v>42297.607951388891</v>
      </c>
      <c r="T3644" s="7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7">
        <f t="shared" si="340"/>
        <v>42284.935636574075</v>
      </c>
      <c r="T3645" s="7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7">
        <f t="shared" si="340"/>
        <v>42409.033414351856</v>
      </c>
      <c r="T3646" s="7">
        <f t="shared" si="341"/>
        <v>42436.999305555553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0"/>
        <v>42665.762013888889</v>
      </c>
      <c r="T3647" s="7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7">
        <f t="shared" si="340"/>
        <v>42140.212986111117</v>
      </c>
      <c r="T3648" s="7">
        <f t="shared" si="341"/>
        <v>42171.770833333336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7">
        <f t="shared" si="340"/>
        <v>42598.540821759263</v>
      </c>
      <c r="T3649" s="7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7">
        <f t="shared" si="340"/>
        <v>41887.083854166667</v>
      </c>
      <c r="T3650" s="7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>
        <f t="shared" ref="P3651:P3714" si="343">IF(L3651=0,"0",E3651/L3651)</f>
        <v>97.5</v>
      </c>
      <c r="Q3651" t="str">
        <f t="shared" ref="Q3651:Q3714" si="344">MID(N3651,1,FIND("/",N3651,1) -1)</f>
        <v>theater</v>
      </c>
      <c r="R3651" t="str">
        <f t="shared" ref="R3651:R3714" si="345">MID(N3651,FIND("/",N3651,1)+1,LEN(N3651))</f>
        <v>plays</v>
      </c>
      <c r="S3651" s="7">
        <f t="shared" ref="S3651:S3714" si="346">J3651/86400+(-5/24)+25569</f>
        <v>41780.504560185189</v>
      </c>
      <c r="T3651" s="7">
        <f t="shared" ref="T3651:T3714" si="347">(I3651/86400)+25569+(-5/24)</f>
        <v>41806.504560185182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7">
        <f t="shared" si="346"/>
        <v>42381.270648148151</v>
      </c>
      <c r="T3652" s="7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7">
        <f t="shared" si="346"/>
        <v>41828.437986111108</v>
      </c>
      <c r="T3653" s="7">
        <f t="shared" si="347"/>
        <v>41861.457638888889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7">
        <f t="shared" si="346"/>
        <v>42596.436365740738</v>
      </c>
      <c r="T3654" s="7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7">
        <f t="shared" si="346"/>
        <v>42191.155173611114</v>
      </c>
      <c r="T3655" s="7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7">
        <f t="shared" si="346"/>
        <v>42440.208171296297</v>
      </c>
      <c r="T3656" s="7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7">
        <f t="shared" si="346"/>
        <v>42173.594884259262</v>
      </c>
      <c r="T3657" s="7">
        <f t="shared" si="347"/>
        <v>42203.082638888889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7">
        <f t="shared" si="346"/>
        <v>42737.701805555553</v>
      </c>
      <c r="T3658" s="7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7">
        <f t="shared" si="346"/>
        <v>42499.4215162037</v>
      </c>
      <c r="T3659" s="7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7">
        <f t="shared" si="346"/>
        <v>41775.650231481479</v>
      </c>
      <c r="T3660" s="7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7">
        <f t="shared" si="346"/>
        <v>42055.068865740745</v>
      </c>
      <c r="T3661" s="7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7">
        <f t="shared" si="346"/>
        <v>41971.672743055562</v>
      </c>
      <c r="T3662" s="7">
        <f t="shared" si="347"/>
        <v>41996.672743055555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7">
        <f t="shared" si="346"/>
        <v>42447.688333333339</v>
      </c>
      <c r="T3663" s="7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7">
        <f t="shared" si="346"/>
        <v>42064.011736111112</v>
      </c>
      <c r="T3664" s="7">
        <f t="shared" si="347"/>
        <v>42093.97006944444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7">
        <f t="shared" si="346"/>
        <v>42665.243402777778</v>
      </c>
      <c r="T3665" s="7">
        <f t="shared" si="347"/>
        <v>42725.285069444442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7">
        <f t="shared" si="346"/>
        <v>42523.040381944447</v>
      </c>
      <c r="T3666" s="7">
        <f t="shared" si="347"/>
        <v>42537.04038194444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7">
        <f t="shared" si="346"/>
        <v>42294.599791666667</v>
      </c>
      <c r="T3667" s="7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7">
        <f t="shared" si="346"/>
        <v>41822.696550925924</v>
      </c>
      <c r="T3668" s="7">
        <f t="shared" si="347"/>
        <v>41844.083333333328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7">
        <f t="shared" si="346"/>
        <v>42173.761793981481</v>
      </c>
      <c r="T3669" s="7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7">
        <f t="shared" si="346"/>
        <v>42185.347824074081</v>
      </c>
      <c r="T3670" s="7">
        <f t="shared" si="347"/>
        <v>42208.564583333333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7">
        <f t="shared" si="346"/>
        <v>42136.466863425929</v>
      </c>
      <c r="T3671" s="7">
        <f t="shared" si="347"/>
        <v>42166.466863425921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7">
        <f t="shared" si="346"/>
        <v>42142.30568287037</v>
      </c>
      <c r="T3672" s="7">
        <f t="shared" si="347"/>
        <v>42155.749999999993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7">
        <f t="shared" si="346"/>
        <v>41820.419756944444</v>
      </c>
      <c r="T3673" s="7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7">
        <f t="shared" si="346"/>
        <v>41878.738240740742</v>
      </c>
      <c r="T3674" s="7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7">
        <f t="shared" si="346"/>
        <v>41914.086770833332</v>
      </c>
      <c r="T3675" s="7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7">
        <f t="shared" si="346"/>
        <v>42556.664687500001</v>
      </c>
      <c r="T3676" s="7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7">
        <f t="shared" si="346"/>
        <v>42493.388680555552</v>
      </c>
      <c r="T3677" s="7">
        <f t="shared" si="347"/>
        <v>42505.749999999993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7">
        <f t="shared" si="346"/>
        <v>41876.607453703706</v>
      </c>
      <c r="T3678" s="7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7">
        <f t="shared" si="346"/>
        <v>41802.365949074076</v>
      </c>
      <c r="T3679" s="7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7">
        <f t="shared" si="346"/>
        <v>42120.322893518518</v>
      </c>
      <c r="T3680" s="7">
        <f t="shared" si="347"/>
        <v>42155.322893518511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7">
        <f t="shared" si="346"/>
        <v>41786.553020833337</v>
      </c>
      <c r="T3681" s="7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7">
        <f t="shared" si="346"/>
        <v>42627.245763888888</v>
      </c>
      <c r="T3682" s="7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7">
        <f t="shared" si="346"/>
        <v>42374.443171296298</v>
      </c>
      <c r="T3683" s="7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7">
        <f t="shared" si="346"/>
        <v>41772.477060185185</v>
      </c>
      <c r="T3684" s="7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7">
        <f t="shared" si="346"/>
        <v>42632.908518518525</v>
      </c>
      <c r="T3685" s="7">
        <f t="shared" si="347"/>
        <v>42662.908518518518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7">
        <f t="shared" si="346"/>
        <v>42218.972060185188</v>
      </c>
      <c r="T3686" s="7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7">
        <f t="shared" si="346"/>
        <v>41753.384942129633</v>
      </c>
      <c r="T3687" s="7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7">
        <f t="shared" si="346"/>
        <v>42230.454398148155</v>
      </c>
      <c r="T3688" s="7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7">
        <f t="shared" si="346"/>
        <v>41787.009895833333</v>
      </c>
      <c r="T3689" s="7">
        <f t="shared" si="347"/>
        <v>41817.009895833333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7">
        <f t="shared" si="346"/>
        <v>41829.578750000001</v>
      </c>
      <c r="T3690" s="7">
        <f t="shared" si="347"/>
        <v>41859.578749999993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7">
        <f t="shared" si="346"/>
        <v>42147.618506944447</v>
      </c>
      <c r="T3691" s="7">
        <f t="shared" si="347"/>
        <v>42176.725694444445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7">
        <f t="shared" si="346"/>
        <v>41940.389849537038</v>
      </c>
      <c r="T3692" s="7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7">
        <f t="shared" si="346"/>
        <v>42020.492233796293</v>
      </c>
      <c r="T3693" s="7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7">
        <f t="shared" si="346"/>
        <v>41891.756701388891</v>
      </c>
      <c r="T3694" s="7">
        <f t="shared" si="347"/>
        <v>41900.791666666664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7">
        <f t="shared" si="346"/>
        <v>42308.982974537037</v>
      </c>
      <c r="T3695" s="7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7">
        <f t="shared" si="346"/>
        <v>42489.925543981488</v>
      </c>
      <c r="T3696" s="7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7">
        <f t="shared" si="346"/>
        <v>41995.662152777775</v>
      </c>
      <c r="T3697" s="7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7">
        <f t="shared" si="346"/>
        <v>41988.408750000002</v>
      </c>
      <c r="T3698" s="7">
        <f t="shared" si="347"/>
        <v>42048.408749999995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7">
        <f t="shared" si="346"/>
        <v>42479.2575</v>
      </c>
      <c r="T3699" s="7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7">
        <f t="shared" si="346"/>
        <v>42401.598229166673</v>
      </c>
      <c r="T3700" s="7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7">
        <f t="shared" si="346"/>
        <v>41897.393703703703</v>
      </c>
      <c r="T3701" s="7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7">
        <f t="shared" si="346"/>
        <v>41882.377314814818</v>
      </c>
      <c r="T3702" s="7">
        <f t="shared" si="347"/>
        <v>41912.458333333328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7">
        <f t="shared" si="346"/>
        <v>42129.333252314813</v>
      </c>
      <c r="T3703" s="7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7">
        <f t="shared" si="346"/>
        <v>42524.329675925925</v>
      </c>
      <c r="T3704" s="7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7">
        <f t="shared" si="346"/>
        <v>42556.296157407407</v>
      </c>
      <c r="T3705" s="7">
        <f t="shared" si="347"/>
        <v>42595.082638888889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7">
        <f t="shared" si="346"/>
        <v>42461.481412037043</v>
      </c>
      <c r="T3706" s="7">
        <f t="shared" si="347"/>
        <v>42521.481412037036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7">
        <f t="shared" si="346"/>
        <v>41792.334652777776</v>
      </c>
      <c r="T3707" s="7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7">
        <f t="shared" si="346"/>
        <v>41879.705428240741</v>
      </c>
      <c r="T3708" s="7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7">
        <f t="shared" si="346"/>
        <v>42551.84002314815</v>
      </c>
      <c r="T3709" s="7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7">
        <f t="shared" si="346"/>
        <v>41809.933865740742</v>
      </c>
      <c r="T3710" s="7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7">
        <f t="shared" si="346"/>
        <v>41785.499374999999</v>
      </c>
      <c r="T3711" s="7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7">
        <f t="shared" si="346"/>
        <v>42072.36791666667</v>
      </c>
      <c r="T3712" s="7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7">
        <f t="shared" si="346"/>
        <v>41779.5158912037</v>
      </c>
      <c r="T3713" s="7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7">
        <f t="shared" si="346"/>
        <v>42133.963738425926</v>
      </c>
      <c r="T3714" s="7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>
        <f t="shared" ref="P3715:P3778" si="349">IF(L3715=0,"0",E3715/L3715)</f>
        <v>106.84210526315789</v>
      </c>
      <c r="Q3715" t="str">
        <f t="shared" ref="Q3715:Q3778" si="350">MID(N3715,1,FIND("/",N3715,1) -1)</f>
        <v>theater</v>
      </c>
      <c r="R3715" t="str">
        <f t="shared" ref="R3715:R3778" si="351">MID(N3715,FIND("/",N3715,1)+1,LEN(N3715))</f>
        <v>plays</v>
      </c>
      <c r="S3715" s="7">
        <f t="shared" ref="S3715:S3778" si="352">J3715/86400+(-5/24)+25569</f>
        <v>42505.529699074075</v>
      </c>
      <c r="T3715" s="7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7">
        <f t="shared" si="352"/>
        <v>42118.347997685181</v>
      </c>
      <c r="T3716" s="7">
        <f t="shared" si="353"/>
        <v>42149.957638888889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7">
        <f t="shared" si="352"/>
        <v>42036.787256944444</v>
      </c>
      <c r="T3717" s="7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7">
        <f t="shared" si="352"/>
        <v>42360.679502314815</v>
      </c>
      <c r="T3718" s="7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7">
        <f t="shared" si="352"/>
        <v>42102.65797453704</v>
      </c>
      <c r="T3719" s="7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7">
        <f t="shared" si="352"/>
        <v>42032.5078125</v>
      </c>
      <c r="T3720" s="7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7">
        <f t="shared" si="352"/>
        <v>42147.521597222221</v>
      </c>
      <c r="T3721" s="7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7">
        <f t="shared" si="352"/>
        <v>42165.784791666665</v>
      </c>
      <c r="T3722" s="7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7">
        <f t="shared" si="352"/>
        <v>41927.727824074071</v>
      </c>
      <c r="T3723" s="7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7">
        <f t="shared" si="352"/>
        <v>42381.463506944448</v>
      </c>
      <c r="T3724" s="7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7">
        <f t="shared" si="352"/>
        <v>41943.544699074075</v>
      </c>
      <c r="T3725" s="7">
        <f t="shared" si="353"/>
        <v>41973.586365740739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7">
        <f t="shared" si="352"/>
        <v>42465.283101851848</v>
      </c>
      <c r="T3726" s="7">
        <f t="shared" si="353"/>
        <v>42494.749999999993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7">
        <f t="shared" si="352"/>
        <v>42401.736886574072</v>
      </c>
      <c r="T3727" s="7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7">
        <f t="shared" si="352"/>
        <v>42461.932534722218</v>
      </c>
      <c r="T3728" s="7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7">
        <f t="shared" si="352"/>
        <v>42632.139976851853</v>
      </c>
      <c r="T3729" s="7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7">
        <f t="shared" si="352"/>
        <v>42204.962685185186</v>
      </c>
      <c r="T3730" s="7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7">
        <f t="shared" si="352"/>
        <v>42040.996666666673</v>
      </c>
      <c r="T3731" s="7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7">
        <f t="shared" si="352"/>
        <v>42203.46943287037</v>
      </c>
      <c r="T3732" s="7">
        <f t="shared" si="353"/>
        <v>42233.46943287037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7">
        <f t="shared" si="352"/>
        <v>41983.54451388889</v>
      </c>
      <c r="T3733" s="7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7">
        <f t="shared" si="352"/>
        <v>41968.469131944446</v>
      </c>
      <c r="T3734" s="7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7">
        <f t="shared" si="352"/>
        <v>42102.816064814819</v>
      </c>
      <c r="T3735" s="7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7">
        <f t="shared" si="352"/>
        <v>42089.693240740744</v>
      </c>
      <c r="T3736" s="7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7">
        <f t="shared" si="352"/>
        <v>42122.484826388885</v>
      </c>
      <c r="T3737" s="7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7">
        <f t="shared" si="352"/>
        <v>42048.503391203703</v>
      </c>
      <c r="T3738" s="7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7">
        <f t="shared" si="352"/>
        <v>42297.482673611114</v>
      </c>
      <c r="T3739" s="7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7">
        <f t="shared" si="352"/>
        <v>41813.730381944442</v>
      </c>
      <c r="T3740" s="7">
        <f t="shared" si="353"/>
        <v>41835.708333333328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7">
        <f t="shared" si="352"/>
        <v>42548.241527777776</v>
      </c>
      <c r="T3741" s="7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7">
        <f t="shared" si="352"/>
        <v>41832.881423611107</v>
      </c>
      <c r="T3742" s="7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7">
        <f t="shared" si="352"/>
        <v>42325.712384259255</v>
      </c>
      <c r="T3743" s="7">
        <f t="shared" si="353"/>
        <v>42355.712384259255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7">
        <f t="shared" si="352"/>
        <v>41858.006296296298</v>
      </c>
      <c r="T3744" s="7">
        <f t="shared" si="353"/>
        <v>41888.006296296291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7">
        <f t="shared" si="352"/>
        <v>41793.501898148148</v>
      </c>
      <c r="T3745" s="7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7">
        <f t="shared" si="352"/>
        <v>41793.605925925927</v>
      </c>
      <c r="T3746" s="7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7">
        <f t="shared" si="352"/>
        <v>41831.489606481482</v>
      </c>
      <c r="T3747" s="7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7">
        <f t="shared" si="352"/>
        <v>42621.181006944447</v>
      </c>
      <c r="T3748" s="7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7">
        <f t="shared" si="352"/>
        <v>42164.09138888889</v>
      </c>
      <c r="T3749" s="7">
        <f t="shared" si="353"/>
        <v>42190.749305555553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7">
        <f t="shared" si="352"/>
        <v>42395.498101851852</v>
      </c>
      <c r="T3750" s="7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7">
        <f t="shared" si="352"/>
        <v>42457.918842592597</v>
      </c>
      <c r="T3751" s="7">
        <f t="shared" si="353"/>
        <v>42488.957638888889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7">
        <f t="shared" si="352"/>
        <v>42016.773240740746</v>
      </c>
      <c r="T3752" s="7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7">
        <f t="shared" si="352"/>
        <v>42402.827233796299</v>
      </c>
      <c r="T3753" s="7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7">
        <f t="shared" si="352"/>
        <v>42619.594155092593</v>
      </c>
      <c r="T3754" s="7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7">
        <f t="shared" si="352"/>
        <v>42128.615740740745</v>
      </c>
      <c r="T3755" s="7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7">
        <f t="shared" si="352"/>
        <v>41808.67288194444</v>
      </c>
      <c r="T3756" s="7">
        <f t="shared" si="353"/>
        <v>41845.999305555553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7">
        <f t="shared" si="352"/>
        <v>42445.658645833333</v>
      </c>
      <c r="T3757" s="7">
        <f t="shared" si="353"/>
        <v>42475.658645833326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7">
        <f t="shared" si="352"/>
        <v>41771.606458333335</v>
      </c>
      <c r="T3758" s="7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7">
        <f t="shared" si="352"/>
        <v>41954.642534722225</v>
      </c>
      <c r="T3759" s="7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7">
        <f t="shared" si="352"/>
        <v>41747.263171296298</v>
      </c>
      <c r="T3760" s="7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7">
        <f t="shared" si="352"/>
        <v>42181.899918981479</v>
      </c>
      <c r="T3761" s="7">
        <f t="shared" si="353"/>
        <v>42241.899918981479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7">
        <f t="shared" si="352"/>
        <v>41739.316967592589</v>
      </c>
      <c r="T3762" s="7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7">
        <f t="shared" si="352"/>
        <v>42173.258530092593</v>
      </c>
      <c r="T3763" s="7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7">
        <f t="shared" si="352"/>
        <v>42193.605196759265</v>
      </c>
      <c r="T3764" s="7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7">
        <f t="shared" si="352"/>
        <v>42065.541967592595</v>
      </c>
      <c r="T3765" s="7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7">
        <f t="shared" si="352"/>
        <v>42499.634629629632</v>
      </c>
      <c r="T3766" s="7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7">
        <f t="shared" si="352"/>
        <v>41820.568078703705</v>
      </c>
      <c r="T3767" s="7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7">
        <f t="shared" si="352"/>
        <v>41787.958854166667</v>
      </c>
      <c r="T3768" s="7">
        <f t="shared" si="353"/>
        <v>41822.958854166667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7">
        <f t="shared" si="352"/>
        <v>42049.811307870375</v>
      </c>
      <c r="T3769" s="7">
        <f t="shared" si="353"/>
        <v>42063.999305555553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7">
        <f t="shared" si="352"/>
        <v>41772.519560185188</v>
      </c>
      <c r="T3770" s="7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7">
        <f t="shared" si="352"/>
        <v>42445.389803240745</v>
      </c>
      <c r="T3771" s="7">
        <f t="shared" si="353"/>
        <v>42475.389803240738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7">
        <f t="shared" si="352"/>
        <v>42138.722337962965</v>
      </c>
      <c r="T3772" s="7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7">
        <f t="shared" si="352"/>
        <v>42493.64875</v>
      </c>
      <c r="T3773" s="7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7">
        <f t="shared" si="352"/>
        <v>42682.408634259264</v>
      </c>
      <c r="T3774" s="7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7">
        <f t="shared" si="352"/>
        <v>42655.796840277777</v>
      </c>
      <c r="T3775" s="7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7">
        <f t="shared" si="352"/>
        <v>42087.583969907413</v>
      </c>
      <c r="T3776" s="7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7">
        <f t="shared" si="352"/>
        <v>42075.734293981484</v>
      </c>
      <c r="T3777" s="7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7">
        <f t="shared" si="352"/>
        <v>41814.159467592588</v>
      </c>
      <c r="T3778" s="7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>
        <f t="shared" ref="P3779:P3842" si="355">IF(L3779=0,"0",E3779/L3779)</f>
        <v>48.542372881355931</v>
      </c>
      <c r="Q3779" t="str">
        <f t="shared" ref="Q3779:Q3842" si="356">MID(N3779,1,FIND("/",N3779,1) -1)</f>
        <v>theater</v>
      </c>
      <c r="R3779" t="str">
        <f t="shared" ref="R3779:R3842" si="357">MID(N3779,FIND("/",N3779,1)+1,LEN(N3779))</f>
        <v>musical</v>
      </c>
      <c r="S3779" s="7">
        <f t="shared" ref="S3779:S3842" si="358">J3779/86400+(-5/24)+25569</f>
        <v>41886.903020833335</v>
      </c>
      <c r="T3779" s="7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7">
        <f t="shared" si="358"/>
        <v>41989.610879629632</v>
      </c>
      <c r="T3780" s="7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7">
        <f t="shared" si="358"/>
        <v>42425.527083333334</v>
      </c>
      <c r="T3781" s="7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7">
        <f t="shared" si="358"/>
        <v>42166.011400462965</v>
      </c>
      <c r="T3782" s="7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7">
        <f t="shared" si="358"/>
        <v>41865.67459490741</v>
      </c>
      <c r="T3783" s="7">
        <f t="shared" si="359"/>
        <v>41890.674594907403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7">
        <f t="shared" si="358"/>
        <v>42546.653900462959</v>
      </c>
      <c r="T3784" s="7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7">
        <f t="shared" si="358"/>
        <v>42419.931944444441</v>
      </c>
      <c r="T3785" s="7">
        <f t="shared" si="359"/>
        <v>42444.458333333336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7">
        <f t="shared" si="358"/>
        <v>42531.772361111114</v>
      </c>
      <c r="T3786" s="7">
        <f t="shared" si="359"/>
        <v>42561.772361111107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7">
        <f t="shared" si="358"/>
        <v>42548.430196759262</v>
      </c>
      <c r="T3787" s="7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7">
        <f t="shared" si="358"/>
        <v>42486.829571759255</v>
      </c>
      <c r="T3788" s="7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7">
        <f t="shared" si="358"/>
        <v>42167.326458333337</v>
      </c>
      <c r="T3789" s="7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7">
        <f t="shared" si="358"/>
        <v>42333.487488425926</v>
      </c>
      <c r="T3790" s="7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7">
        <f t="shared" si="358"/>
        <v>42138.590486111112</v>
      </c>
      <c r="T3791" s="7">
        <f t="shared" si="359"/>
        <v>42170.590486111112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7">
        <f t="shared" si="358"/>
        <v>42666.458599537043</v>
      </c>
      <c r="T3792" s="7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7">
        <f t="shared" si="358"/>
        <v>41766.483703703707</v>
      </c>
      <c r="T3793" s="7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7">
        <f t="shared" si="358"/>
        <v>42170.238680555558</v>
      </c>
      <c r="T3794" s="7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7">
        <f t="shared" si="358"/>
        <v>41968.73065972222</v>
      </c>
      <c r="T3795" s="7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7">
        <f t="shared" si="358"/>
        <v>42132.372152777782</v>
      </c>
      <c r="T3796" s="7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7">
        <f t="shared" si="358"/>
        <v>42201.227893518517</v>
      </c>
      <c r="T3797" s="7">
        <f t="shared" si="359"/>
        <v>42244.729166666664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8"/>
        <v>42688.821250000001</v>
      </c>
      <c r="T3798" s="7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7">
        <f t="shared" si="358"/>
        <v>42084.673206018517</v>
      </c>
      <c r="T3799" s="7">
        <f t="shared" si="359"/>
        <v>42114.673206018517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7">
        <f t="shared" si="358"/>
        <v>41831.514444444445</v>
      </c>
      <c r="T3800" s="7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7">
        <f t="shared" si="358"/>
        <v>42410.722719907411</v>
      </c>
      <c r="T3801" s="7">
        <f t="shared" si="359"/>
        <v>42440.722719907404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7">
        <f t="shared" si="358"/>
        <v>41982.528738425928</v>
      </c>
      <c r="T3802" s="7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7">
        <f t="shared" si="358"/>
        <v>41975.467777777783</v>
      </c>
      <c r="T3803" s="7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7">
        <f t="shared" si="358"/>
        <v>42268.917893518519</v>
      </c>
      <c r="T3804" s="7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7">
        <f t="shared" si="358"/>
        <v>42403.763518518521</v>
      </c>
      <c r="T3805" s="7">
        <f t="shared" si="359"/>
        <v>42433.763518518514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7">
        <f t="shared" si="358"/>
        <v>42526.801203703704</v>
      </c>
      <c r="T3806" s="7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7">
        <f t="shared" si="358"/>
        <v>41849.678703703699</v>
      </c>
      <c r="T3807" s="7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7">
        <f t="shared" si="358"/>
        <v>41799.050706018519</v>
      </c>
      <c r="T3808" s="7">
        <f t="shared" si="359"/>
        <v>41819.050706018512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7">
        <f t="shared" si="358"/>
        <v>42090.700682870374</v>
      </c>
      <c r="T3809" s="7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7">
        <f t="shared" si="358"/>
        <v>42059.24559027778</v>
      </c>
      <c r="T3810" s="7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7">
        <f t="shared" si="358"/>
        <v>41800.318368055552</v>
      </c>
      <c r="T3811" s="7">
        <f t="shared" si="359"/>
        <v>41850.75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7">
        <f t="shared" si="358"/>
        <v>42054.640717592592</v>
      </c>
      <c r="T3812" s="7">
        <f t="shared" si="359"/>
        <v>42084.599050925921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7">
        <f t="shared" si="358"/>
        <v>42487.418668981481</v>
      </c>
      <c r="T3813" s="7">
        <f t="shared" si="359"/>
        <v>42521.249999999993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7">
        <f t="shared" si="358"/>
        <v>42109.542916666673</v>
      </c>
      <c r="T3814" s="7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7">
        <f t="shared" si="358"/>
        <v>42497.067372685182</v>
      </c>
      <c r="T3815" s="7">
        <f t="shared" si="359"/>
        <v>42535.696527777771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7">
        <f t="shared" si="358"/>
        <v>42058.695740740746</v>
      </c>
      <c r="T3816" s="7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7">
        <f t="shared" si="358"/>
        <v>42207.051585648151</v>
      </c>
      <c r="T3817" s="7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7">
        <f t="shared" si="358"/>
        <v>41807.481747685182</v>
      </c>
      <c r="T3818" s="7">
        <f t="shared" si="359"/>
        <v>41837.481747685182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7">
        <f t="shared" si="358"/>
        <v>42284.488611111112</v>
      </c>
      <c r="T3819" s="7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7">
        <f t="shared" si="358"/>
        <v>42045.634050925932</v>
      </c>
      <c r="T3820" s="7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7">
        <f t="shared" si="358"/>
        <v>42184.001203703709</v>
      </c>
      <c r="T3821" s="7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7">
        <f t="shared" si="358"/>
        <v>42160.443483796298</v>
      </c>
      <c r="T3822" s="7">
        <f t="shared" si="359"/>
        <v>42190.443483796298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7">
        <f t="shared" si="358"/>
        <v>42340.972303240742</v>
      </c>
      <c r="T3823" s="7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7">
        <f t="shared" si="358"/>
        <v>42329.629826388889</v>
      </c>
      <c r="T3824" s="7">
        <f t="shared" si="359"/>
        <v>42388.749305555553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7">
        <f t="shared" si="358"/>
        <v>42170.701898148152</v>
      </c>
      <c r="T3825" s="7">
        <f t="shared" si="359"/>
        <v>42204.957638888889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7">
        <f t="shared" si="358"/>
        <v>42571.417858796296</v>
      </c>
      <c r="T3826" s="7">
        <f t="shared" si="359"/>
        <v>42583.361805555549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7">
        <f t="shared" si="358"/>
        <v>42150.861273148148</v>
      </c>
      <c r="T3827" s="7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7">
        <f t="shared" si="358"/>
        <v>42101.215208333335</v>
      </c>
      <c r="T3828" s="7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7">
        <f t="shared" si="358"/>
        <v>42034.719918981486</v>
      </c>
      <c r="T3829" s="7">
        <f t="shared" si="359"/>
        <v>42089.791666666664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7">
        <f t="shared" si="358"/>
        <v>41944.319293981483</v>
      </c>
      <c r="T3830" s="7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7">
        <f t="shared" si="358"/>
        <v>42593.657071759262</v>
      </c>
      <c r="T3831" s="7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7">
        <f t="shared" si="358"/>
        <v>42503.532534722224</v>
      </c>
      <c r="T3832" s="7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7">
        <f t="shared" si="358"/>
        <v>41927.640567129631</v>
      </c>
      <c r="T3833" s="7">
        <f t="shared" si="359"/>
        <v>41948.682233796295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7">
        <f t="shared" si="358"/>
        <v>42374.906655092593</v>
      </c>
      <c r="T3834" s="7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7">
        <f t="shared" si="358"/>
        <v>41963.664027777777</v>
      </c>
      <c r="T3835" s="7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7">
        <f t="shared" si="358"/>
        <v>42143.236886574072</v>
      </c>
      <c r="T3836" s="7">
        <f t="shared" si="359"/>
        <v>42173.236886574072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7">
        <f t="shared" si="358"/>
        <v>42460.733888888892</v>
      </c>
      <c r="T3837" s="7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7">
        <f t="shared" si="358"/>
        <v>42553.718194444446</v>
      </c>
      <c r="T3838" s="7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7">
        <f t="shared" si="358"/>
        <v>42152.557384259257</v>
      </c>
      <c r="T3839" s="7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7">
        <f t="shared" si="358"/>
        <v>42116.502418981487</v>
      </c>
      <c r="T3840" s="7">
        <f t="shared" si="359"/>
        <v>42146.502418981479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7">
        <f t="shared" si="358"/>
        <v>42154.934305555558</v>
      </c>
      <c r="T3841" s="7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7">
        <f t="shared" si="358"/>
        <v>42432.493391203709</v>
      </c>
      <c r="T3842" s="7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>
        <f t="shared" ref="P3843:P3906" si="361">IF(L3843=0,"0",E3843/L3843)</f>
        <v>25.647058823529413</v>
      </c>
      <c r="Q3843" t="str">
        <f t="shared" ref="Q3843:Q3906" si="362">MID(N3843,1,FIND("/",N3843,1) -1)</f>
        <v>theater</v>
      </c>
      <c r="R3843" t="str">
        <f t="shared" ref="R3843:R3906" si="363">MID(N3843,FIND("/",N3843,1)+1,LEN(N3843))</f>
        <v>plays</v>
      </c>
      <c r="S3843" s="7">
        <f t="shared" ref="S3843:S3906" si="364">J3843/86400+(-5/24)+25569</f>
        <v>41780.57739583333</v>
      </c>
      <c r="T3843" s="7">
        <f t="shared" ref="T3843:T3906" si="365">(I3843/86400)+25569+(-5/24)</f>
        <v>41840.57739583333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7">
        <f t="shared" si="364"/>
        <v>41740.285324074073</v>
      </c>
      <c r="T3844" s="7">
        <f t="shared" si="365"/>
        <v>41770.285324074073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7">
        <f t="shared" si="364"/>
        <v>41765.864166666666</v>
      </c>
      <c r="T3845" s="7">
        <f t="shared" si="365"/>
        <v>41790.864166666666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7">
        <f t="shared" si="364"/>
        <v>41766.408958333333</v>
      </c>
      <c r="T3846" s="7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7">
        <f t="shared" si="364"/>
        <v>42248.418680555558</v>
      </c>
      <c r="T3847" s="7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7">
        <f t="shared" si="364"/>
        <v>41885.01321759259</v>
      </c>
      <c r="T3848" s="7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7">
        <f t="shared" si="364"/>
        <v>42159.016099537039</v>
      </c>
      <c r="T3849" s="7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7">
        <f t="shared" si="364"/>
        <v>42265.608668981484</v>
      </c>
      <c r="T3850" s="7">
        <f t="shared" si="365"/>
        <v>42295.608668981477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7">
        <f t="shared" si="364"/>
        <v>42136.558842592596</v>
      </c>
      <c r="T3851" s="7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7">
        <f t="shared" si="364"/>
        <v>41974.916006944448</v>
      </c>
      <c r="T3852" s="7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7">
        <f t="shared" si="364"/>
        <v>42172.231238425928</v>
      </c>
      <c r="T3853" s="7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7">
        <f t="shared" si="364"/>
        <v>42064.982361111113</v>
      </c>
      <c r="T3854" s="7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7">
        <f t="shared" si="364"/>
        <v>41848.631689814814</v>
      </c>
      <c r="T3855" s="7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7">
        <f t="shared" si="364"/>
        <v>42103.67659722222</v>
      </c>
      <c r="T3856" s="7">
        <f t="shared" si="365"/>
        <v>42133.67659722222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7">
        <f t="shared" si="364"/>
        <v>42059.762395833335</v>
      </c>
      <c r="T3857" s="7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4"/>
        <v>42041.534756944442</v>
      </c>
      <c r="T3858" s="7">
        <f t="shared" si="365"/>
        <v>42071.493090277778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7">
        <f t="shared" si="364"/>
        <v>41829.528819444444</v>
      </c>
      <c r="T3859" s="7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7">
        <f t="shared" si="364"/>
        <v>42128.222731481481</v>
      </c>
      <c r="T3860" s="7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4"/>
        <v>41789.685266203705</v>
      </c>
      <c r="T3861" s="7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7">
        <f t="shared" si="364"/>
        <v>41833.452662037038</v>
      </c>
      <c r="T3862" s="7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7">
        <f t="shared" si="364"/>
        <v>41914.381678240738</v>
      </c>
      <c r="T3863" s="7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4"/>
        <v>42611.052731481483</v>
      </c>
      <c r="T3864" s="7">
        <f t="shared" si="365"/>
        <v>42625.499305555553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7">
        <f t="shared" si="364"/>
        <v>42253.424826388888</v>
      </c>
      <c r="T3865" s="7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7">
        <f t="shared" si="364"/>
        <v>42295.683495370373</v>
      </c>
      <c r="T3866" s="7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7">
        <f t="shared" si="364"/>
        <v>41841.44326388889</v>
      </c>
      <c r="T3867" s="7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7">
        <f t="shared" si="364"/>
        <v>42402.738668981481</v>
      </c>
      <c r="T3868" s="7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7">
        <f t="shared" si="364"/>
        <v>42509.605775462966</v>
      </c>
      <c r="T3869" s="7">
        <f t="shared" si="365"/>
        <v>42539.605775462966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7">
        <f t="shared" si="364"/>
        <v>41865.45144675926</v>
      </c>
      <c r="T3870" s="7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7">
        <f t="shared" si="364"/>
        <v>42047.516111111108</v>
      </c>
      <c r="T3871" s="7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7">
        <f t="shared" si="364"/>
        <v>41792.963865740741</v>
      </c>
      <c r="T3872" s="7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7">
        <f t="shared" si="364"/>
        <v>42763.572337962964</v>
      </c>
      <c r="T3873" s="7">
        <f t="shared" si="365"/>
        <v>42823.530671296299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7">
        <f t="shared" si="364"/>
        <v>42179.937453703707</v>
      </c>
      <c r="T3874" s="7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7">
        <f t="shared" si="364"/>
        <v>42255.487673611111</v>
      </c>
      <c r="T3875" s="7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7">
        <f t="shared" si="364"/>
        <v>42006.808124999996</v>
      </c>
      <c r="T3876" s="7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7">
        <f t="shared" si="364"/>
        <v>42615.138483796298</v>
      </c>
      <c r="T3877" s="7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7">
        <f t="shared" si="364"/>
        <v>42372.415833333333</v>
      </c>
      <c r="T3878" s="7">
        <f t="shared" si="365"/>
        <v>42402.415833333333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7">
        <f t="shared" si="364"/>
        <v>42682.469351851854</v>
      </c>
      <c r="T3879" s="7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7">
        <f t="shared" si="364"/>
        <v>42154.610486111109</v>
      </c>
      <c r="T3880" s="7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7">
        <f t="shared" si="364"/>
        <v>41999.652731481481</v>
      </c>
      <c r="T3881" s="7">
        <f t="shared" si="365"/>
        <v>42029.652731481481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7">
        <f t="shared" si="364"/>
        <v>41815.606712962966</v>
      </c>
      <c r="T3882" s="7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7">
        <f t="shared" si="364"/>
        <v>42755.810173611113</v>
      </c>
      <c r="T3883" s="7">
        <f t="shared" si="365"/>
        <v>42785.810173611106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7">
        <f t="shared" si="364"/>
        <v>42373.77511574074</v>
      </c>
      <c r="T3884" s="7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7">
        <f t="shared" si="364"/>
        <v>41854.394317129627</v>
      </c>
      <c r="T3885" s="7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7">
        <f t="shared" si="364"/>
        <v>42065.583240740743</v>
      </c>
      <c r="T3886" s="7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7">
        <f t="shared" si="364"/>
        <v>42469.742951388893</v>
      </c>
      <c r="T3887" s="7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7">
        <f t="shared" si="364"/>
        <v>41954.019699074081</v>
      </c>
      <c r="T3888" s="7">
        <f t="shared" si="365"/>
        <v>41984.019699074073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7">
        <f t="shared" si="364"/>
        <v>42079.649641203709</v>
      </c>
      <c r="T3889" s="7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7">
        <f t="shared" si="364"/>
        <v>42762.337476851855</v>
      </c>
      <c r="T3890" s="7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7">
        <f t="shared" si="364"/>
        <v>41976.796643518523</v>
      </c>
      <c r="T3891" s="7">
        <f t="shared" si="365"/>
        <v>42008.768055555549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7">
        <f t="shared" si="364"/>
        <v>42171.55027777778</v>
      </c>
      <c r="T3892" s="7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7">
        <f t="shared" si="364"/>
        <v>42055.924120370371</v>
      </c>
      <c r="T3893" s="7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7">
        <f t="shared" si="364"/>
        <v>41867.44394675926</v>
      </c>
      <c r="T3894" s="7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7">
        <f t="shared" si="364"/>
        <v>41779.449537037035</v>
      </c>
      <c r="T3895" s="7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7">
        <f t="shared" si="364"/>
        <v>42679.750138888892</v>
      </c>
      <c r="T3896" s="7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7">
        <f t="shared" si="364"/>
        <v>42032.041875000003</v>
      </c>
      <c r="T3897" s="7">
        <f t="shared" si="365"/>
        <v>42063.041875000003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7">
        <f t="shared" si="364"/>
        <v>41792.983541666668</v>
      </c>
      <c r="T3898" s="7">
        <f t="shared" si="365"/>
        <v>41806.983541666668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7">
        <f t="shared" si="364"/>
        <v>41982.665312500001</v>
      </c>
      <c r="T3899" s="7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7">
        <f t="shared" si="364"/>
        <v>42193.273958333331</v>
      </c>
      <c r="T3900" s="7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7">
        <f t="shared" si="364"/>
        <v>41843.566678240742</v>
      </c>
      <c r="T3901" s="7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7">
        <f t="shared" si="364"/>
        <v>42135.884155092594</v>
      </c>
      <c r="T3902" s="7">
        <f t="shared" si="365"/>
        <v>42165.884155092594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7">
        <f t="shared" si="364"/>
        <v>42317.618043981478</v>
      </c>
      <c r="T3903" s="7">
        <f t="shared" si="365"/>
        <v>42357.618043981478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7">
        <f t="shared" si="364"/>
        <v>42663.259745370371</v>
      </c>
      <c r="T3904" s="7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7">
        <f t="shared" si="364"/>
        <v>42185.802835648152</v>
      </c>
      <c r="T3905" s="7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7">
        <f t="shared" si="364"/>
        <v>42095.020833333336</v>
      </c>
      <c r="T3906" s="7">
        <f t="shared" si="365"/>
        <v>42109.00277777778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>
        <f t="shared" ref="P3907:P3970" si="367">IF(L3907=0,"0",E3907/L3907)</f>
        <v>24.714285714285715</v>
      </c>
      <c r="Q3907" t="str">
        <f t="shared" ref="Q3907:Q3970" si="368">MID(N3907,1,FIND("/",N3907,1) -1)</f>
        <v>theater</v>
      </c>
      <c r="R3907" t="str">
        <f t="shared" ref="R3907:R3970" si="369">MID(N3907,FIND("/",N3907,1)+1,LEN(N3907))</f>
        <v>plays</v>
      </c>
      <c r="S3907" s="7">
        <f t="shared" ref="S3907:S3970" si="370">J3907/86400+(-5/24)+25569</f>
        <v>42124.415543981479</v>
      </c>
      <c r="T3907" s="7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7">
        <f t="shared" si="370"/>
        <v>42143.709409722229</v>
      </c>
      <c r="T3908" s="7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7">
        <f t="shared" si="370"/>
        <v>41906.611180555556</v>
      </c>
      <c r="T3909" s="7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7">
        <f t="shared" si="370"/>
        <v>41833.927037037036</v>
      </c>
      <c r="T3910" s="7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7">
        <f t="shared" si="370"/>
        <v>41863.150949074072</v>
      </c>
      <c r="T3911" s="7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7">
        <f t="shared" si="370"/>
        <v>42224.548576388886</v>
      </c>
      <c r="T3912" s="7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7">
        <f t="shared" si="370"/>
        <v>41939.603900462964</v>
      </c>
      <c r="T3913" s="7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0"/>
        <v>42059.061689814815</v>
      </c>
      <c r="T3914" s="7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7">
        <f t="shared" si="370"/>
        <v>42308.002881944441</v>
      </c>
      <c r="T3915" s="7">
        <f t="shared" si="371"/>
        <v>42338.044548611106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7">
        <f t="shared" si="370"/>
        <v>42114.610601851855</v>
      </c>
      <c r="T3916" s="7">
        <f t="shared" si="371"/>
        <v>42134.749305555553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7">
        <f t="shared" si="370"/>
        <v>42492.776724537034</v>
      </c>
      <c r="T3917" s="7">
        <f t="shared" si="371"/>
        <v>42522.776724537034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7">
        <f t="shared" si="370"/>
        <v>42494.263333333336</v>
      </c>
      <c r="T3918" s="7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7">
        <f t="shared" si="370"/>
        <v>41863.318993055553</v>
      </c>
      <c r="T3919" s="7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7">
        <f t="shared" si="370"/>
        <v>41843.456284722226</v>
      </c>
      <c r="T3920" s="7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7">
        <f t="shared" si="370"/>
        <v>42358.476539351854</v>
      </c>
      <c r="T3921" s="7">
        <f t="shared" si="371"/>
        <v>42386.791666666664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7">
        <f t="shared" si="370"/>
        <v>42657.178935185191</v>
      </c>
      <c r="T3922" s="7">
        <f t="shared" si="371"/>
        <v>42687.220601851848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7">
        <f t="shared" si="370"/>
        <v>41926.333969907406</v>
      </c>
      <c r="T3923" s="7">
        <f t="shared" si="371"/>
        <v>41938.541666666664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7">
        <f t="shared" si="370"/>
        <v>42020.560300925928</v>
      </c>
      <c r="T3924" s="7">
        <f t="shared" si="371"/>
        <v>42065.749999999993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7">
        <f t="shared" si="370"/>
        <v>42075.771655092598</v>
      </c>
      <c r="T3925" s="7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7">
        <f t="shared" si="370"/>
        <v>41786.751412037032</v>
      </c>
      <c r="T3926" s="7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7">
        <f t="shared" si="370"/>
        <v>41820.662488425922</v>
      </c>
      <c r="T3927" s="7">
        <f t="shared" si="371"/>
        <v>41850.662488425922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7">
        <f t="shared" si="370"/>
        <v>41969.876712962963</v>
      </c>
      <c r="T3928" s="7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7">
        <f t="shared" si="370"/>
        <v>41830.059074074074</v>
      </c>
      <c r="T3929" s="7">
        <f t="shared" si="371"/>
        <v>41860.059074074074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7">
        <f t="shared" si="370"/>
        <v>42265.474849537037</v>
      </c>
      <c r="T3930" s="7">
        <f t="shared" si="371"/>
        <v>42292.999305555553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7">
        <f t="shared" si="370"/>
        <v>42601.618807870371</v>
      </c>
      <c r="T3931" s="7">
        <f t="shared" si="371"/>
        <v>42631.618807870364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7">
        <f t="shared" si="370"/>
        <v>42433.130416666667</v>
      </c>
      <c r="T3932" s="7">
        <f t="shared" si="371"/>
        <v>42461.041666666664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7">
        <f t="shared" si="370"/>
        <v>42227.943368055552</v>
      </c>
      <c r="T3933" s="7">
        <f t="shared" si="371"/>
        <v>42252.943368055552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0"/>
        <v>42414.960231481484</v>
      </c>
      <c r="T3934" s="7">
        <f t="shared" si="371"/>
        <v>42444.918564814812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7">
        <f t="shared" si="370"/>
        <v>42538.759976851856</v>
      </c>
      <c r="T3935" s="7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7">
        <f t="shared" si="370"/>
        <v>42233.463414351849</v>
      </c>
      <c r="T3936" s="7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7">
        <f t="shared" si="370"/>
        <v>42221.448449074072</v>
      </c>
      <c r="T3937" s="7">
        <f t="shared" si="371"/>
        <v>42281.448449074072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7">
        <f t="shared" si="370"/>
        <v>42675.054629629631</v>
      </c>
      <c r="T3938" s="7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7">
        <f t="shared" si="370"/>
        <v>42534.423148148155</v>
      </c>
      <c r="T3939" s="7">
        <f t="shared" si="371"/>
        <v>42562.423148148147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7">
        <f t="shared" si="370"/>
        <v>42151.697384259256</v>
      </c>
      <c r="T3940" s="7">
        <f t="shared" si="371"/>
        <v>42182.697384259256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7">
        <f t="shared" si="370"/>
        <v>41915.191886574074</v>
      </c>
      <c r="T3941" s="7">
        <f t="shared" si="371"/>
        <v>41918.979166666664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7">
        <f t="shared" si="370"/>
        <v>41961.284155092595</v>
      </c>
      <c r="T3942" s="7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7">
        <f t="shared" si="370"/>
        <v>41940.378900462965</v>
      </c>
      <c r="T3943" s="7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7">
        <f t="shared" si="370"/>
        <v>42111.695763888885</v>
      </c>
      <c r="T3944" s="7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7">
        <f t="shared" si="370"/>
        <v>42279.570231481484</v>
      </c>
      <c r="T3945" s="7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7">
        <f t="shared" si="370"/>
        <v>42213.454571759255</v>
      </c>
      <c r="T3946" s="7">
        <f t="shared" si="371"/>
        <v>42243.454571759255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7">
        <f t="shared" si="370"/>
        <v>42109.59337962963</v>
      </c>
      <c r="T3947" s="7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7">
        <f t="shared" si="370"/>
        <v>42031.625254629631</v>
      </c>
      <c r="T3948" s="7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7">
        <f t="shared" si="370"/>
        <v>42614.934537037043</v>
      </c>
      <c r="T3949" s="7">
        <f t="shared" si="371"/>
        <v>42644.934537037036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7">
        <f t="shared" si="370"/>
        <v>41829.117164351854</v>
      </c>
      <c r="T3950" s="7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7">
        <f t="shared" si="370"/>
        <v>42015.912280092598</v>
      </c>
      <c r="T3951" s="7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7">
        <f t="shared" si="370"/>
        <v>42439.493981481486</v>
      </c>
      <c r="T3952" s="7">
        <f t="shared" si="371"/>
        <v>42468.565972222219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0"/>
        <v>42433.617384259262</v>
      </c>
      <c r="T3953" s="7">
        <f t="shared" si="371"/>
        <v>42493.57571759259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7">
        <f t="shared" si="370"/>
        <v>42243.582060185188</v>
      </c>
      <c r="T3954" s="7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7">
        <f t="shared" si="370"/>
        <v>42549.840115740742</v>
      </c>
      <c r="T3955" s="7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7">
        <f t="shared" si="370"/>
        <v>41774.442870370374</v>
      </c>
      <c r="T3956" s="7">
        <f t="shared" si="371"/>
        <v>41834.442870370367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7">
        <f t="shared" si="370"/>
        <v>42306.640520833331</v>
      </c>
      <c r="T3957" s="7">
        <f t="shared" si="371"/>
        <v>42336.682187499995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7">
        <f t="shared" si="370"/>
        <v>42457.723692129628</v>
      </c>
      <c r="T3958" s="7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7">
        <f t="shared" si="370"/>
        <v>42513.76798611111</v>
      </c>
      <c r="T3959" s="7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7">
        <f t="shared" si="370"/>
        <v>41816.742037037038</v>
      </c>
      <c r="T3960" s="7">
        <f t="shared" si="371"/>
        <v>41853.375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7">
        <f t="shared" si="370"/>
        <v>41880.580509259256</v>
      </c>
      <c r="T3961" s="7">
        <f t="shared" si="371"/>
        <v>41910.580509259256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7">
        <f t="shared" si="370"/>
        <v>42342.637222222227</v>
      </c>
      <c r="T3962" s="7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7">
        <f t="shared" si="370"/>
        <v>41745.682986111111</v>
      </c>
      <c r="T3963" s="7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7">
        <f t="shared" si="370"/>
        <v>42311.413125000006</v>
      </c>
      <c r="T3964" s="7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7">
        <f t="shared" si="370"/>
        <v>42295.945798611108</v>
      </c>
      <c r="T3965" s="7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7">
        <f t="shared" si="370"/>
        <v>42053.513726851852</v>
      </c>
      <c r="T3966" s="7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7">
        <f t="shared" si="370"/>
        <v>42414.027546296296</v>
      </c>
      <c r="T3967" s="7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7">
        <f t="shared" si="370"/>
        <v>41801.503217592588</v>
      </c>
      <c r="T3968" s="7">
        <f t="shared" si="371"/>
        <v>41843.915972222218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7">
        <f t="shared" si="370"/>
        <v>42770.082256944443</v>
      </c>
      <c r="T3969" s="7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7">
        <f t="shared" si="370"/>
        <v>42452.60732638889</v>
      </c>
      <c r="T3970" s="7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>
        <f t="shared" ref="P3971:P4034" si="373">IF(L3971=0,"0",E3971/L3971)</f>
        <v>35.166666666666664</v>
      </c>
      <c r="Q3971" t="str">
        <f t="shared" ref="Q3971:Q4034" si="374">MID(N3971,1,FIND("/",N3971,1) -1)</f>
        <v>theater</v>
      </c>
      <c r="R3971" t="str">
        <f t="shared" ref="R3971:R4034" si="375">MID(N3971,FIND("/",N3971,1)+1,LEN(N3971))</f>
        <v>plays</v>
      </c>
      <c r="S3971" s="7">
        <f t="shared" ref="S3971:S4034" si="376">J3971/86400+(-5/24)+25569</f>
        <v>42601.646365740744</v>
      </c>
      <c r="T3971" s="7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7">
        <f t="shared" si="376"/>
        <v>42447.655219907407</v>
      </c>
      <c r="T3972" s="7">
        <f t="shared" si="377"/>
        <v>42477.655219907407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7">
        <f t="shared" si="376"/>
        <v>41811.327847222223</v>
      </c>
      <c r="T3973" s="7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7">
        <f t="shared" si="376"/>
        <v>41980.859189814815</v>
      </c>
      <c r="T3974" s="7">
        <f t="shared" si="377"/>
        <v>42040.859189814808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7">
        <f t="shared" si="376"/>
        <v>42469.475810185191</v>
      </c>
      <c r="T3975" s="7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7">
        <f t="shared" si="376"/>
        <v>42493.338518518518</v>
      </c>
      <c r="T3976" s="7">
        <f t="shared" si="377"/>
        <v>42523.338518518511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7">
        <f t="shared" si="376"/>
        <v>42534.658541666664</v>
      </c>
      <c r="T3977" s="7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7">
        <f t="shared" si="376"/>
        <v>41830.650011574071</v>
      </c>
      <c r="T3978" s="7">
        <f t="shared" si="377"/>
        <v>41852.083333333328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7">
        <f t="shared" si="376"/>
        <v>42543.580231481479</v>
      </c>
      <c r="T3979" s="7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7">
        <f t="shared" si="376"/>
        <v>41975.434641203705</v>
      </c>
      <c r="T3980" s="7">
        <f t="shared" si="377"/>
        <v>42035.434641203705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7">
        <f t="shared" si="376"/>
        <v>42069.695104166669</v>
      </c>
      <c r="T3981" s="7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7">
        <f t="shared" si="376"/>
        <v>41795.390590277777</v>
      </c>
      <c r="T3982" s="7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7">
        <f t="shared" si="376"/>
        <v>42507.971631944441</v>
      </c>
      <c r="T3983" s="7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7">
        <f t="shared" si="376"/>
        <v>42132.601620370377</v>
      </c>
      <c r="T3984" s="7">
        <f t="shared" si="377"/>
        <v>42192.601620370369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7">
        <f t="shared" si="376"/>
        <v>41747.661527777775</v>
      </c>
      <c r="T3985" s="7">
        <f t="shared" si="377"/>
        <v>41779.082638888889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7">
        <f t="shared" si="376"/>
        <v>41920.75513888889</v>
      </c>
      <c r="T3986" s="7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7">
        <f t="shared" si="376"/>
        <v>42399.499074074076</v>
      </c>
      <c r="T3987" s="7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7">
        <f t="shared" si="376"/>
        <v>42467.340208333335</v>
      </c>
      <c r="T3988" s="7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7">
        <f t="shared" si="376"/>
        <v>41765.716319444444</v>
      </c>
      <c r="T3989" s="7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7">
        <f t="shared" si="376"/>
        <v>42229.872835648144</v>
      </c>
      <c r="T3990" s="7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7">
        <f t="shared" si="376"/>
        <v>42286.541446759264</v>
      </c>
      <c r="T3991" s="7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7">
        <f t="shared" si="376"/>
        <v>42401.464039351849</v>
      </c>
      <c r="T3992" s="7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7">
        <f t="shared" si="376"/>
        <v>42125.43613425926</v>
      </c>
      <c r="T3993" s="7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7">
        <f t="shared" si="376"/>
        <v>42289.732164351852</v>
      </c>
      <c r="T3994" s="7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7">
        <f t="shared" si="376"/>
        <v>42107.656388888892</v>
      </c>
      <c r="T3995" s="7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7">
        <f t="shared" si="376"/>
        <v>41809.181597222225</v>
      </c>
      <c r="T3996" s="7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7">
        <f t="shared" si="376"/>
        <v>42019.475428240738</v>
      </c>
      <c r="T3997" s="7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7">
        <f t="shared" si="376"/>
        <v>41950.058611111112</v>
      </c>
      <c r="T3998" s="7">
        <f t="shared" si="377"/>
        <v>41963.461111111108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7">
        <f t="shared" si="376"/>
        <v>42069.183113425926</v>
      </c>
      <c r="T3999" s="7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7">
        <f t="shared" si="376"/>
        <v>42061.754930555559</v>
      </c>
      <c r="T4000" s="7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7">
        <f t="shared" si="376"/>
        <v>41842.620347222226</v>
      </c>
      <c r="T4001" s="7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7">
        <f t="shared" si="376"/>
        <v>42437.437013888892</v>
      </c>
      <c r="T4002" s="7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7">
        <f t="shared" si="376"/>
        <v>42775.755879629636</v>
      </c>
      <c r="T4003" s="7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7">
        <f t="shared" si="376"/>
        <v>41878.835196759261</v>
      </c>
      <c r="T4004" s="7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7">
        <f t="shared" si="376"/>
        <v>42020.379016203704</v>
      </c>
      <c r="T4005" s="7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6"/>
        <v>41889.954363425924</v>
      </c>
      <c r="T4006" s="7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7">
        <f t="shared" si="376"/>
        <v>41872.599363425921</v>
      </c>
      <c r="T4007" s="7">
        <f t="shared" si="377"/>
        <v>41932.599363425921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7">
        <f t="shared" si="376"/>
        <v>42391.564664351856</v>
      </c>
      <c r="T4008" s="7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7">
        <f t="shared" si="376"/>
        <v>41848.56459490741</v>
      </c>
      <c r="T4009" s="7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7">
        <f t="shared" si="376"/>
        <v>42177.755868055552</v>
      </c>
      <c r="T4010" s="7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7">
        <f t="shared" si="376"/>
        <v>41851.492592592593</v>
      </c>
      <c r="T4011" s="7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7">
        <f t="shared" si="376"/>
        <v>41921.562106481477</v>
      </c>
      <c r="T4012" s="7">
        <f t="shared" si="377"/>
        <v>41938.562106481477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7">
        <f t="shared" si="376"/>
        <v>42002.336550925931</v>
      </c>
      <c r="T4013" s="7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7">
        <f t="shared" si="376"/>
        <v>42096.336215277777</v>
      </c>
      <c r="T4014" s="7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7">
        <f t="shared" si="376"/>
        <v>42021.092858796299</v>
      </c>
      <c r="T4015" s="7">
        <f t="shared" si="377"/>
        <v>42051.092858796292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7">
        <f t="shared" si="376"/>
        <v>42419.037835648152</v>
      </c>
      <c r="T4016" s="7">
        <f t="shared" si="377"/>
        <v>42434.037835648145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6"/>
        <v>42174.572488425925</v>
      </c>
      <c r="T4017" s="7">
        <f t="shared" si="377"/>
        <v>42204.572488425925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7">
        <f t="shared" si="376"/>
        <v>41869.664351851854</v>
      </c>
      <c r="T4018" s="7">
        <f t="shared" si="377"/>
        <v>41899.664351851847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7">
        <f t="shared" si="376"/>
        <v>41856.463819444441</v>
      </c>
      <c r="T4019" s="7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7">
        <f t="shared" si="376"/>
        <v>42620.702638888892</v>
      </c>
      <c r="T4020" s="7">
        <f t="shared" si="377"/>
        <v>42650.702638888884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7">
        <f t="shared" si="376"/>
        <v>42417.467546296299</v>
      </c>
      <c r="T4021" s="7">
        <f t="shared" si="377"/>
        <v>42475.477777777771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7">
        <f t="shared" si="376"/>
        <v>42056.982627314821</v>
      </c>
      <c r="T4022" s="7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7">
        <f t="shared" si="376"/>
        <v>41878.703217592592</v>
      </c>
      <c r="T4023" s="7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7">
        <f t="shared" si="376"/>
        <v>41990.375775462962</v>
      </c>
      <c r="T4024" s="7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7">
        <f t="shared" si="376"/>
        <v>42408.791238425925</v>
      </c>
      <c r="T4025" s="7">
        <f t="shared" si="377"/>
        <v>42453.749571759261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7">
        <f t="shared" si="376"/>
        <v>42217.461770833339</v>
      </c>
      <c r="T4026" s="7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7">
        <f t="shared" si="376"/>
        <v>42151.029351851852</v>
      </c>
      <c r="T4027" s="7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7">
        <f t="shared" si="376"/>
        <v>42282.447210648148</v>
      </c>
      <c r="T4028" s="7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7">
        <f t="shared" si="376"/>
        <v>42768.762511574074</v>
      </c>
      <c r="T4029" s="7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7">
        <f t="shared" si="376"/>
        <v>41765.730324074073</v>
      </c>
      <c r="T4030" s="7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7">
        <f t="shared" si="376"/>
        <v>42321.816782407404</v>
      </c>
      <c r="T4031" s="7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7">
        <f t="shared" si="376"/>
        <v>42374.446747685186</v>
      </c>
      <c r="T4032" s="7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7">
        <f t="shared" si="376"/>
        <v>41941.376898148148</v>
      </c>
      <c r="T4033" s="7">
        <f t="shared" si="377"/>
        <v>41991.418564814812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7">
        <f t="shared" si="376"/>
        <v>42293.60087962963</v>
      </c>
      <c r="T4034" s="7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>
        <f t="shared" ref="P4035:P4098" si="379">IF(L4035=0,"0",E4035/L4035)</f>
        <v>65.340319148936175</v>
      </c>
      <c r="Q4035" t="str">
        <f t="shared" ref="Q4035:Q4098" si="380">MID(N4035,1,FIND("/",N4035,1) -1)</f>
        <v>theater</v>
      </c>
      <c r="R4035" t="str">
        <f t="shared" ref="R4035:R4098" si="381">MID(N4035,FIND("/",N4035,1)+1,LEN(N4035))</f>
        <v>plays</v>
      </c>
      <c r="S4035" s="7">
        <f t="shared" ref="S4035:S4098" si="382">J4035/86400+(-5/24)+25569</f>
        <v>42614.060462962967</v>
      </c>
      <c r="T4035" s="7">
        <f t="shared" ref="T4035:T4098" si="383">(I4035/86400)+25569+(-5/24)</f>
        <v>42645.166666666664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7">
        <f t="shared" si="382"/>
        <v>42067.739004629635</v>
      </c>
      <c r="T4036" s="7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7">
        <f t="shared" si="382"/>
        <v>41903.674618055556</v>
      </c>
      <c r="T4037" s="7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7">
        <f t="shared" si="382"/>
        <v>41804.728750000002</v>
      </c>
      <c r="T4038" s="7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7">
        <f t="shared" si="382"/>
        <v>42496.862442129626</v>
      </c>
      <c r="T4039" s="7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7">
        <f t="shared" si="382"/>
        <v>41869.59039351852</v>
      </c>
      <c r="T4040" s="7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7">
        <f t="shared" si="382"/>
        <v>42305.462581018524</v>
      </c>
      <c r="T4041" s="7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7">
        <f t="shared" si="382"/>
        <v>42144.023194444446</v>
      </c>
      <c r="T4042" s="7">
        <f t="shared" si="383"/>
        <v>42202.916666666664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7">
        <f t="shared" si="382"/>
        <v>42559.265671296293</v>
      </c>
      <c r="T4043" s="7">
        <f t="shared" si="383"/>
        <v>42619.265671296293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7">
        <f t="shared" si="382"/>
        <v>41994.875740740739</v>
      </c>
      <c r="T4044" s="7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7">
        <f t="shared" si="382"/>
        <v>41948.749131944445</v>
      </c>
      <c r="T4045" s="7">
        <f t="shared" si="383"/>
        <v>41963.749131944445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7">
        <f t="shared" si="382"/>
        <v>42074.011365740742</v>
      </c>
      <c r="T4046" s="7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2"/>
        <v>41841.992928240739</v>
      </c>
      <c r="T4047" s="7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7">
        <f t="shared" si="382"/>
        <v>41904.442245370374</v>
      </c>
      <c r="T4048" s="7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7">
        <f t="shared" si="382"/>
        <v>41990.814155092594</v>
      </c>
      <c r="T4049" s="7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7">
        <f t="shared" si="382"/>
        <v>42436.300775462965</v>
      </c>
      <c r="T4050" s="7">
        <f t="shared" si="383"/>
        <v>42471.259108796294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7">
        <f t="shared" si="382"/>
        <v>42169.750173611115</v>
      </c>
      <c r="T4051" s="7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2"/>
        <v>41905.428136574075</v>
      </c>
      <c r="T4052" s="7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7">
        <f t="shared" si="382"/>
        <v>41761.601817129631</v>
      </c>
      <c r="T4053" s="7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7">
        <f t="shared" si="382"/>
        <v>41865.670324074075</v>
      </c>
      <c r="T4054" s="7">
        <f t="shared" si="383"/>
        <v>41925.670324074068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7">
        <f t="shared" si="382"/>
        <v>41928.481805555552</v>
      </c>
      <c r="T4055" s="7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7">
        <f t="shared" si="382"/>
        <v>42613.632928240739</v>
      </c>
      <c r="T4056" s="7">
        <f t="shared" si="383"/>
        <v>42643.958333333336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7">
        <f t="shared" si="382"/>
        <v>41779.44017361111</v>
      </c>
      <c r="T4057" s="7">
        <f t="shared" si="383"/>
        <v>41809.44017361111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7">
        <f t="shared" si="382"/>
        <v>42534.724988425922</v>
      </c>
      <c r="T4058" s="7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7">
        <f t="shared" si="382"/>
        <v>42310.760185185187</v>
      </c>
      <c r="T4059" s="7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7">
        <f t="shared" si="382"/>
        <v>42445.852361111116</v>
      </c>
      <c r="T4060" s="7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7">
        <f t="shared" si="382"/>
        <v>41866.432314814811</v>
      </c>
      <c r="T4061" s="7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7">
        <f t="shared" si="382"/>
        <v>41779.486759259256</v>
      </c>
      <c r="T4062" s="7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7">
        <f t="shared" si="382"/>
        <v>42420.93313657408</v>
      </c>
      <c r="T4063" s="7">
        <f t="shared" si="383"/>
        <v>42480.891469907401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7">
        <f t="shared" si="382"/>
        <v>42523.53087962963</v>
      </c>
      <c r="T4064" s="7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7">
        <f t="shared" si="382"/>
        <v>41787.473194444443</v>
      </c>
      <c r="T4065" s="7">
        <f t="shared" si="383"/>
        <v>41817.473194444443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7">
        <f t="shared" si="382"/>
        <v>42093.379930555559</v>
      </c>
      <c r="T4066" s="7">
        <f t="shared" si="383"/>
        <v>42123.379930555551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7">
        <f t="shared" si="382"/>
        <v>41833.74318287037</v>
      </c>
      <c r="T4067" s="7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7">
        <f t="shared" si="382"/>
        <v>42478.830879629633</v>
      </c>
      <c r="T4068" s="7">
        <f t="shared" si="383"/>
        <v>42508.830879629626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7">
        <f t="shared" si="382"/>
        <v>42234.909143518518</v>
      </c>
      <c r="T4069" s="7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7">
        <f t="shared" si="382"/>
        <v>42718.755266203705</v>
      </c>
      <c r="T4070" s="7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7">
        <f t="shared" si="382"/>
        <v>42022.453194444446</v>
      </c>
      <c r="T4071" s="7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7">
        <f t="shared" si="382"/>
        <v>42031.45856481482</v>
      </c>
      <c r="T4072" s="7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7">
        <f t="shared" si="382"/>
        <v>42700.596423611118</v>
      </c>
      <c r="T4073" s="7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2"/>
        <v>41812.566099537034</v>
      </c>
      <c r="T4074" s="7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7">
        <f t="shared" si="382"/>
        <v>42078.136874999997</v>
      </c>
      <c r="T4075" s="7">
        <f t="shared" si="383"/>
        <v>42132.958333333336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7">
        <f t="shared" si="382"/>
        <v>42283.344618055562</v>
      </c>
      <c r="T4076" s="7">
        <f t="shared" si="383"/>
        <v>42313.386284722219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7">
        <f t="shared" si="382"/>
        <v>41778.837604166663</v>
      </c>
      <c r="T4077" s="7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7">
        <f t="shared" si="382"/>
        <v>41905.587372685186</v>
      </c>
      <c r="T4078" s="7">
        <f t="shared" si="383"/>
        <v>41933.618750000001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7">
        <f t="shared" si="382"/>
        <v>42695.502245370371</v>
      </c>
      <c r="T4079" s="7">
        <f t="shared" si="383"/>
        <v>42725.502245370364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7">
        <f t="shared" si="382"/>
        <v>42732.579189814816</v>
      </c>
      <c r="T4080" s="7">
        <f t="shared" si="383"/>
        <v>42762.579189814809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7">
        <f t="shared" si="382"/>
        <v>42510.730567129634</v>
      </c>
      <c r="T4081" s="7">
        <f t="shared" si="383"/>
        <v>42540.730567129627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7">
        <f t="shared" si="382"/>
        <v>42511.489768518521</v>
      </c>
      <c r="T4082" s="7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7">
        <f t="shared" si="382"/>
        <v>42041.372974537036</v>
      </c>
      <c r="T4083" s="7">
        <f t="shared" si="383"/>
        <v>42071.331307870372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7">
        <f t="shared" si="382"/>
        <v>42306.980937500004</v>
      </c>
      <c r="T4084" s="7">
        <f t="shared" si="383"/>
        <v>42322.749999999993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7">
        <f t="shared" si="382"/>
        <v>42353.553425925929</v>
      </c>
      <c r="T4085" s="7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7">
        <f t="shared" si="382"/>
        <v>42622.228078703702</v>
      </c>
      <c r="T4086" s="7">
        <f t="shared" si="383"/>
        <v>42652.228078703702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7">
        <f t="shared" si="382"/>
        <v>42058.395543981482</v>
      </c>
      <c r="T4087" s="7">
        <f t="shared" si="383"/>
        <v>42086.957638888889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7">
        <f t="shared" si="382"/>
        <v>42304.732627314821</v>
      </c>
      <c r="T4088" s="7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7">
        <f t="shared" si="382"/>
        <v>42538.534560185188</v>
      </c>
      <c r="T4089" s="7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7">
        <f t="shared" si="382"/>
        <v>41990.404212962967</v>
      </c>
      <c r="T4090" s="7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7">
        <f t="shared" si="382"/>
        <v>42122.52416666667</v>
      </c>
      <c r="T4091" s="7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7">
        <f t="shared" si="382"/>
        <v>42209.464548611111</v>
      </c>
      <c r="T4092" s="7">
        <f t="shared" si="383"/>
        <v>42223.416666666664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7">
        <f t="shared" si="382"/>
        <v>41990.298043981486</v>
      </c>
      <c r="T4093" s="7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7">
        <f t="shared" si="382"/>
        <v>42038.986655092594</v>
      </c>
      <c r="T4094" s="7">
        <f t="shared" si="383"/>
        <v>42098.944988425923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7">
        <f t="shared" si="382"/>
        <v>42178.607557870375</v>
      </c>
      <c r="T4095" s="7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7">
        <f t="shared" si="382"/>
        <v>41889.878472222219</v>
      </c>
      <c r="T4096" s="7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7">
        <f t="shared" si="382"/>
        <v>42692.823495370372</v>
      </c>
      <c r="T4097" s="7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7">
        <f t="shared" si="382"/>
        <v>42750.321979166663</v>
      </c>
      <c r="T4098" s="7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t="str">
        <f t="shared" ref="P4099:P4115" si="385">IF(L4099=0,"0",E4099/L4099)</f>
        <v>0</v>
      </c>
      <c r="Q4099" t="str">
        <f t="shared" ref="Q4099:Q4115" si="386">MID(N4099,1,FIND("/",N4099,1) -1)</f>
        <v>theater</v>
      </c>
      <c r="R4099" t="str">
        <f t="shared" ref="R4099:R4115" si="387">MID(N4099,FIND("/",N4099,1)+1,LEN(N4099))</f>
        <v>plays</v>
      </c>
      <c r="S4099" s="7">
        <f t="shared" ref="S4099:S4115" si="388">J4099/86400+(-5/24)+25569</f>
        <v>42344.616168981483</v>
      </c>
      <c r="T4099" s="7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7">
        <f t="shared" si="388"/>
        <v>42495.513854166667</v>
      </c>
      <c r="T4100" s="7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7">
        <f t="shared" si="388"/>
        <v>42570.642048611116</v>
      </c>
      <c r="T4101" s="7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7">
        <f t="shared" si="388"/>
        <v>41926.916550925926</v>
      </c>
      <c r="T4102" s="7">
        <f t="shared" si="389"/>
        <v>41936.916550925926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7">
        <f t="shared" si="388"/>
        <v>42730.695393518516</v>
      </c>
      <c r="T4103" s="7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7">
        <f t="shared" si="388"/>
        <v>42475.639733796299</v>
      </c>
      <c r="T4104" s="7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7">
        <f t="shared" si="388"/>
        <v>42188.624606481484</v>
      </c>
      <c r="T4105" s="7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7">
        <f t="shared" si="388"/>
        <v>42640.069837962961</v>
      </c>
      <c r="T4106" s="7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7">
        <f t="shared" si="388"/>
        <v>42696.802187499998</v>
      </c>
      <c r="T4107" s="7">
        <f t="shared" si="389"/>
        <v>42729.802187499998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7">
        <f t="shared" si="388"/>
        <v>42052.841041666667</v>
      </c>
      <c r="T4108" s="7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7">
        <f t="shared" si="388"/>
        <v>41883.708344907405</v>
      </c>
      <c r="T4109" s="7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7">
        <f t="shared" si="388"/>
        <v>42766.823344907403</v>
      </c>
      <c r="T4110" s="7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7">
        <f t="shared" si="388"/>
        <v>42307.331064814818</v>
      </c>
      <c r="T4111" s="7">
        <f t="shared" si="389"/>
        <v>42337.372731481482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7">
        <f t="shared" si="388"/>
        <v>42512.418414351851</v>
      </c>
      <c r="T4112" s="7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7">
        <f t="shared" si="388"/>
        <v>42028.927546296298</v>
      </c>
      <c r="T4113" s="7">
        <f t="shared" si="389"/>
        <v>42058.927546296291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8"/>
        <v>42400.738263888888</v>
      </c>
      <c r="T4114" s="7">
        <f t="shared" si="389"/>
        <v>42427.791666666664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7">
        <f t="shared" si="388"/>
        <v>42358.364849537043</v>
      </c>
      <c r="T4115" s="7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108DC-F492-477C-A354-A8FC70EE3C95}">
  <sheetPr codeName="Sheet2"/>
  <dimension ref="A1:F14"/>
  <sheetViews>
    <sheetView topLeftCell="A17" workbookViewId="0">
      <selection activeCell="F8" sqref="F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8321</v>
      </c>
      <c r="B3" s="9" t="s">
        <v>8320</v>
      </c>
    </row>
    <row r="4" spans="1:6" x14ac:dyDescent="0.25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A40E-1568-47C1-B81B-F9ABB1DBEB71}">
  <sheetPr codeName="Sheet6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8307</v>
      </c>
      <c r="B2" t="s">
        <v>8322</v>
      </c>
    </row>
    <row r="4" spans="1:6" x14ac:dyDescent="0.25">
      <c r="A4" s="9" t="s">
        <v>8321</v>
      </c>
      <c r="B4" s="9" t="s">
        <v>8320</v>
      </c>
    </row>
    <row r="5" spans="1:6" x14ac:dyDescent="0.25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0" t="s">
        <v>8356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8357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8358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8360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8361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8362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8363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8364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8365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8366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8367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8368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8369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8370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8371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8372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8373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8374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8375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8376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8377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8378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8379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8380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8381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8382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8383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8384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8385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8386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8387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8388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8389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8390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8391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8392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8393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8394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8395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8396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9091-21AA-4F66-A151-94A222EBD0CA}">
  <sheetPr codeName="Sheet3"/>
  <dimension ref="A3:E17"/>
  <sheetViews>
    <sheetView workbookViewId="0">
      <selection activeCell="G1" sqref="G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3" spans="1:5" x14ac:dyDescent="0.25">
      <c r="A3" s="9" t="s">
        <v>8321</v>
      </c>
      <c r="B3" s="9" t="s">
        <v>8320</v>
      </c>
    </row>
    <row r="4" spans="1:5" x14ac:dyDescent="0.25">
      <c r="A4" s="9" t="s">
        <v>8309</v>
      </c>
      <c r="B4" t="s">
        <v>8219</v>
      </c>
      <c r="C4" t="s">
        <v>8221</v>
      </c>
      <c r="D4" t="s">
        <v>8220</v>
      </c>
      <c r="E4" t="s">
        <v>8319</v>
      </c>
    </row>
    <row r="5" spans="1:5" x14ac:dyDescent="0.25">
      <c r="A5" s="10" t="s">
        <v>8329</v>
      </c>
      <c r="B5" s="11">
        <v>183</v>
      </c>
      <c r="C5" s="11">
        <v>149</v>
      </c>
      <c r="D5" s="11">
        <v>34</v>
      </c>
      <c r="E5" s="11">
        <v>366</v>
      </c>
    </row>
    <row r="6" spans="1:5" x14ac:dyDescent="0.25">
      <c r="A6" s="10" t="s">
        <v>8330</v>
      </c>
      <c r="B6" s="11">
        <v>202</v>
      </c>
      <c r="C6" s="11">
        <v>105</v>
      </c>
      <c r="D6" s="11">
        <v>27</v>
      </c>
      <c r="E6" s="11">
        <v>334</v>
      </c>
    </row>
    <row r="7" spans="1:5" x14ac:dyDescent="0.25">
      <c r="A7" s="10" t="s">
        <v>8331</v>
      </c>
      <c r="B7" s="11">
        <v>179</v>
      </c>
      <c r="C7" s="11">
        <v>108</v>
      </c>
      <c r="D7" s="11">
        <v>28</v>
      </c>
      <c r="E7" s="11">
        <v>315</v>
      </c>
    </row>
    <row r="8" spans="1:5" x14ac:dyDescent="0.25">
      <c r="A8" s="10" t="s">
        <v>8332</v>
      </c>
      <c r="B8" s="11">
        <v>193</v>
      </c>
      <c r="C8" s="11">
        <v>103</v>
      </c>
      <c r="D8" s="11">
        <v>27</v>
      </c>
      <c r="E8" s="11">
        <v>323</v>
      </c>
    </row>
    <row r="9" spans="1:5" x14ac:dyDescent="0.25">
      <c r="A9" s="10" t="s">
        <v>8323</v>
      </c>
      <c r="B9" s="11">
        <v>233</v>
      </c>
      <c r="C9" s="11">
        <v>126</v>
      </c>
      <c r="D9" s="11">
        <v>26</v>
      </c>
      <c r="E9" s="11">
        <v>385</v>
      </c>
    </row>
    <row r="10" spans="1:5" x14ac:dyDescent="0.25">
      <c r="A10" s="10" t="s">
        <v>8333</v>
      </c>
      <c r="B10" s="11">
        <v>213</v>
      </c>
      <c r="C10" s="11">
        <v>148</v>
      </c>
      <c r="D10" s="11">
        <v>27</v>
      </c>
      <c r="E10" s="11">
        <v>388</v>
      </c>
    </row>
    <row r="11" spans="1:5" x14ac:dyDescent="0.25">
      <c r="A11" s="10" t="s">
        <v>8324</v>
      </c>
      <c r="B11" s="11">
        <v>192</v>
      </c>
      <c r="C11" s="11">
        <v>148</v>
      </c>
      <c r="D11" s="11">
        <v>44</v>
      </c>
      <c r="E11" s="11">
        <v>384</v>
      </c>
    </row>
    <row r="12" spans="1:5" x14ac:dyDescent="0.25">
      <c r="A12" s="10" t="s">
        <v>8325</v>
      </c>
      <c r="B12" s="11">
        <v>167</v>
      </c>
      <c r="C12" s="11">
        <v>134</v>
      </c>
      <c r="D12" s="11">
        <v>32</v>
      </c>
      <c r="E12" s="11">
        <v>333</v>
      </c>
    </row>
    <row r="13" spans="1:5" x14ac:dyDescent="0.25">
      <c r="A13" s="10" t="s">
        <v>8326</v>
      </c>
      <c r="B13" s="11">
        <v>148</v>
      </c>
      <c r="C13" s="11">
        <v>127</v>
      </c>
      <c r="D13" s="11">
        <v>24</v>
      </c>
      <c r="E13" s="11">
        <v>299</v>
      </c>
    </row>
    <row r="14" spans="1:5" x14ac:dyDescent="0.25">
      <c r="A14" s="10" t="s">
        <v>8327</v>
      </c>
      <c r="B14" s="11">
        <v>184</v>
      </c>
      <c r="C14" s="11">
        <v>150</v>
      </c>
      <c r="D14" s="11">
        <v>20</v>
      </c>
      <c r="E14" s="11">
        <v>354</v>
      </c>
    </row>
    <row r="15" spans="1:5" x14ac:dyDescent="0.25">
      <c r="A15" s="10" t="s">
        <v>8328</v>
      </c>
      <c r="B15" s="11">
        <v>180</v>
      </c>
      <c r="C15" s="11">
        <v>113</v>
      </c>
      <c r="D15" s="11">
        <v>37</v>
      </c>
      <c r="E15" s="11">
        <v>330</v>
      </c>
    </row>
    <row r="16" spans="1:5" x14ac:dyDescent="0.25">
      <c r="A16" s="10" t="s">
        <v>8334</v>
      </c>
      <c r="B16" s="11">
        <v>111</v>
      </c>
      <c r="C16" s="11">
        <v>119</v>
      </c>
      <c r="D16" s="11">
        <v>23</v>
      </c>
      <c r="E16" s="11">
        <v>253</v>
      </c>
    </row>
    <row r="17" spans="1:5" x14ac:dyDescent="0.25">
      <c r="A17" s="10" t="s">
        <v>8319</v>
      </c>
      <c r="B17" s="11">
        <v>2185</v>
      </c>
      <c r="C17" s="11">
        <v>1530</v>
      </c>
      <c r="D17" s="11">
        <v>349</v>
      </c>
      <c r="E17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F0A3-1FDD-460D-A095-64B2020969C3}">
  <sheetPr codeName="Sheet7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8307</v>
      </c>
      <c r="B2" t="s">
        <v>8322</v>
      </c>
    </row>
    <row r="4" spans="1:6" x14ac:dyDescent="0.25">
      <c r="A4" s="9" t="s">
        <v>8321</v>
      </c>
      <c r="B4" s="9" t="s">
        <v>8320</v>
      </c>
    </row>
    <row r="5" spans="1:6" x14ac:dyDescent="0.25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0" t="s">
        <v>8356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8357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8358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8360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8361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8362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8363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8364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8365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8366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8367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8368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8369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8370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8371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8372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8373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8374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8375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8376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8377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8378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8379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8380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8381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8382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8383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8384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8385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8386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8387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8388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8389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8390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8391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8392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8393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8394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8395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8396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8AF8-69A0-47D4-910B-6AF5D0E31537}">
  <sheetPr codeName="Sheet4"/>
  <dimension ref="A1:H13"/>
  <sheetViews>
    <sheetView workbookViewId="0">
      <selection activeCell="I23" sqref="I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4.28515625" customWidth="1"/>
    <col min="6" max="6" width="20.85546875" style="12" bestFit="1" customWidth="1"/>
    <col min="7" max="7" width="17" bestFit="1" customWidth="1"/>
    <col min="8" max="8" width="18.7109375" bestFit="1" customWidth="1"/>
  </cols>
  <sheetData>
    <row r="1" spans="1:8" x14ac:dyDescent="0.25">
      <c r="A1" t="s">
        <v>8335</v>
      </c>
      <c r="B1" t="s">
        <v>8336</v>
      </c>
      <c r="C1" t="s">
        <v>8337</v>
      </c>
      <c r="D1" t="s">
        <v>8338</v>
      </c>
      <c r="E1" t="s">
        <v>8339</v>
      </c>
      <c r="F1" s="13" t="s">
        <v>8340</v>
      </c>
      <c r="G1" t="s">
        <v>8341</v>
      </c>
      <c r="H1" t="s">
        <v>8342</v>
      </c>
    </row>
    <row r="2" spans="1:8" x14ac:dyDescent="0.25">
      <c r="A2" t="s">
        <v>8343</v>
      </c>
      <c r="B2">
        <f>COUNTIFS(Sheet1!$F:$F,"successful", Sheet1!$D:$D,"&lt; 1000")</f>
        <v>322</v>
      </c>
      <c r="C2">
        <f>COUNTIFS(Sheet1!$F:$F,"failed", Sheet1!$D:$D,"&lt; 1000")</f>
        <v>113</v>
      </c>
      <c r="D2">
        <f>COUNTIFS(Sheet1!$F:$F,"canceled", Sheet1!$D:$D,"&lt; 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8344</v>
      </c>
      <c r="B3">
        <f>COUNTIFS(Sheet1!$F:$F,"successful", Sheet1!$D:$D,"&gt;=1000", Sheet1!$D:$D,"&lt; 5000")</f>
        <v>932</v>
      </c>
      <c r="C3">
        <f>COUNTIFS(Sheet1!$F:$F,"failed", Sheet1!$D:$D,"&gt;=1000", Sheet1!$D:$D,"&lt; 5000")</f>
        <v>420</v>
      </c>
      <c r="D3">
        <f>COUNTIFS(Sheet1!$F:$F,"canceled", Sheet1!$D:$D,"&gt;=1000", Sheet1!$D:$D,"&lt; 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8345</v>
      </c>
      <c r="B4">
        <f>COUNTIFS(Sheet1!$F:$F,"successful", Sheet1!$D:$D,"&gt;=5000", Sheet1!$D:$D,"&lt; 10000")</f>
        <v>381</v>
      </c>
      <c r="C4">
        <f>COUNTIFS(Sheet1!$F:$F,"failed", Sheet1!$D:$D,"&gt;=5000", Sheet1!$D:$D,"&lt; 10000")</f>
        <v>283</v>
      </c>
      <c r="D4">
        <f>COUNTIFS(Sheet1!$F:$F,"canceled", Sheet1!$D:$D,"&gt;=5000", Sheet1!$D:$D,"&lt; 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8346</v>
      </c>
      <c r="B5">
        <f>COUNTIFS(Sheet1!$F:$F,"successful", Sheet1!$D:$D,"&gt;=10000", Sheet1!$D:$D,"&lt; 15000")</f>
        <v>168</v>
      </c>
      <c r="C5">
        <f>COUNTIFS(Sheet1!$F:$F,"failed", Sheet1!$D:$D,"&gt;=10000", Sheet1!$D:$D,"&lt; 15000")</f>
        <v>144</v>
      </c>
      <c r="D5">
        <f>COUNTIFS(Sheet1!$F:$F,"canceled", Sheet1!$D:$D,"&gt;=10000", Sheet1!$D:$D,"&lt; 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8347</v>
      </c>
      <c r="B6">
        <f>COUNTIFS(Sheet1!$F:$F,"successful", Sheet1!$D:$D,"&gt;=15000", Sheet1!$D:$D,"&lt; 20000")</f>
        <v>94</v>
      </c>
      <c r="C6">
        <f>COUNTIFS(Sheet1!$F:$F,"failed", Sheet1!$D:$D,"&gt;=15000", Sheet1!$D:$D,"&lt; 20000")</f>
        <v>90</v>
      </c>
      <c r="D6">
        <f>COUNTIFS(Sheet1!$F:$F,"canceled", Sheet1!$D:$D,"&gt;=15000", Sheet1!$D:$D,"&lt; 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8348</v>
      </c>
      <c r="B7">
        <f>COUNTIFS(Sheet1!$F:$F,"successful", Sheet1!$D:$D,"&gt;=20000", Sheet1!$D:$D,"&lt; 25000")</f>
        <v>62</v>
      </c>
      <c r="C7">
        <f>COUNTIFS(Sheet1!$F:$F,"failed", Sheet1!$D:$D,"&gt;=20000", Sheet1!$D:$D,"&lt; 25000")</f>
        <v>72</v>
      </c>
      <c r="D7">
        <f>COUNTIFS(Sheet1!$F:$F,"canceled", Sheet1!$D:$D,"&gt;=20000", Sheet1!$D:$D,"&lt; 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8349</v>
      </c>
      <c r="B8">
        <f>COUNTIFS(Sheet1!$F:$F,"successful", Sheet1!$D:$D,"&gt;=25000", Sheet1!D:D,"&lt; 30000")</f>
        <v>55</v>
      </c>
      <c r="C8">
        <f>COUNTIFS(Sheet1!$F:$F,"failed", Sheet1!$D:$D,"&gt;=25000", Sheet1!D:D,"&lt;= 29999")</f>
        <v>64</v>
      </c>
      <c r="D8">
        <f>COUNTIFS(Sheet1!$F:$F,"canceled", Sheet1!$D:$D,"&gt;=25000", Sheet1!D:D,"&lt; 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8350</v>
      </c>
      <c r="B9">
        <f>COUNTIFS(Sheet1!$F:$F,"successful", Sheet1!$D:$D,"&gt;=30000", Sheet1!$D:$D,"&lt; 35000")</f>
        <v>32</v>
      </c>
      <c r="C9">
        <f>COUNTIFS(Sheet1!$F:$F,"failed", Sheet1!$D:$D,"&gt;=30000", Sheet1!$D:$D,"&lt; 35000")</f>
        <v>37</v>
      </c>
      <c r="D9">
        <f>COUNTIFS(Sheet1!$F:$F,"canceled", Sheet1!$D:$D,"&gt;=30000", Sheet1!$D:$D,"&lt; 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8351</v>
      </c>
      <c r="B10">
        <f>COUNTIFS(Sheet1!$F:$F,"successful", Sheet1!$D:$D,"&gt;=35000", Sheet1!$D:$D,"&lt; 40000")</f>
        <v>26</v>
      </c>
      <c r="C10">
        <f>COUNTIFS(Sheet1!$F:$F,"failed", Sheet1!$D:$D,"&gt;=35000", Sheet1!$D:$D,"&lt; 40000")</f>
        <v>22</v>
      </c>
      <c r="D10">
        <f>COUNTIFS(Sheet1!$F:$F,"canceled", Sheet1!$D:$D,"&gt;=35000", Sheet1!$D:$D,"&lt; 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8352</v>
      </c>
      <c r="B11">
        <f>COUNTIFS(Sheet1!$F:$F,"successful", Sheet1!$D:$D,"&gt;=40000", Sheet1!$D:$D,"&lt;45000")</f>
        <v>21</v>
      </c>
      <c r="C11">
        <f>COUNTIFS(Sheet1!$F:$F,"failed", Sheet1!$D:$D,"&gt;=40000", Sheet1!$D:$D,"&lt;45000")</f>
        <v>16</v>
      </c>
      <c r="D11">
        <f>COUNTIFS(Sheet1!$F:$F,"canceled", Sheet1!$D:$D,"&gt;=40000", Sheet1!$D:$D,"&lt;45000")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8354</v>
      </c>
      <c r="B12">
        <f>COUNTIFS(Sheet1!$F:$F,"successful", Sheet1!$D:$D,"&gt;=45000", Sheet1!$D:$D,"&lt;50000")</f>
        <v>6</v>
      </c>
      <c r="C12">
        <f>COUNTIFS(Sheet1!$F:$F,"failed", Sheet1!$D:$D,"&gt;=45000", Sheet1!$D:$D,"&lt;50000")</f>
        <v>11</v>
      </c>
      <c r="D12">
        <f>COUNTIFS(Sheet1!$F:$F,"canceled", Sheet1!$D:$D,"&gt;=45000", Sheet1!$D:$D,"&lt;50000")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8353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D7B72-B996-49A7-9F47-DABC1FB23D98}">
  <sheetPr codeName="Sheet9"/>
  <dimension ref="A1:F14"/>
  <sheetViews>
    <sheetView workbookViewId="0">
      <selection activeCell="K17" sqref="K17"/>
    </sheetView>
  </sheetViews>
  <sheetFormatPr defaultRowHeight="15" x14ac:dyDescent="0.25"/>
  <cols>
    <col min="1" max="1" width="13.140625" bestFit="1" customWidth="1"/>
    <col min="2" max="3" width="14.5703125" bestFit="1" customWidth="1"/>
    <col min="4" max="5" width="16.7109375" bestFit="1" customWidth="1"/>
    <col min="6" max="6" width="16.7109375" style="6" bestFit="1" customWidth="1"/>
    <col min="7" max="7" width="4" bestFit="1" customWidth="1"/>
    <col min="8" max="8" width="5" bestFit="1" customWidth="1"/>
    <col min="9" max="9" width="7.28515625" bestFit="1" customWidth="1"/>
    <col min="10" max="10" width="11.28515625" bestFit="1" customWidth="1"/>
    <col min="11" max="11" width="4.85546875" bestFit="1" customWidth="1"/>
    <col min="12" max="12" width="7.85546875" bestFit="1" customWidth="1"/>
    <col min="13" max="13" width="5.85546875" bestFit="1" customWidth="1"/>
    <col min="14" max="14" width="8.85546875" bestFit="1" customWidth="1"/>
    <col min="15" max="15" width="5.85546875" bestFit="1" customWidth="1"/>
    <col min="16" max="16" width="8.85546875" bestFit="1" customWidth="1"/>
    <col min="18" max="18" width="4" bestFit="1" customWidth="1"/>
    <col min="19" max="19" width="12.140625" bestFit="1" customWidth="1"/>
    <col min="20" max="20" width="11.28515625" bestFit="1" customWidth="1"/>
  </cols>
  <sheetData>
    <row r="1" spans="1:6" x14ac:dyDescent="0.25">
      <c r="A1" s="9" t="s">
        <v>8309</v>
      </c>
      <c r="B1" t="s">
        <v>8401</v>
      </c>
    </row>
    <row r="2" spans="1:6" x14ac:dyDescent="0.25">
      <c r="A2" s="10" t="s">
        <v>8310</v>
      </c>
      <c r="B2" s="11">
        <v>57.692307692307686</v>
      </c>
    </row>
    <row r="3" spans="1:6" x14ac:dyDescent="0.25">
      <c r="A3" s="10" t="s">
        <v>8311</v>
      </c>
      <c r="B3" s="11">
        <v>20</v>
      </c>
    </row>
    <row r="4" spans="1:6" x14ac:dyDescent="0.25">
      <c r="A4" s="10" t="s">
        <v>8312</v>
      </c>
      <c r="B4" s="11">
        <v>36.363636363636367</v>
      </c>
      <c r="E4" t="s">
        <v>8309</v>
      </c>
      <c r="F4" s="6" t="s">
        <v>8399</v>
      </c>
    </row>
    <row r="5" spans="1:6" x14ac:dyDescent="0.25">
      <c r="A5" s="10" t="s">
        <v>8319</v>
      </c>
      <c r="B5" s="11">
        <v>54.326689353427327</v>
      </c>
      <c r="E5" t="s">
        <v>8314</v>
      </c>
      <c r="F5" s="6">
        <v>80</v>
      </c>
    </row>
    <row r="6" spans="1:6" x14ac:dyDescent="0.25">
      <c r="A6" s="10" t="s">
        <v>8313</v>
      </c>
      <c r="B6" s="11">
        <v>0</v>
      </c>
      <c r="E6" t="s">
        <v>8318</v>
      </c>
      <c r="F6" s="6">
        <v>61.952620244077529</v>
      </c>
    </row>
    <row r="7" spans="1:6" x14ac:dyDescent="0.25">
      <c r="A7" s="10" t="s">
        <v>8314</v>
      </c>
      <c r="B7" s="11">
        <v>80</v>
      </c>
      <c r="E7" t="s">
        <v>8310</v>
      </c>
      <c r="F7" s="6">
        <v>57.692307692307686</v>
      </c>
    </row>
    <row r="8" spans="1:6" x14ac:dyDescent="0.25">
      <c r="A8" s="10" t="s">
        <v>8315</v>
      </c>
      <c r="B8" s="11">
        <v>46.81818181818182</v>
      </c>
      <c r="E8" t="s">
        <v>8319</v>
      </c>
      <c r="F8" s="6">
        <v>54.326689353427327</v>
      </c>
    </row>
    <row r="9" spans="1:6" x14ac:dyDescent="0.25">
      <c r="A9" s="10" t="s">
        <v>8316</v>
      </c>
      <c r="B9" s="11">
        <v>33.755274261603375</v>
      </c>
      <c r="E9" t="s">
        <v>8315</v>
      </c>
      <c r="F9" s="6">
        <v>46.81818181818182</v>
      </c>
    </row>
    <row r="10" spans="1:6" x14ac:dyDescent="0.25">
      <c r="A10" s="10" t="s">
        <v>8317</v>
      </c>
      <c r="B10" s="11">
        <v>34.833333333333336</v>
      </c>
      <c r="E10" t="s">
        <v>8312</v>
      </c>
      <c r="F10" s="6">
        <v>36.363636363636367</v>
      </c>
    </row>
    <row r="11" spans="1:6" x14ac:dyDescent="0.25">
      <c r="A11" s="10" t="s">
        <v>8318</v>
      </c>
      <c r="B11" s="11">
        <v>61.952620244077529</v>
      </c>
      <c r="E11" t="s">
        <v>8317</v>
      </c>
      <c r="F11" s="6">
        <v>34.833333333333336</v>
      </c>
    </row>
    <row r="12" spans="1:6" x14ac:dyDescent="0.25">
      <c r="A12" s="10" t="s">
        <v>8319</v>
      </c>
      <c r="B12" s="11">
        <v>425.74204306656748</v>
      </c>
      <c r="E12" t="s">
        <v>8316</v>
      </c>
      <c r="F12" s="6">
        <v>33.755274261603375</v>
      </c>
    </row>
    <row r="13" spans="1:6" x14ac:dyDescent="0.25">
      <c r="E13" t="s">
        <v>8311</v>
      </c>
      <c r="F13" s="6">
        <v>20</v>
      </c>
    </row>
    <row r="14" spans="1:6" x14ac:dyDescent="0.25">
      <c r="E14" t="s">
        <v>8313</v>
      </c>
      <c r="F14" s="6">
        <v>0</v>
      </c>
    </row>
  </sheetData>
  <sortState ref="E5:F15">
    <sortCondition descending="1" ref="F5:F15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DEE57-6273-493C-9FC9-EF5555134975}">
  <sheetPr codeName="Sheet8"/>
  <dimension ref="A1:G11"/>
  <sheetViews>
    <sheetView workbookViewId="0">
      <selection activeCell="G16" sqref="G16"/>
    </sheetView>
  </sheetViews>
  <sheetFormatPr defaultRowHeight="15" x14ac:dyDescent="0.25"/>
  <cols>
    <col min="1" max="1" width="12.28515625" bestFit="1" customWidth="1"/>
    <col min="6" max="6" width="11.28515625" bestFit="1" customWidth="1"/>
    <col min="7" max="7" width="15" bestFit="1" customWidth="1"/>
  </cols>
  <sheetData>
    <row r="1" spans="1:7" x14ac:dyDescent="0.25">
      <c r="A1" t="s">
        <v>8400</v>
      </c>
      <c r="B1" s="14" t="s">
        <v>8220</v>
      </c>
      <c r="C1" s="14" t="s">
        <v>8221</v>
      </c>
      <c r="D1" s="14" t="s">
        <v>8222</v>
      </c>
      <c r="E1" s="14" t="s">
        <v>8219</v>
      </c>
      <c r="F1" s="14" t="s">
        <v>8319</v>
      </c>
      <c r="G1" s="15" t="s">
        <v>8402</v>
      </c>
    </row>
    <row r="2" spans="1:7" x14ac:dyDescent="0.25">
      <c r="A2" s="10" t="s">
        <v>8314</v>
      </c>
      <c r="B2" s="11">
        <v>20</v>
      </c>
      <c r="C2" s="11">
        <v>120</v>
      </c>
      <c r="D2" s="11">
        <v>20</v>
      </c>
      <c r="E2" s="11">
        <v>540</v>
      </c>
      <c r="F2" s="11">
        <v>700</v>
      </c>
      <c r="G2">
        <f>((E2+D2)/F2)*100</f>
        <v>80</v>
      </c>
    </row>
    <row r="3" spans="1:7" x14ac:dyDescent="0.25">
      <c r="A3" s="10" t="s">
        <v>8318</v>
      </c>
      <c r="B3" s="11">
        <v>37</v>
      </c>
      <c r="C3" s="11">
        <v>493</v>
      </c>
      <c r="D3" s="11">
        <v>24</v>
      </c>
      <c r="E3" s="11">
        <v>839</v>
      </c>
      <c r="F3" s="11">
        <v>1393</v>
      </c>
      <c r="G3">
        <f>((E3+D3)/F3)*100</f>
        <v>61.952620244077529</v>
      </c>
    </row>
    <row r="4" spans="1:7" x14ac:dyDescent="0.25">
      <c r="A4" s="10" t="s">
        <v>8310</v>
      </c>
      <c r="B4" s="11">
        <v>40</v>
      </c>
      <c r="C4" s="11">
        <v>180</v>
      </c>
      <c r="D4" s="11"/>
      <c r="E4" s="11">
        <v>300</v>
      </c>
      <c r="F4" s="11">
        <v>520</v>
      </c>
      <c r="G4">
        <f>((E4+D4)/F4)*100</f>
        <v>57.692307692307686</v>
      </c>
    </row>
    <row r="5" spans="1:7" x14ac:dyDescent="0.25">
      <c r="A5" s="10" t="s">
        <v>8319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  <c r="G5">
        <f>((E5+D5)/F5)*100</f>
        <v>54.326689353427327</v>
      </c>
    </row>
    <row r="6" spans="1:7" x14ac:dyDescent="0.25">
      <c r="A6" s="10" t="s">
        <v>8315</v>
      </c>
      <c r="B6" s="11"/>
      <c r="C6" s="11">
        <v>117</v>
      </c>
      <c r="D6" s="11"/>
      <c r="E6" s="11">
        <v>103</v>
      </c>
      <c r="F6" s="11">
        <v>220</v>
      </c>
      <c r="G6">
        <f>((E6+D6)/F6)*100</f>
        <v>46.81818181818182</v>
      </c>
    </row>
    <row r="7" spans="1:7" x14ac:dyDescent="0.2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  <c r="G7">
        <f>((E7+D7)/F7)*100</f>
        <v>36.363636363636367</v>
      </c>
    </row>
    <row r="8" spans="1:7" x14ac:dyDescent="0.25">
      <c r="A8" s="10" t="s">
        <v>8317</v>
      </c>
      <c r="B8" s="11">
        <v>178</v>
      </c>
      <c r="C8" s="11">
        <v>213</v>
      </c>
      <c r="D8" s="11"/>
      <c r="E8" s="11">
        <v>209</v>
      </c>
      <c r="F8" s="11">
        <v>600</v>
      </c>
      <c r="G8">
        <f>((E8+D8)/F8)*100</f>
        <v>34.833333333333336</v>
      </c>
    </row>
    <row r="9" spans="1:7" x14ac:dyDescent="0.25">
      <c r="A9" s="10" t="s">
        <v>8316</v>
      </c>
      <c r="B9" s="11">
        <v>30</v>
      </c>
      <c r="C9" s="11">
        <v>127</v>
      </c>
      <c r="D9" s="11"/>
      <c r="E9" s="11">
        <v>80</v>
      </c>
      <c r="F9" s="11">
        <v>237</v>
      </c>
      <c r="G9">
        <f>((E9+D9)/F9)*100</f>
        <v>33.755274261603375</v>
      </c>
    </row>
    <row r="10" spans="1:7" x14ac:dyDescent="0.25">
      <c r="A10" s="10" t="s">
        <v>8311</v>
      </c>
      <c r="B10" s="11">
        <v>20</v>
      </c>
      <c r="C10" s="11">
        <v>140</v>
      </c>
      <c r="D10" s="11">
        <v>6</v>
      </c>
      <c r="E10" s="11">
        <v>34</v>
      </c>
      <c r="F10" s="11">
        <v>200</v>
      </c>
      <c r="G10">
        <f>((E10+D10)/F10)*100</f>
        <v>20</v>
      </c>
    </row>
    <row r="11" spans="1:7" x14ac:dyDescent="0.25">
      <c r="A11" s="10" t="s">
        <v>8313</v>
      </c>
      <c r="B11" s="11">
        <v>24</v>
      </c>
      <c r="C11" s="11"/>
      <c r="D11" s="11"/>
      <c r="E11" s="11"/>
      <c r="F11" s="11">
        <v>24</v>
      </c>
      <c r="G11">
        <f>((E11+D11)/F11)*100</f>
        <v>0</v>
      </c>
    </row>
  </sheetData>
  <sortState ref="A2:G11">
    <sortCondition descending="1" ref="G2:G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Sheet3</vt:lpstr>
      <vt:lpstr>Sheet2</vt:lpstr>
      <vt:lpstr>Sheet4</vt:lpstr>
      <vt:lpstr>Sheet5</vt:lpstr>
      <vt:lpstr>Sheet6</vt:lpstr>
      <vt:lpstr>Sheet8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Gupta, Navneet</cp:lastModifiedBy>
  <dcterms:created xsi:type="dcterms:W3CDTF">2017-04-20T15:17:24Z</dcterms:created>
  <dcterms:modified xsi:type="dcterms:W3CDTF">2019-03-02T03:27:26Z</dcterms:modified>
</cp:coreProperties>
</file>