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ivek/Desktop/"/>
    </mc:Choice>
  </mc:AlternateContent>
  <xr:revisionPtr revIDLastSave="0" documentId="13_ncr:1_{97D73A0D-B5F3-9F4D-9376-31688012516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andidat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D0vI8+U4SpPS4yL/mrceE7l4D5A=="/>
    </ext>
  </extLst>
</workbook>
</file>

<file path=xl/calcChain.xml><?xml version="1.0" encoding="utf-8"?>
<calcChain xmlns="http://schemas.openxmlformats.org/spreadsheetml/2006/main">
  <c r="X18" i="1" l="1"/>
  <c r="X19" i="1"/>
  <c r="X20" i="1"/>
  <c r="X21" i="1"/>
  <c r="Y17" i="1" s="1"/>
  <c r="X22" i="1"/>
  <c r="X23" i="1"/>
  <c r="X24" i="1"/>
  <c r="X25" i="1"/>
  <c r="X26" i="1"/>
  <c r="Y26" i="1" s="1"/>
  <c r="X17" i="1"/>
  <c r="W18" i="1"/>
  <c r="W19" i="1"/>
  <c r="W20" i="1"/>
  <c r="W21" i="1"/>
  <c r="W22" i="1"/>
  <c r="W23" i="1"/>
  <c r="W24" i="1"/>
  <c r="W25" i="1"/>
  <c r="W26" i="1"/>
  <c r="W17" i="1"/>
  <c r="Z18" i="1"/>
  <c r="Z19" i="1"/>
  <c r="Z20" i="1"/>
  <c r="Z22" i="1"/>
  <c r="Z23" i="1"/>
  <c r="Z24" i="1"/>
  <c r="Z26" i="1"/>
  <c r="Z17" i="1"/>
  <c r="V18" i="1"/>
  <c r="V19" i="1"/>
  <c r="V20" i="1"/>
  <c r="V21" i="1"/>
  <c r="V22" i="1"/>
  <c r="V23" i="1"/>
  <c r="V24" i="1"/>
  <c r="V25" i="1"/>
  <c r="V26" i="1"/>
  <c r="V17" i="1"/>
  <c r="U18" i="1"/>
  <c r="U19" i="1"/>
  <c r="U20" i="1"/>
  <c r="U21" i="1"/>
  <c r="U22" i="1"/>
  <c r="U23" i="1"/>
  <c r="U24" i="1"/>
  <c r="U25" i="1"/>
  <c r="U26" i="1"/>
  <c r="U17" i="1"/>
  <c r="T18" i="1"/>
  <c r="T19" i="1"/>
  <c r="T20" i="1"/>
  <c r="T21" i="1"/>
  <c r="T22" i="1"/>
  <c r="T23" i="1"/>
  <c r="T24" i="1"/>
  <c r="T25" i="1"/>
  <c r="T26" i="1"/>
  <c r="T17" i="1"/>
  <c r="R18" i="1"/>
  <c r="R19" i="1"/>
  <c r="R20" i="1"/>
  <c r="R21" i="1"/>
  <c r="R22" i="1"/>
  <c r="R23" i="1"/>
  <c r="R24" i="1"/>
  <c r="R25" i="1"/>
  <c r="R26" i="1"/>
  <c r="R17" i="1"/>
  <c r="S25" i="1" s="1"/>
  <c r="L18" i="1"/>
  <c r="L19" i="1"/>
  <c r="L20" i="1"/>
  <c r="L21" i="1"/>
  <c r="L22" i="1"/>
  <c r="L23" i="1"/>
  <c r="L24" i="1"/>
  <c r="M24" i="1" s="1"/>
  <c r="L25" i="1"/>
  <c r="L26" i="1"/>
  <c r="M26" i="1" s="1"/>
  <c r="L17" i="1"/>
  <c r="F18" i="1"/>
  <c r="F19" i="1"/>
  <c r="F20" i="1"/>
  <c r="F21" i="1"/>
  <c r="F22" i="1"/>
  <c r="F23" i="1"/>
  <c r="F24" i="1"/>
  <c r="F25" i="1"/>
  <c r="F26" i="1"/>
  <c r="F17" i="1"/>
  <c r="B18" i="1"/>
  <c r="B19" i="1"/>
  <c r="B20" i="1"/>
  <c r="B21" i="1"/>
  <c r="B22" i="1"/>
  <c r="B23" i="1"/>
  <c r="B24" i="1"/>
  <c r="B25" i="1"/>
  <c r="B26" i="1"/>
  <c r="B17" i="1"/>
  <c r="Y24" i="1" l="1"/>
  <c r="Y23" i="1"/>
  <c r="Y18" i="1"/>
  <c r="Y22" i="1"/>
  <c r="Y19" i="1"/>
  <c r="Z25" i="1"/>
  <c r="Z21" i="1"/>
  <c r="AA24" i="1" s="1"/>
  <c r="Y20" i="1"/>
  <c r="Y21" i="1"/>
  <c r="AA20" i="1"/>
  <c r="AA19" i="1"/>
  <c r="Y25" i="1"/>
  <c r="AA25" i="1"/>
  <c r="M21" i="1"/>
  <c r="M23" i="1"/>
  <c r="M19" i="1"/>
  <c r="S18" i="1"/>
  <c r="M20" i="1"/>
  <c r="S23" i="1"/>
  <c r="G24" i="1"/>
  <c r="G20" i="1"/>
  <c r="S21" i="1"/>
  <c r="S19" i="1"/>
  <c r="G21" i="1"/>
  <c r="G23" i="1"/>
  <c r="G19" i="1"/>
  <c r="S24" i="1"/>
  <c r="S20" i="1"/>
  <c r="G22" i="1"/>
  <c r="M22" i="1"/>
  <c r="S22" i="1"/>
  <c r="G25" i="1"/>
  <c r="M25" i="1"/>
  <c r="G17" i="1"/>
  <c r="M17" i="1"/>
  <c r="S17" i="1"/>
  <c r="G26" i="1"/>
  <c r="G18" i="1"/>
  <c r="M18" i="1"/>
  <c r="S26" i="1"/>
  <c r="AA23" i="1" l="1"/>
  <c r="AA17" i="1"/>
  <c r="AA26" i="1"/>
  <c r="AA21" i="1"/>
  <c r="AA22" i="1"/>
  <c r="AA18" i="1"/>
</calcChain>
</file>

<file path=xl/sharedStrings.xml><?xml version="1.0" encoding="utf-8"?>
<sst xmlns="http://schemas.openxmlformats.org/spreadsheetml/2006/main" count="123" uniqueCount="68">
  <si>
    <t>Dataset-1</t>
  </si>
  <si>
    <t>Employee name</t>
  </si>
  <si>
    <t>Year of experience</t>
  </si>
  <si>
    <t>Appraisal history</t>
  </si>
  <si>
    <t>Skills</t>
  </si>
  <si>
    <t>Key projects</t>
  </si>
  <si>
    <t>Duration in the current role</t>
  </si>
  <si>
    <t>Bench duration</t>
  </si>
  <si>
    <t>When the candidate will be available</t>
  </si>
  <si>
    <t>Abhijit</t>
  </si>
  <si>
    <t>0.8,0.8.,0.8</t>
  </si>
  <si>
    <t>R, Java, Tablue,C</t>
  </si>
  <si>
    <t>Churn project, CRM, WFO</t>
  </si>
  <si>
    <t>Lavanya</t>
  </si>
  <si>
    <t>0.75,0.8,0.8</t>
  </si>
  <si>
    <t>Python, Java</t>
  </si>
  <si>
    <t>Vega, VSO</t>
  </si>
  <si>
    <t>Siva</t>
  </si>
  <si>
    <t>0.7,0.7,1</t>
  </si>
  <si>
    <t>R, Java</t>
  </si>
  <si>
    <t>Vega, Shipping scheduling, Daffodil</t>
  </si>
  <si>
    <t>Akanksha</t>
  </si>
  <si>
    <t>0.75,0.8,0.85</t>
  </si>
  <si>
    <t>C++/C#, Java,Tableu</t>
  </si>
  <si>
    <t>Daffodil, Vessel planning</t>
  </si>
  <si>
    <t>Sazid</t>
  </si>
  <si>
    <t>Vassel planning, Churn, CRM</t>
  </si>
  <si>
    <t>Anuj</t>
  </si>
  <si>
    <t>0.8,0.85,0.85</t>
  </si>
  <si>
    <t>Churn project, CRM, WFO, Vision+</t>
  </si>
  <si>
    <t>Praveen</t>
  </si>
  <si>
    <t>0.75,0.85,0.8</t>
  </si>
  <si>
    <t>C++/C#, Java</t>
  </si>
  <si>
    <t>Vega, VSO, Optilink</t>
  </si>
  <si>
    <t>Esha</t>
  </si>
  <si>
    <t>Nanda</t>
  </si>
  <si>
    <t>Daffodil, Vessel planning, Vision+</t>
  </si>
  <si>
    <t>Shalini</t>
  </si>
  <si>
    <t>0.7,0.7,0.75</t>
  </si>
  <si>
    <t>Rank</t>
  </si>
  <si>
    <t>R</t>
  </si>
  <si>
    <t xml:space="preserve"> Java</t>
  </si>
  <si>
    <t xml:space="preserve"> Tablue</t>
  </si>
  <si>
    <t>C</t>
  </si>
  <si>
    <t>Python</t>
  </si>
  <si>
    <t>C++/C#</t>
  </si>
  <si>
    <t>Tableu</t>
  </si>
  <si>
    <t>Churn project</t>
  </si>
  <si>
    <t xml:space="preserve"> CRM</t>
  </si>
  <si>
    <t xml:space="preserve"> WFO</t>
  </si>
  <si>
    <t>Vega</t>
  </si>
  <si>
    <t xml:space="preserve"> VSO</t>
  </si>
  <si>
    <t xml:space="preserve"> Shipping scheduling</t>
  </si>
  <si>
    <t xml:space="preserve"> Daffodil</t>
  </si>
  <si>
    <t>Daffodil</t>
  </si>
  <si>
    <t xml:space="preserve"> Vessel planning</t>
  </si>
  <si>
    <t>Vassel planning</t>
  </si>
  <si>
    <t xml:space="preserve"> Churn</t>
  </si>
  <si>
    <t xml:space="preserve"> Vision+</t>
  </si>
  <si>
    <t xml:space="preserve"> Optilink</t>
  </si>
  <si>
    <t>Appraisal History</t>
  </si>
  <si>
    <t>Year of exp</t>
  </si>
  <si>
    <t>Key Proj</t>
  </si>
  <si>
    <t>Duration</t>
  </si>
  <si>
    <t>Bench</t>
  </si>
  <si>
    <t>Availability</t>
  </si>
  <si>
    <t>Total</t>
  </si>
  <si>
    <t>Weighted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</si>
</sst>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1"/>
  <sheetViews>
    <sheetView tabSelected="1" topLeftCell="O7" zoomScale="188" workbookViewId="0">
      <selection activeCell="AA17" sqref="AA17"/>
    </sheetView>
  </sheetViews>
  <sheetFormatPr baseColWidth="10" defaultColWidth="14.5" defaultRowHeight="15" customHeight="1" x14ac:dyDescent="0.2"/>
  <cols>
    <col min="1" max="1" width="14.33203125" customWidth="1"/>
    <col min="2" max="2" width="16.5" customWidth="1"/>
    <col min="3" max="4" width="15" customWidth="1"/>
    <col min="5" max="5" width="17.5" customWidth="1"/>
    <col min="6" max="6" width="30.1640625" customWidth="1"/>
    <col min="7" max="7" width="24.1640625" customWidth="1"/>
    <col min="8" max="8" width="13.6640625" customWidth="1"/>
    <col min="9" max="9" width="31.83203125" customWidth="1"/>
    <col min="10" max="13" width="8.6640625" customWidth="1"/>
    <col min="14" max="14" width="12.6640625" bestFit="1" customWidth="1"/>
    <col min="15" max="15" width="16.83203125" bestFit="1" customWidth="1"/>
    <col min="16" max="16" width="7.6640625" bestFit="1" customWidth="1"/>
    <col min="17" max="17" width="7" bestFit="1" customWidth="1"/>
    <col min="18" max="18" width="2.1640625" bestFit="1" customWidth="1"/>
    <col min="19" max="19" width="7.33203125" bestFit="1" customWidth="1"/>
    <col min="20" max="20" width="12.1640625" bestFit="1" customWidth="1"/>
    <col min="21" max="21" width="5.83203125" bestFit="1" customWidth="1"/>
    <col min="22" max="22" width="8.6640625" bestFit="1" customWidth="1"/>
    <col min="23" max="23" width="12.1640625" bestFit="1" customWidth="1"/>
    <col min="24" max="25" width="8.6640625" customWidth="1"/>
    <col min="26" max="26" width="11.83203125" bestFit="1" customWidth="1"/>
    <col min="27" max="27" width="8.6640625" customWidth="1"/>
  </cols>
  <sheetData>
    <row r="1" spans="1:27" ht="14.25" customHeight="1" x14ac:dyDescent="0.2">
      <c r="A1" s="5" t="s">
        <v>0</v>
      </c>
      <c r="B1" s="6"/>
      <c r="C1" s="6"/>
      <c r="D1" s="8"/>
      <c r="E1" s="6"/>
      <c r="F1" s="6"/>
      <c r="G1" s="6"/>
      <c r="H1" s="6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2">
      <c r="A2" s="2" t="s">
        <v>1</v>
      </c>
      <c r="B2" s="2" t="s">
        <v>2</v>
      </c>
      <c r="C2" s="2" t="s">
        <v>3</v>
      </c>
      <c r="D2" s="2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2">
      <c r="A3" s="1" t="s">
        <v>9</v>
      </c>
      <c r="B3" s="1">
        <v>5</v>
      </c>
      <c r="C3" s="3" t="s">
        <v>10</v>
      </c>
      <c r="D3" s="3"/>
      <c r="E3" s="1" t="s">
        <v>11</v>
      </c>
      <c r="F3" s="1" t="s">
        <v>12</v>
      </c>
      <c r="G3" s="1">
        <v>2</v>
      </c>
      <c r="H3" s="1">
        <v>1</v>
      </c>
      <c r="I3" s="4">
        <v>44437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">
      <c r="A4" s="1" t="s">
        <v>13</v>
      </c>
      <c r="B4" s="1">
        <v>4</v>
      </c>
      <c r="C4" s="3" t="s">
        <v>14</v>
      </c>
      <c r="D4" s="3"/>
      <c r="E4" s="1" t="s">
        <v>15</v>
      </c>
      <c r="F4" s="1" t="s">
        <v>16</v>
      </c>
      <c r="G4" s="1">
        <v>2</v>
      </c>
      <c r="H4" s="1">
        <v>0</v>
      </c>
      <c r="I4" s="4">
        <v>44452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 customHeight="1" x14ac:dyDescent="0.2">
      <c r="A5" s="1" t="s">
        <v>17</v>
      </c>
      <c r="B5" s="1">
        <v>5</v>
      </c>
      <c r="C5" s="3" t="s">
        <v>18</v>
      </c>
      <c r="D5" s="3"/>
      <c r="E5" s="1" t="s">
        <v>19</v>
      </c>
      <c r="F5" s="1" t="s">
        <v>20</v>
      </c>
      <c r="G5" s="1">
        <v>2</v>
      </c>
      <c r="H5" s="1">
        <v>0</v>
      </c>
      <c r="I5" s="4">
        <v>44429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">
      <c r="A6" s="1" t="s">
        <v>21</v>
      </c>
      <c r="B6" s="1">
        <v>6</v>
      </c>
      <c r="C6" s="3" t="s">
        <v>22</v>
      </c>
      <c r="D6" s="3"/>
      <c r="E6" s="1" t="s">
        <v>23</v>
      </c>
      <c r="F6" s="1" t="s">
        <v>24</v>
      </c>
      <c r="G6" s="1">
        <v>3</v>
      </c>
      <c r="H6" s="1">
        <v>1</v>
      </c>
      <c r="I6" s="4">
        <v>44434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x14ac:dyDescent="0.2">
      <c r="A7" s="1" t="s">
        <v>25</v>
      </c>
      <c r="B7" s="1">
        <v>4.5</v>
      </c>
      <c r="C7" s="3" t="s">
        <v>14</v>
      </c>
      <c r="D7" s="3"/>
      <c r="E7" s="1" t="s">
        <v>15</v>
      </c>
      <c r="F7" s="1" t="s">
        <v>26</v>
      </c>
      <c r="G7" s="1">
        <v>3</v>
      </c>
      <c r="H7" s="1">
        <v>0.5</v>
      </c>
      <c r="I7" s="4">
        <v>44425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2">
      <c r="A8" s="1" t="s">
        <v>27</v>
      </c>
      <c r="B8" s="1">
        <v>6</v>
      </c>
      <c r="C8" s="3" t="s">
        <v>28</v>
      </c>
      <c r="D8" s="3"/>
      <c r="E8" s="1" t="s">
        <v>23</v>
      </c>
      <c r="F8" s="1" t="s">
        <v>29</v>
      </c>
      <c r="G8" s="1">
        <v>2</v>
      </c>
      <c r="H8" s="1">
        <v>1</v>
      </c>
      <c r="I8" s="4">
        <v>44459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2">
      <c r="A9" s="1" t="s">
        <v>30</v>
      </c>
      <c r="B9" s="1">
        <v>6</v>
      </c>
      <c r="C9" s="3" t="s">
        <v>31</v>
      </c>
      <c r="D9" s="3"/>
      <c r="E9" s="1" t="s">
        <v>32</v>
      </c>
      <c r="F9" s="1" t="s">
        <v>33</v>
      </c>
      <c r="G9" s="1">
        <v>2</v>
      </c>
      <c r="H9" s="1">
        <v>1</v>
      </c>
      <c r="I9" s="4">
        <v>44436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2">
      <c r="A10" s="1" t="s">
        <v>34</v>
      </c>
      <c r="B10" s="1">
        <v>5</v>
      </c>
      <c r="C10" s="3" t="s">
        <v>14</v>
      </c>
      <c r="D10" s="3"/>
      <c r="E10" s="1" t="s">
        <v>32</v>
      </c>
      <c r="F10" s="1" t="s">
        <v>20</v>
      </c>
      <c r="G10" s="1">
        <v>4</v>
      </c>
      <c r="H10" s="1">
        <v>0</v>
      </c>
      <c r="I10" s="4">
        <v>44436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2">
      <c r="A11" s="1" t="s">
        <v>35</v>
      </c>
      <c r="B11" s="1">
        <v>5.5</v>
      </c>
      <c r="C11" s="3" t="s">
        <v>18</v>
      </c>
      <c r="D11" s="3"/>
      <c r="E11" s="1" t="s">
        <v>15</v>
      </c>
      <c r="F11" s="1" t="s">
        <v>36</v>
      </c>
      <c r="G11" s="1">
        <v>2</v>
      </c>
      <c r="H11" s="1">
        <v>1</v>
      </c>
      <c r="I11" s="4">
        <v>44438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2">
      <c r="A12" s="1" t="s">
        <v>37</v>
      </c>
      <c r="B12" s="1">
        <v>6</v>
      </c>
      <c r="C12" s="3" t="s">
        <v>38</v>
      </c>
      <c r="D12" s="3"/>
      <c r="E12" s="1" t="s">
        <v>15</v>
      </c>
      <c r="F12" s="1" t="s">
        <v>26</v>
      </c>
      <c r="G12" s="1">
        <v>4</v>
      </c>
      <c r="H12" s="1">
        <v>0</v>
      </c>
      <c r="I12" s="4">
        <v>44461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">
      <c r="A13" s="1"/>
      <c r="B13" s="1"/>
      <c r="C13" s="3"/>
      <c r="D13" s="3"/>
      <c r="E13" s="1"/>
      <c r="F13" s="1"/>
      <c r="G13" s="1"/>
      <c r="H13" s="1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2">
      <c r="A14" s="1"/>
      <c r="B14" s="1"/>
      <c r="C14" s="3"/>
      <c r="D14" s="3"/>
      <c r="E14" s="1"/>
      <c r="F14" s="1"/>
      <c r="G14" s="1"/>
      <c r="H14" s="1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">
      <c r="A15" s="1"/>
      <c r="B15" s="1" t="s">
        <v>61</v>
      </c>
      <c r="C15" s="1"/>
      <c r="D15" s="1"/>
      <c r="E15" s="1"/>
      <c r="F15" s="1"/>
      <c r="G15" s="1" t="s">
        <v>60</v>
      </c>
      <c r="H15" s="1"/>
      <c r="I15" s="1"/>
      <c r="J15" s="1"/>
      <c r="K15" s="1"/>
      <c r="L15" s="1"/>
      <c r="M15" s="1" t="s">
        <v>4</v>
      </c>
      <c r="N15" s="1"/>
      <c r="O15" s="1"/>
      <c r="P15" s="1"/>
      <c r="Q15" s="1"/>
      <c r="R15" s="1"/>
      <c r="S15" s="1" t="s">
        <v>62</v>
      </c>
      <c r="T15" s="1" t="s">
        <v>63</v>
      </c>
      <c r="U15" s="1" t="s">
        <v>64</v>
      </c>
      <c r="W15" s="1" t="s">
        <v>65</v>
      </c>
      <c r="X15" s="1" t="s">
        <v>66</v>
      </c>
      <c r="Y15" s="1" t="s">
        <v>39</v>
      </c>
      <c r="Z15" s="1" t="s">
        <v>67</v>
      </c>
      <c r="AA15" s="1" t="s">
        <v>39</v>
      </c>
    </row>
    <row r="16" spans="1:27" ht="14.25" customHeight="1" x14ac:dyDescent="0.2">
      <c r="A16" s="1"/>
      <c r="B16" s="1">
        <v>1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"/>
      <c r="M16" s="1">
        <v>3</v>
      </c>
      <c r="N16" s="1"/>
      <c r="O16" s="1"/>
      <c r="P16" s="1"/>
      <c r="Q16" s="1"/>
      <c r="R16" s="1"/>
      <c r="S16" s="1">
        <v>4</v>
      </c>
      <c r="T16" s="1">
        <v>5</v>
      </c>
      <c r="U16" s="1">
        <v>6</v>
      </c>
      <c r="V16" s="1"/>
      <c r="W16" s="1">
        <v>7</v>
      </c>
      <c r="X16" s="1"/>
      <c r="Y16" s="1"/>
      <c r="Z16" s="1"/>
      <c r="AA16" s="1"/>
    </row>
    <row r="17" spans="1:27" ht="14.25" customHeight="1" x14ac:dyDescent="0.2">
      <c r="A17" s="1" t="s">
        <v>9</v>
      </c>
      <c r="B17" s="1">
        <f>B3/MAX(B$3:B$12)</f>
        <v>0.83333333333333337</v>
      </c>
      <c r="C17" s="9">
        <v>0.8</v>
      </c>
      <c r="D17" s="9">
        <v>0.8</v>
      </c>
      <c r="E17" s="9">
        <v>0.8</v>
      </c>
      <c r="F17" s="1">
        <f>IF(C17&gt;0.7,C17,0)+IF(D17&gt;0.7,D17,0)+IF(E17&gt;0.7,E17,0)</f>
        <v>2.4000000000000004</v>
      </c>
      <c r="G17" s="1">
        <f>F17/MAX(F$17:F$26)</f>
        <v>0.96000000000000019</v>
      </c>
      <c r="H17" s="1" t="s">
        <v>40</v>
      </c>
      <c r="I17" s="1" t="s">
        <v>41</v>
      </c>
      <c r="J17" s="1" t="s">
        <v>42</v>
      </c>
      <c r="K17" s="1" t="s">
        <v>43</v>
      </c>
      <c r="L17" s="1">
        <f>COUNTA(H17:K17)</f>
        <v>4</v>
      </c>
      <c r="M17" s="1">
        <f>L17/MAX(L$17:L$26)</f>
        <v>1</v>
      </c>
      <c r="N17" s="1" t="s">
        <v>47</v>
      </c>
      <c r="O17" s="1" t="s">
        <v>48</v>
      </c>
      <c r="P17" s="1" t="s">
        <v>49</v>
      </c>
      <c r="Q17" s="1"/>
      <c r="R17" s="1">
        <f>COUNTA(N17:Q17)</f>
        <v>3</v>
      </c>
      <c r="S17" s="1">
        <f>R17/MAX(R$17:R$26)</f>
        <v>0.75</v>
      </c>
      <c r="T17" s="1">
        <f>G3/MAX(B$3:B$12)</f>
        <v>0.33333333333333331</v>
      </c>
      <c r="U17" s="1">
        <f>H3/MAX(H$3:H$12)</f>
        <v>1</v>
      </c>
      <c r="V17" s="10">
        <f>I3-1/7/2021</f>
        <v>44436.999929313635</v>
      </c>
      <c r="W17" s="1">
        <f>V17/MAX(V$17:V$26)</f>
        <v>0.99946020107424127</v>
      </c>
      <c r="X17" s="1">
        <f>-W17+U17+T17+S17+M17+G17+B17</f>
        <v>3.8772064655924257</v>
      </c>
      <c r="Y17" s="1">
        <f>RANK(X17,X$17:X$26)</f>
        <v>2</v>
      </c>
      <c r="Z17" s="1">
        <f>0.2*B17+0.1*G17+0.2*M17+0.1*S17+0.1*T17+0.1*U17+0.2*W17</f>
        <v>0.87089204021484834</v>
      </c>
      <c r="AA17" s="1">
        <f>RANK(Z17,Z$17:Z$26)</f>
        <v>2</v>
      </c>
    </row>
    <row r="18" spans="1:27" ht="14.25" customHeight="1" x14ac:dyDescent="0.2">
      <c r="A18" s="1" t="s">
        <v>13</v>
      </c>
      <c r="B18" s="1">
        <f>B4/MAX(B$3:B$12)</f>
        <v>0.66666666666666663</v>
      </c>
      <c r="C18" s="9">
        <v>0.75</v>
      </c>
      <c r="D18" s="9">
        <v>0.8</v>
      </c>
      <c r="E18" s="9">
        <v>0.8</v>
      </c>
      <c r="F18" s="1">
        <f t="shared" ref="F18:F26" si="0">IF(C18&gt;0.7,C18,0)+IF(D18&gt;0.7,D18,0)+IF(E18&gt;0.7,E18,0)</f>
        <v>2.35</v>
      </c>
      <c r="G18" s="1">
        <f t="shared" ref="G18:G26" si="1">F18/MAX(F$17:F$26)</f>
        <v>0.94000000000000006</v>
      </c>
      <c r="H18" s="1" t="s">
        <v>44</v>
      </c>
      <c r="I18" s="1" t="s">
        <v>41</v>
      </c>
      <c r="J18" s="1"/>
      <c r="K18" s="1"/>
      <c r="L18" s="1">
        <f t="shared" ref="L18:L26" si="2">COUNTA(H18:K18)</f>
        <v>2</v>
      </c>
      <c r="M18" s="1">
        <f t="shared" ref="M18:M26" si="3">L18/MAX(L$17:L$26)</f>
        <v>0.5</v>
      </c>
      <c r="N18" s="1" t="s">
        <v>50</v>
      </c>
      <c r="O18" s="1" t="s">
        <v>51</v>
      </c>
      <c r="P18" s="1"/>
      <c r="Q18" s="1"/>
      <c r="R18" s="1">
        <f t="shared" ref="R18:R26" si="4">COUNTA(N18:Q18)</f>
        <v>2</v>
      </c>
      <c r="S18" s="1">
        <f t="shared" ref="S18:S26" si="5">R18/MAX(R$17:R$26)</f>
        <v>0.5</v>
      </c>
      <c r="T18" s="1">
        <f>G4/MAX(B$3:B$12)</f>
        <v>0.33333333333333331</v>
      </c>
      <c r="U18" s="1">
        <f t="shared" ref="U18:U26" si="6">H4/MAX(H$3:H$12)</f>
        <v>0</v>
      </c>
      <c r="V18" s="10">
        <f t="shared" ref="V18:V26" si="7">I4-1/7/2021</f>
        <v>44451.999929313635</v>
      </c>
      <c r="W18" s="1">
        <f t="shared" ref="W18:W26" si="8">V18/MAX(V$17:V$26)</f>
        <v>0.99979757540284053</v>
      </c>
      <c r="X18" s="1">
        <f t="shared" ref="X18:X26" si="9">-W18+U18+T18+S18+M18+G18+B18</f>
        <v>1.9402024245971594</v>
      </c>
      <c r="Y18" s="1">
        <f t="shared" ref="Y18:Y26" si="10">RANK(X18,X$17:X$26)</f>
        <v>9</v>
      </c>
      <c r="Z18" s="1">
        <f t="shared" ref="Z18:Z26" si="11">0.2*B18+0.1*G18+0.2*M18+0.1*S18+0.1*T18+0.1*U18+0.2*W18</f>
        <v>0.61062618174723482</v>
      </c>
      <c r="AA18" s="1">
        <f t="shared" ref="AA18:AA26" si="12">RANK(Z18,Z$17:Z$26)</f>
        <v>10</v>
      </c>
    </row>
    <row r="19" spans="1:27" ht="14.25" customHeight="1" x14ac:dyDescent="0.2">
      <c r="A19" s="1" t="s">
        <v>17</v>
      </c>
      <c r="B19" s="1">
        <f>B5/MAX(B$3:B$12)</f>
        <v>0.83333333333333337</v>
      </c>
      <c r="C19" s="9">
        <v>0.7</v>
      </c>
      <c r="D19" s="9">
        <v>0.7</v>
      </c>
      <c r="E19" s="9">
        <v>1</v>
      </c>
      <c r="F19" s="1">
        <f t="shared" si="0"/>
        <v>1</v>
      </c>
      <c r="G19" s="1">
        <f t="shared" si="1"/>
        <v>0.4</v>
      </c>
      <c r="H19" s="1" t="s">
        <v>40</v>
      </c>
      <c r="I19" s="1" t="s">
        <v>41</v>
      </c>
      <c r="J19" s="1"/>
      <c r="K19" s="1"/>
      <c r="L19" s="1">
        <f t="shared" si="2"/>
        <v>2</v>
      </c>
      <c r="M19" s="1">
        <f t="shared" si="3"/>
        <v>0.5</v>
      </c>
      <c r="N19" s="1" t="s">
        <v>50</v>
      </c>
      <c r="O19" s="1" t="s">
        <v>52</v>
      </c>
      <c r="P19" s="1" t="s">
        <v>53</v>
      </c>
      <c r="Q19" s="1"/>
      <c r="R19" s="1">
        <f t="shared" si="4"/>
        <v>3</v>
      </c>
      <c r="S19" s="1">
        <f t="shared" si="5"/>
        <v>0.75</v>
      </c>
      <c r="T19" s="1">
        <f>G5/MAX(B$3:B$12)</f>
        <v>0.33333333333333331</v>
      </c>
      <c r="U19" s="1">
        <f t="shared" si="6"/>
        <v>0</v>
      </c>
      <c r="V19" s="10">
        <f t="shared" si="7"/>
        <v>44428.999929313635</v>
      </c>
      <c r="W19" s="1">
        <f t="shared" si="8"/>
        <v>0.9992802680989884</v>
      </c>
      <c r="X19" s="1">
        <f t="shared" si="9"/>
        <v>1.8173863985676784</v>
      </c>
      <c r="Y19" s="1">
        <f t="shared" si="10"/>
        <v>10</v>
      </c>
      <c r="Z19" s="1">
        <f t="shared" si="11"/>
        <v>0.61485605361979778</v>
      </c>
      <c r="AA19" s="1">
        <f t="shared" si="12"/>
        <v>9</v>
      </c>
    </row>
    <row r="20" spans="1:27" ht="14.25" customHeight="1" x14ac:dyDescent="0.2">
      <c r="A20" s="1" t="s">
        <v>21</v>
      </c>
      <c r="B20" s="1">
        <f>B6/MAX(B$3:B$12)</f>
        <v>1</v>
      </c>
      <c r="C20" s="9">
        <v>0.75</v>
      </c>
      <c r="D20" s="9">
        <v>0.8</v>
      </c>
      <c r="E20" s="9">
        <v>0.85</v>
      </c>
      <c r="F20" s="1">
        <f t="shared" si="0"/>
        <v>2.4</v>
      </c>
      <c r="G20" s="1">
        <f t="shared" si="1"/>
        <v>0.96</v>
      </c>
      <c r="H20" s="1" t="s">
        <v>45</v>
      </c>
      <c r="I20" s="1" t="s">
        <v>41</v>
      </c>
      <c r="J20" s="1" t="s">
        <v>46</v>
      </c>
      <c r="K20" s="1"/>
      <c r="L20" s="1">
        <f t="shared" si="2"/>
        <v>3</v>
      </c>
      <c r="M20" s="1">
        <f t="shared" si="3"/>
        <v>0.75</v>
      </c>
      <c r="N20" s="1" t="s">
        <v>54</v>
      </c>
      <c r="O20" s="1" t="s">
        <v>55</v>
      </c>
      <c r="P20" s="1"/>
      <c r="Q20" s="1"/>
      <c r="R20" s="1">
        <f t="shared" si="4"/>
        <v>2</v>
      </c>
      <c r="S20" s="1">
        <f t="shared" si="5"/>
        <v>0.5</v>
      </c>
      <c r="T20" s="1">
        <f>G6/MAX(B$3:B$12)</f>
        <v>0.5</v>
      </c>
      <c r="U20" s="1">
        <f t="shared" si="6"/>
        <v>1</v>
      </c>
      <c r="V20" s="10">
        <f t="shared" si="7"/>
        <v>44433.999929313635</v>
      </c>
      <c r="W20" s="1">
        <f t="shared" si="8"/>
        <v>0.99939272620852149</v>
      </c>
      <c r="X20" s="1">
        <f t="shared" si="9"/>
        <v>3.7106072737914784</v>
      </c>
      <c r="Y20" s="1">
        <f t="shared" si="10"/>
        <v>3</v>
      </c>
      <c r="Z20" s="1">
        <f t="shared" si="11"/>
        <v>0.84587854524170436</v>
      </c>
      <c r="AA20" s="1">
        <f t="shared" si="12"/>
        <v>3</v>
      </c>
    </row>
    <row r="21" spans="1:27" ht="14.25" customHeight="1" x14ac:dyDescent="0.2">
      <c r="A21" s="1" t="s">
        <v>25</v>
      </c>
      <c r="B21" s="1">
        <f>B7/MAX(B$3:B$12)</f>
        <v>0.75</v>
      </c>
      <c r="C21" s="9">
        <v>0.75</v>
      </c>
      <c r="D21" s="9">
        <v>0.8</v>
      </c>
      <c r="E21" s="9">
        <v>0.8</v>
      </c>
      <c r="F21" s="1">
        <f t="shared" si="0"/>
        <v>2.35</v>
      </c>
      <c r="G21" s="1">
        <f t="shared" si="1"/>
        <v>0.94000000000000006</v>
      </c>
      <c r="H21" s="1" t="s">
        <v>44</v>
      </c>
      <c r="I21" s="1" t="s">
        <v>41</v>
      </c>
      <c r="J21" s="1"/>
      <c r="K21" s="1"/>
      <c r="L21" s="1">
        <f t="shared" si="2"/>
        <v>2</v>
      </c>
      <c r="M21" s="1">
        <f t="shared" si="3"/>
        <v>0.5</v>
      </c>
      <c r="N21" s="1" t="s">
        <v>56</v>
      </c>
      <c r="O21" s="1" t="s">
        <v>57</v>
      </c>
      <c r="P21" s="1" t="s">
        <v>48</v>
      </c>
      <c r="Q21" s="1"/>
      <c r="R21" s="1">
        <f t="shared" si="4"/>
        <v>3</v>
      </c>
      <c r="S21" s="1">
        <f t="shared" si="5"/>
        <v>0.75</v>
      </c>
      <c r="T21" s="1">
        <f>G7/MAX(B$3:B$12)</f>
        <v>0.5</v>
      </c>
      <c r="U21" s="1">
        <f t="shared" si="6"/>
        <v>0.5</v>
      </c>
      <c r="V21" s="10">
        <f t="shared" si="7"/>
        <v>44424.999929313635</v>
      </c>
      <c r="W21" s="1">
        <f t="shared" si="8"/>
        <v>0.99919030161136202</v>
      </c>
      <c r="X21" s="1">
        <f t="shared" si="9"/>
        <v>2.9408096983886378</v>
      </c>
      <c r="Y21" s="1">
        <f t="shared" si="10"/>
        <v>5</v>
      </c>
      <c r="Z21" s="1">
        <f t="shared" si="11"/>
        <v>0.7188380603222726</v>
      </c>
      <c r="AA21" s="1">
        <f t="shared" si="12"/>
        <v>6</v>
      </c>
    </row>
    <row r="22" spans="1:27" ht="14.25" customHeight="1" x14ac:dyDescent="0.2">
      <c r="A22" s="1" t="s">
        <v>27</v>
      </c>
      <c r="B22" s="1">
        <f>B8/MAX(B$3:B$12)</f>
        <v>1</v>
      </c>
      <c r="C22" s="9">
        <v>0.8</v>
      </c>
      <c r="D22" s="9">
        <v>0.85</v>
      </c>
      <c r="E22" s="9">
        <v>0.85</v>
      </c>
      <c r="F22" s="1">
        <f t="shared" si="0"/>
        <v>2.5</v>
      </c>
      <c r="G22" s="1">
        <f t="shared" si="1"/>
        <v>1</v>
      </c>
      <c r="H22" s="1" t="s">
        <v>45</v>
      </c>
      <c r="I22" s="1" t="s">
        <v>41</v>
      </c>
      <c r="J22" s="1" t="s">
        <v>46</v>
      </c>
      <c r="K22" s="1"/>
      <c r="L22" s="1">
        <f t="shared" si="2"/>
        <v>3</v>
      </c>
      <c r="M22" s="1">
        <f t="shared" si="3"/>
        <v>0.75</v>
      </c>
      <c r="N22" s="1" t="s">
        <v>47</v>
      </c>
      <c r="O22" s="1" t="s">
        <v>48</v>
      </c>
      <c r="P22" s="1" t="s">
        <v>49</v>
      </c>
      <c r="Q22" s="1" t="s">
        <v>58</v>
      </c>
      <c r="R22" s="1">
        <f t="shared" si="4"/>
        <v>4</v>
      </c>
      <c r="S22" s="1">
        <f t="shared" si="5"/>
        <v>1</v>
      </c>
      <c r="T22" s="1">
        <f>G8/MAX(B$3:B$12)</f>
        <v>0.33333333333333331</v>
      </c>
      <c r="U22" s="1">
        <f t="shared" si="6"/>
        <v>1</v>
      </c>
      <c r="V22" s="10">
        <f t="shared" si="7"/>
        <v>44458.999929313635</v>
      </c>
      <c r="W22" s="1">
        <f t="shared" si="8"/>
        <v>0.99995501675618681</v>
      </c>
      <c r="X22" s="1">
        <f t="shared" si="9"/>
        <v>4.0833783165771464</v>
      </c>
      <c r="Y22" s="1">
        <f t="shared" si="10"/>
        <v>1</v>
      </c>
      <c r="Z22" s="1">
        <f t="shared" si="11"/>
        <v>0.88332433668457067</v>
      </c>
      <c r="AA22" s="1">
        <f t="shared" si="12"/>
        <v>1</v>
      </c>
    </row>
    <row r="23" spans="1:27" ht="14.25" customHeight="1" x14ac:dyDescent="0.2">
      <c r="A23" s="1" t="s">
        <v>30</v>
      </c>
      <c r="B23" s="1">
        <f>B9/MAX(B$3:B$12)</f>
        <v>1</v>
      </c>
      <c r="C23" s="9">
        <v>0.75</v>
      </c>
      <c r="D23" s="9">
        <v>0.85</v>
      </c>
      <c r="E23" s="9">
        <v>0.8</v>
      </c>
      <c r="F23" s="1">
        <f t="shared" si="0"/>
        <v>2.4000000000000004</v>
      </c>
      <c r="G23" s="1">
        <f t="shared" si="1"/>
        <v>0.96000000000000019</v>
      </c>
      <c r="H23" s="1" t="s">
        <v>45</v>
      </c>
      <c r="I23" s="1" t="s">
        <v>41</v>
      </c>
      <c r="J23" s="1"/>
      <c r="K23" s="1"/>
      <c r="L23" s="1">
        <f t="shared" si="2"/>
        <v>2</v>
      </c>
      <c r="M23" s="1">
        <f t="shared" si="3"/>
        <v>0.5</v>
      </c>
      <c r="N23" s="1" t="s">
        <v>50</v>
      </c>
      <c r="O23" s="1" t="s">
        <v>51</v>
      </c>
      <c r="P23" s="1" t="s">
        <v>59</v>
      </c>
      <c r="Q23" s="1"/>
      <c r="R23" s="1">
        <f t="shared" si="4"/>
        <v>3</v>
      </c>
      <c r="S23" s="1">
        <f t="shared" si="5"/>
        <v>0.75</v>
      </c>
      <c r="T23" s="1">
        <f>G9/MAX(B$3:B$12)</f>
        <v>0.33333333333333331</v>
      </c>
      <c r="U23" s="1">
        <f t="shared" si="6"/>
        <v>1</v>
      </c>
      <c r="V23" s="10">
        <f t="shared" si="7"/>
        <v>44435.999929313635</v>
      </c>
      <c r="W23" s="1">
        <f t="shared" si="8"/>
        <v>0.99943770945233468</v>
      </c>
      <c r="X23" s="1">
        <f t="shared" si="9"/>
        <v>3.5438956238809989</v>
      </c>
      <c r="Y23" s="1">
        <f t="shared" si="10"/>
        <v>4</v>
      </c>
      <c r="Z23" s="1">
        <f t="shared" si="11"/>
        <v>0.80422087522380037</v>
      </c>
      <c r="AA23" s="1">
        <f t="shared" si="12"/>
        <v>4</v>
      </c>
    </row>
    <row r="24" spans="1:27" ht="14.25" customHeight="1" x14ac:dyDescent="0.2">
      <c r="A24" s="1" t="s">
        <v>34</v>
      </c>
      <c r="B24" s="1">
        <f>B10/MAX(B$3:B$12)</f>
        <v>0.83333333333333337</v>
      </c>
      <c r="C24" s="9">
        <v>0.75</v>
      </c>
      <c r="D24" s="9">
        <v>0.8</v>
      </c>
      <c r="E24" s="9">
        <v>0.8</v>
      </c>
      <c r="F24" s="1">
        <f t="shared" si="0"/>
        <v>2.35</v>
      </c>
      <c r="G24" s="1">
        <f t="shared" si="1"/>
        <v>0.94000000000000006</v>
      </c>
      <c r="H24" s="1" t="s">
        <v>45</v>
      </c>
      <c r="I24" s="1" t="s">
        <v>41</v>
      </c>
      <c r="J24" s="1"/>
      <c r="K24" s="1"/>
      <c r="L24" s="1">
        <f t="shared" si="2"/>
        <v>2</v>
      </c>
      <c r="M24" s="1">
        <f t="shared" si="3"/>
        <v>0.5</v>
      </c>
      <c r="N24" s="1" t="s">
        <v>50</v>
      </c>
      <c r="O24" s="1" t="s">
        <v>52</v>
      </c>
      <c r="P24" s="1" t="s">
        <v>53</v>
      </c>
      <c r="Q24" s="1"/>
      <c r="R24" s="1">
        <f t="shared" si="4"/>
        <v>3</v>
      </c>
      <c r="S24" s="1">
        <f t="shared" si="5"/>
        <v>0.75</v>
      </c>
      <c r="T24" s="1">
        <f>G10/MAX(B$3:B$12)</f>
        <v>0.66666666666666663</v>
      </c>
      <c r="U24" s="1">
        <f t="shared" si="6"/>
        <v>0</v>
      </c>
      <c r="V24" s="10">
        <f t="shared" si="7"/>
        <v>44435.999929313635</v>
      </c>
      <c r="W24" s="1">
        <f t="shared" si="8"/>
        <v>0.99943770945233468</v>
      </c>
      <c r="X24" s="1">
        <f t="shared" si="9"/>
        <v>2.6905622905476654</v>
      </c>
      <c r="Y24" s="1">
        <f t="shared" si="10"/>
        <v>7</v>
      </c>
      <c r="Z24" s="1">
        <f t="shared" si="11"/>
        <v>0.70222087522380039</v>
      </c>
      <c r="AA24" s="1">
        <f t="shared" si="12"/>
        <v>7</v>
      </c>
    </row>
    <row r="25" spans="1:27" ht="14.25" customHeight="1" x14ac:dyDescent="0.2">
      <c r="A25" s="1" t="s">
        <v>35</v>
      </c>
      <c r="B25" s="1">
        <f>B11/MAX(B$3:B$12)</f>
        <v>0.91666666666666663</v>
      </c>
      <c r="C25" s="9">
        <v>0.7</v>
      </c>
      <c r="D25" s="9">
        <v>0.7</v>
      </c>
      <c r="E25" s="9">
        <v>1</v>
      </c>
      <c r="F25" s="1">
        <f t="shared" si="0"/>
        <v>1</v>
      </c>
      <c r="G25" s="1">
        <f t="shared" si="1"/>
        <v>0.4</v>
      </c>
      <c r="H25" s="1" t="s">
        <v>44</v>
      </c>
      <c r="I25" s="1" t="s">
        <v>41</v>
      </c>
      <c r="J25" s="1"/>
      <c r="K25" s="1"/>
      <c r="L25" s="1">
        <f t="shared" si="2"/>
        <v>2</v>
      </c>
      <c r="M25" s="1">
        <f t="shared" si="3"/>
        <v>0.5</v>
      </c>
      <c r="N25" s="1" t="s">
        <v>54</v>
      </c>
      <c r="O25" s="1" t="s">
        <v>55</v>
      </c>
      <c r="P25" s="1" t="s">
        <v>58</v>
      </c>
      <c r="Q25" s="1"/>
      <c r="R25" s="1">
        <f t="shared" si="4"/>
        <v>3</v>
      </c>
      <c r="S25" s="1">
        <f t="shared" si="5"/>
        <v>0.75</v>
      </c>
      <c r="T25" s="1">
        <f>G11/MAX(B$3:B$12)</f>
        <v>0.33333333333333331</v>
      </c>
      <c r="U25" s="1">
        <f t="shared" si="6"/>
        <v>1</v>
      </c>
      <c r="V25" s="10">
        <f t="shared" si="7"/>
        <v>44437.999929313635</v>
      </c>
      <c r="W25" s="1">
        <f t="shared" si="8"/>
        <v>0.99948269269614798</v>
      </c>
      <c r="X25" s="1">
        <f t="shared" si="9"/>
        <v>2.9005173073038519</v>
      </c>
      <c r="Y25" s="1">
        <f t="shared" si="10"/>
        <v>6</v>
      </c>
      <c r="Z25" s="1">
        <f t="shared" si="11"/>
        <v>0.73156320520589635</v>
      </c>
      <c r="AA25" s="1">
        <f t="shared" si="12"/>
        <v>5</v>
      </c>
    </row>
    <row r="26" spans="1:27" ht="14.25" customHeight="1" x14ac:dyDescent="0.2">
      <c r="A26" s="1" t="s">
        <v>37</v>
      </c>
      <c r="B26" s="1">
        <f>B12/MAX(B$3:B$12)</f>
        <v>1</v>
      </c>
      <c r="C26" s="9">
        <v>0.7</v>
      </c>
      <c r="D26" s="9">
        <v>0.7</v>
      </c>
      <c r="E26" s="9">
        <v>0.75</v>
      </c>
      <c r="F26" s="1">
        <f t="shared" si="0"/>
        <v>0.75</v>
      </c>
      <c r="G26" s="1">
        <f t="shared" si="1"/>
        <v>0.3</v>
      </c>
      <c r="H26" s="1" t="s">
        <v>44</v>
      </c>
      <c r="I26" s="1" t="s">
        <v>41</v>
      </c>
      <c r="J26" s="1"/>
      <c r="K26" s="1"/>
      <c r="L26" s="1">
        <f t="shared" si="2"/>
        <v>2</v>
      </c>
      <c r="M26" s="1">
        <f t="shared" si="3"/>
        <v>0.5</v>
      </c>
      <c r="N26" s="1" t="s">
        <v>56</v>
      </c>
      <c r="O26" s="1" t="s">
        <v>57</v>
      </c>
      <c r="P26" s="1" t="s">
        <v>48</v>
      </c>
      <c r="Q26" s="1"/>
      <c r="R26" s="1">
        <f t="shared" si="4"/>
        <v>3</v>
      </c>
      <c r="S26" s="1">
        <f t="shared" si="5"/>
        <v>0.75</v>
      </c>
      <c r="T26" s="1">
        <f>G12/MAX(B$3:B$12)</f>
        <v>0.66666666666666663</v>
      </c>
      <c r="U26" s="1">
        <f t="shared" si="6"/>
        <v>0</v>
      </c>
      <c r="V26" s="10">
        <f t="shared" si="7"/>
        <v>44460.999929313635</v>
      </c>
      <c r="W26" s="1">
        <f t="shared" si="8"/>
        <v>1</v>
      </c>
      <c r="X26" s="1">
        <f t="shared" si="9"/>
        <v>2.2166666666666668</v>
      </c>
      <c r="Y26" s="1">
        <f t="shared" si="10"/>
        <v>8</v>
      </c>
      <c r="Z26" s="1">
        <f t="shared" si="11"/>
        <v>0.67166666666666663</v>
      </c>
      <c r="AA26" s="1">
        <f t="shared" si="12"/>
        <v>8</v>
      </c>
    </row>
    <row r="27" spans="1:27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</sheetData>
  <mergeCells count="1">
    <mergeCell ref="A1:I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Avilasha Annanya Sandilya</dc:creator>
  <cp:lastModifiedBy>vivek vinod</cp:lastModifiedBy>
  <dcterms:created xsi:type="dcterms:W3CDTF">2015-06-05T18:17:20Z</dcterms:created>
  <dcterms:modified xsi:type="dcterms:W3CDTF">2022-11-13T10:40:28Z</dcterms:modified>
</cp:coreProperties>
</file>