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ong/Desktop/ds201/hw/"/>
    </mc:Choice>
  </mc:AlternateContent>
  <xr:revisionPtr revIDLastSave="0" documentId="13_ncr:1_{BBB0774E-01B5-E745-A187-8031DC6FA41C}" xr6:coauthVersionLast="37" xr6:coauthVersionMax="37" xr10:uidLastSave="{00000000-0000-0000-0000-000000000000}"/>
  <bookViews>
    <workbookView xWindow="1740" yWindow="460" windowWidth="28040" windowHeight="7200" xr2:uid="{65B7373A-2C6E-7B4C-9FE3-74D6BC3E1380}"/>
  </bookViews>
  <sheets>
    <sheet name="HW_lemonade_data" sheetId="1" r:id="rId1"/>
    <sheet name="Leaflets against Sales" sheetId="3" r:id="rId2"/>
    <sheet name="Date_Revenue" sheetId="2" r:id="rId3"/>
    <sheet name="revenue_histogram" sheetId="4" r:id="rId4"/>
    <sheet name="Lemon_Orange" sheetId="5" r:id="rId5"/>
    <sheet name="pivotTable" sheetId="10" r:id="rId6"/>
    <sheet name="importedData" sheetId="9" r:id="rId7"/>
  </sheets>
  <definedNames>
    <definedName name="_xlchart.v1.0" hidden="1">Lemon_Orange!$A$1</definedName>
    <definedName name="_xlchart.v1.1" hidden="1">Lemon_Orange!$A$2:$A$32</definedName>
    <definedName name="_xlchart.v1.10" hidden="1">Lemon_Orange!$B$1</definedName>
    <definedName name="_xlchart.v1.11" hidden="1">Lemon_Orange!$B$2:$B$32</definedName>
    <definedName name="_xlchart.v1.2" hidden="1">Lemon_Orange!$B$1</definedName>
    <definedName name="_xlchart.v1.3" hidden="1">Lemon_Orange!$B$2:$B$32</definedName>
    <definedName name="_xlchart.v1.4" hidden="1">revenue_histogram!$D$3</definedName>
    <definedName name="_xlchart.v1.5" hidden="1">revenue_histogram!$D$4:$D$34</definedName>
    <definedName name="_xlchart.v1.6" hidden="1">revenue_histogram!$D$3</definedName>
    <definedName name="_xlchart.v1.7" hidden="1">revenue_histogram!$D$4:$D$34</definedName>
    <definedName name="_xlchart.v1.8" hidden="1">Lemon_Orange!$A$1</definedName>
    <definedName name="_xlchart.v1.9" hidden="1">Lemon_Orange!$A$2:$A$32</definedName>
    <definedName name="Lemonade2016" localSheetId="0">HW_lemonade_data!$A$1:$G$33</definedName>
    <definedName name="Lemonade2016" localSheetId="6">importedData!$A$1:$G$33</definedName>
  </definedNames>
  <calcPr calcId="179021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E33" i="1"/>
  <c r="D23" i="3" l="1"/>
  <c r="F21" i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2A550-18D2-9B48-B7B2-E50730238AA2}" name="Lemonade2016" type="6" refreshedVersion="6" background="1" saveData="1">
    <textPr sourceFile="/Users/pfong/Downloads/Lemonade2016.csv" comma="1">
      <textFields count="7">
        <textField type="MDY"/>
        <textField/>
        <textField/>
        <textField/>
        <textField/>
        <textField/>
        <textField/>
      </textFields>
    </textPr>
  </connection>
  <connection id="2" xr16:uid="{B4EA50AD-0145-2B4D-B596-228879D67E54}" name="Lemonade20161" type="6" refreshedVersion="6" background="1" saveData="1">
    <textPr sourceFile="/Users/pfong/Downloads/Lemonade2016.csv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<sst xmlns="http://schemas.openxmlformats.org/spreadsheetml/2006/main" count="105" uniqueCount="27">
  <si>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</si>
  <si>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</si>
  <si>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</si>
  <si>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</si>
  <si>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</si>
  <si>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</si>
  <si>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</si>
  <si>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</si>
  <si>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</si>
  <si>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</si>
  <si>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</si>
  <si>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Total revenue</t>
  </si>
  <si>
    <t>Sum of Revenue</t>
  </si>
  <si>
    <t>Row Labels</t>
  </si>
  <si>
    <t>Grand Total</t>
  </si>
  <si>
    <t>Sum of Sales</t>
  </si>
  <si>
    <t>The histogram is skewed right.</t>
  </si>
  <si>
    <t>Sum of Lemon</t>
  </si>
  <si>
    <t>Sum of Orange</t>
  </si>
  <si>
    <t>Sum of Temperature</t>
  </si>
  <si>
    <t>Sum of Price</t>
  </si>
  <si>
    <t>Sum of Leaflets</t>
  </si>
  <si>
    <t>(blank)</t>
  </si>
  <si>
    <t>Highest 10% temperature is 83 and 84, are highlighted in green color.</t>
  </si>
  <si>
    <t>Lowest 10% temperature is 70 and 71, are highlighted in orange color.</t>
  </si>
  <si>
    <t>The missing data are filled and highlighted in yellow color.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</si>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</sst>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against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'Leaflets against Sales'!$E$3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'Leaflets against Sales'!$D$4:$D$34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'Leaflets against Sales'!$E$4:$E$34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2-A34C-AFF8-A9FD21DC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8208"/>
        <c:axId val="1768287216"/>
      </c:scatterChart>
      <c:valAx>
        <c:axId val="1768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87216"/>
        <c:crosses val="autoZero"/>
        <c:crossBetween val="midCat"/>
      </c:valAx>
      <c:valAx>
        <c:axId val="1768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[hw1_lemonade.xlsx]Date_Revenue!PivotTable1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Date_Revenue!$B$3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Date_Revenue!$A$4:$A$35</c:f>
              <c:strCache>
                <c:ptCount val="31"/>
                <c:pt idx="0">
                  <c:v>7/1/16</c:v>
                </c:pt>
                <c:pt idx="1">
                  <c:v>7/2/16</c:v>
                </c:pt>
                <c:pt idx="2">
                  <c:v>7/3/16</c:v>
                </c:pt>
                <c:pt idx="3">
                  <c:v>7/4/16</c:v>
                </c:pt>
                <c:pt idx="4">
                  <c:v>7/5/16</c:v>
                </c:pt>
                <c:pt idx="5">
                  <c:v>7/6/16</c:v>
                </c:pt>
                <c:pt idx="6">
                  <c:v>7/7/16</c:v>
                </c:pt>
                <c:pt idx="7">
                  <c:v>7/8/16</c:v>
                </c:pt>
                <c:pt idx="8">
                  <c:v>7/9/16</c:v>
                </c:pt>
                <c:pt idx="9">
                  <c:v>7/10/16</c:v>
                </c:pt>
                <c:pt idx="10">
                  <c:v>7/11/16</c:v>
                </c:pt>
                <c:pt idx="11">
                  <c:v>7/12/16</c:v>
                </c:pt>
                <c:pt idx="12">
                  <c:v>7/13/16</c:v>
                </c:pt>
                <c:pt idx="13">
                  <c:v>7/14/16</c:v>
                </c:pt>
                <c:pt idx="14">
                  <c:v>7/15/16</c:v>
                </c:pt>
                <c:pt idx="15">
                  <c:v>7/16/16</c:v>
                </c:pt>
                <c:pt idx="16">
                  <c:v>7/17/16</c:v>
                </c:pt>
                <c:pt idx="17">
                  <c:v>7/18/16</c:v>
                </c:pt>
                <c:pt idx="18">
                  <c:v>7/19/16</c:v>
                </c:pt>
                <c:pt idx="19">
                  <c:v>7/20/16</c:v>
                </c:pt>
                <c:pt idx="20">
                  <c:v>7/21/16</c:v>
                </c:pt>
                <c:pt idx="21">
                  <c:v>7/22/16</c:v>
                </c:pt>
                <c:pt idx="22">
                  <c:v>7/23/16</c:v>
                </c:pt>
                <c:pt idx="23">
                  <c:v>7/24/16</c:v>
                </c:pt>
                <c:pt idx="24">
                  <c:v>7/25/16</c:v>
                </c:pt>
                <c:pt idx="25">
                  <c:v>7/26/16</c:v>
                </c:pt>
                <c:pt idx="26">
                  <c:v>7/27/16</c:v>
                </c:pt>
                <c:pt idx="27">
                  <c:v>7/28/16</c:v>
                </c:pt>
                <c:pt idx="28">
                  <c:v>7/29/16</c:v>
                </c:pt>
                <c:pt idx="29">
                  <c:v>7/30/16</c:v>
                </c:pt>
                <c:pt idx="30">
                  <c:v>7/31/16</c:v>
                </c:pt>
              </c:strCache>
            </c:strRef>
          </c:cat>
          <c:val>
            <c:numRef>
              <c:f>Date_Revenue!$B$4:$B$35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DB41-9AF8-18BA8BB2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7776"/>
        <c:axId val="2059930528"/>
      </c:lineChart>
      <c:catAx>
        <c:axId val="20598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30528"/>
        <c:crosses val="autoZero"/>
        <c:auto val="1"/>
        <c:lblAlgn val="ctr"/>
        <c:lblOffset val="100"/>
        <c:noMultiLvlLbl val="0"/>
      </c:catAx>
      <c:valAx>
        <c:axId val="20599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against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'Leaflets against Sales'!$E$3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'Leaflets against Sales'!$D$4:$D$34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'Leaflets against Sales'!$E$4:$E$34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4-DF44-9B75-95AB49F3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58208"/>
        <c:axId val="1768287216"/>
      </c:scatterChart>
      <c:valAx>
        <c:axId val="17683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87216"/>
        <c:crosses val="autoZero"/>
        <c:crossBetween val="midCat"/>
      </c:valAx>
      <c:valAx>
        <c:axId val="17682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[hw1_lemonade.xlsx]Date_Revenue!PivotTable1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Date_Revenue!$B$3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Date_Revenue!$A$4:$A$35</c:f>
              <c:strCache>
                <c:ptCount val="31"/>
                <c:pt idx="0">
                  <c:v>7/1/16</c:v>
                </c:pt>
                <c:pt idx="1">
                  <c:v>7/2/16</c:v>
                </c:pt>
                <c:pt idx="2">
                  <c:v>7/3/16</c:v>
                </c:pt>
                <c:pt idx="3">
                  <c:v>7/4/16</c:v>
                </c:pt>
                <c:pt idx="4">
                  <c:v>7/5/16</c:v>
                </c:pt>
                <c:pt idx="5">
                  <c:v>7/6/16</c:v>
                </c:pt>
                <c:pt idx="6">
                  <c:v>7/7/16</c:v>
                </c:pt>
                <c:pt idx="7">
                  <c:v>7/8/16</c:v>
                </c:pt>
                <c:pt idx="8">
                  <c:v>7/9/16</c:v>
                </c:pt>
                <c:pt idx="9">
                  <c:v>7/10/16</c:v>
                </c:pt>
                <c:pt idx="10">
                  <c:v>7/11/16</c:v>
                </c:pt>
                <c:pt idx="11">
                  <c:v>7/12/16</c:v>
                </c:pt>
                <c:pt idx="12">
                  <c:v>7/13/16</c:v>
                </c:pt>
                <c:pt idx="13">
                  <c:v>7/14/16</c:v>
                </c:pt>
                <c:pt idx="14">
                  <c:v>7/15/16</c:v>
                </c:pt>
                <c:pt idx="15">
                  <c:v>7/16/16</c:v>
                </c:pt>
                <c:pt idx="16">
                  <c:v>7/17/16</c:v>
                </c:pt>
                <c:pt idx="17">
                  <c:v>7/18/16</c:v>
                </c:pt>
                <c:pt idx="18">
                  <c:v>7/19/16</c:v>
                </c:pt>
                <c:pt idx="19">
                  <c:v>7/20/16</c:v>
                </c:pt>
                <c:pt idx="20">
                  <c:v>7/21/16</c:v>
                </c:pt>
                <c:pt idx="21">
                  <c:v>7/22/16</c:v>
                </c:pt>
                <c:pt idx="22">
                  <c:v>7/23/16</c:v>
                </c:pt>
                <c:pt idx="23">
                  <c:v>7/24/16</c:v>
                </c:pt>
                <c:pt idx="24">
                  <c:v>7/25/16</c:v>
                </c:pt>
                <c:pt idx="25">
                  <c:v>7/26/16</c:v>
                </c:pt>
                <c:pt idx="26">
                  <c:v>7/27/16</c:v>
                </c:pt>
                <c:pt idx="27">
                  <c:v>7/28/16</c:v>
                </c:pt>
                <c:pt idx="28">
                  <c:v>7/29/16</c:v>
                </c:pt>
                <c:pt idx="29">
                  <c:v>7/30/16</c:v>
                </c:pt>
                <c:pt idx="30">
                  <c:v>7/31/16</c:v>
                </c:pt>
              </c:strCache>
            </c:strRef>
          </c:cat>
          <c:val>
            <c:numRef>
              <c:f>Date_Revenue!$B$4:$B$35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504F-AD13-E4DAA246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27776"/>
        <c:axId val="2059930528"/>
      </c:lineChart>
      <c:catAx>
        <c:axId val="20598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30528"/>
        <c:crosses val="autoZero"/>
        <c:auto val="1"/>
        <c:lblAlgn val="ctr"/>
        <c:lblOffset val="100"/>
        <c:noMultiLvlLbl val="0"/>
      </c:catAx>
      <c:valAx>
        <c:axId val="20599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Orange and Lemon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Orange and Lemon</a:t>
          </a:r>
        </a:p>
      </cx:txPr>
    </cx:title>
    <cx:plotArea>
      <cx:plotAreaRegion>
        <cx:series layoutId="boxWhisker" uniqueId="{AE9EE12D-C388-E94C-BE7B-E4A7F3CC2244}">
          <cx:tx>
            <cx:txData>
              <cx:f>_xlchart.v1.0</cx:f>
              <cx:v>Lemon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264648-8D10-EE45-A247-7727B5E4BE09}">
          <cx:tx>
            <cx:txData>
              <cx:f>_xlchart.v1.2</cx:f>
              <cx:v>Orange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Revenue</a:t>
            </a:r>
          </a:p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The histogram is skewed right.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29ED90E-3AB3-B840-981F-DB3071129729}">
          <cx:tx>
            <cx:txData>
              <cx:f>_xlchart.v1.4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clusteredColumn" uniqueId="{729ED90E-3AB3-B840-981F-DB3071129729}">
          <cx:tx>
            <cx:txData>
              <cx:f>_xlchart.v1.6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Orange and Lemon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Orange and Lemon</a:t>
          </a:r>
        </a:p>
      </cx:txPr>
    </cx:title>
    <cx:plotArea>
      <cx:plotAreaRegion>
        <cx:series layoutId="boxWhisker" uniqueId="{AE9EE12D-C388-E94C-BE7B-E4A7F3CC2244}">
          <cx:tx>
            <cx:txData>
              <cx:f>_xlchart.v1.8</cx:f>
              <cx:v>Lemon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6264648-8D10-EE45-A247-7727B5E4BE09}">
          <cx:tx>
            <cx:txData>
              <cx:f>_xlchart.v1.10</cx:f>
              <cx:v>Orange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0</xdr:rowOff>
    </xdr:from>
    <xdr:to>
      <xdr:col>20</xdr:col>
      <xdr:colOff>127000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218A8-96DF-AC46-A2C2-244E97EB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469900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F79F0-87F2-264A-BED3-32B5B700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533400</xdr:colOff>
      <xdr:row>66</xdr:row>
      <xdr:rowOff>207433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7C33AD-8E14-E243-BB62-C21C4FDF9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00" y="8940800"/>
              <a:ext cx="7962900" cy="4677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550333</xdr:colOff>
      <xdr:row>39</xdr:row>
      <xdr:rowOff>148166</xdr:rowOff>
    </xdr:from>
    <xdr:to>
      <xdr:col>11</xdr:col>
      <xdr:colOff>677333</xdr:colOff>
      <xdr:row>67</xdr:row>
      <xdr:rowOff>101598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266CF9C-20F5-D742-AA8C-70C93BBD0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233" y="8072966"/>
              <a:ext cx="7023100" cy="5643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165100</xdr:rowOff>
    </xdr:from>
    <xdr:to>
      <xdr:col>29</xdr:col>
      <xdr:colOff>177800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29F20-141F-4341-8743-52558574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7</xdr:row>
      <xdr:rowOff>50800</xdr:rowOff>
    </xdr:from>
    <xdr:to>
      <xdr:col>14</xdr:col>
      <xdr:colOff>25400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8A892-97B5-054C-A530-4E7E1822E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25400</xdr:rowOff>
    </xdr:from>
    <xdr:to>
      <xdr:col>13</xdr:col>
      <xdr:colOff>762000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E7F0FA-7244-2442-BC62-793A84020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2400" y="431800"/>
              <a:ext cx="7696200" cy="537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114300</xdr:rowOff>
    </xdr:from>
    <xdr:to>
      <xdr:col>13</xdr:col>
      <xdr:colOff>190500</xdr:colOff>
      <xdr:row>25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508AC5-172E-4D44-8ADF-EBDCAB79E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9100" y="317500"/>
              <a:ext cx="79629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48.983723148151" createdVersion="6" refreshedVersion="6" minRefreshableVersion="3" recordCount="31" xr:uid="{DA6384B7-0333-7E41-B9EF-92B5B240AAFF}">
  <cacheSource type="worksheet">
    <worksheetSource ref="A1:I32" sheet="HW_lemonade_data"/>
  </cacheSource>
  <cacheFields count="9">
    <cacheField name="Date" numFmtId="14">
      <sharedItems containsSemiMixedTypes="0" containsNonDate="0" containsDate="1" containsString="0" minDate="2016-07-01T00:00:00" maxDate="2016-08-01T00:00:00" count="31"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71" maxValue="176" count="28">
        <n v="97"/>
        <n v="98"/>
        <n v="110"/>
        <n v="134"/>
        <n v="159"/>
        <n v="103"/>
        <n v="143"/>
        <n v="123"/>
        <n v="140"/>
        <n v="162"/>
        <n v="130"/>
        <n v="109"/>
        <n v="122"/>
        <n v="81"/>
        <n v="115"/>
        <n v="131"/>
        <n v="71"/>
        <n v="83"/>
        <n v="112"/>
        <n v="120"/>
        <n v="121"/>
        <n v="156"/>
        <n v="176"/>
        <n v="104"/>
        <n v="96"/>
        <n v="100"/>
        <n v="88"/>
        <n v="76"/>
      </sharedItems>
    </cacheField>
    <cacheField name="Orange" numFmtId="0">
      <sharedItems containsSemiMixedTypes="0" containsString="0" containsNumber="1" containsInteger="1" minValue="42" maxValue="129" count="25">
        <n v="67"/>
        <n v="77"/>
        <n v="99"/>
        <n v="118"/>
        <n v="69"/>
        <n v="101"/>
        <n v="86"/>
        <n v="95"/>
        <n v="98"/>
        <n v="120"/>
        <n v="75"/>
        <n v="85"/>
        <n v="62"/>
        <n v="50"/>
        <n v="76"/>
        <n v="92"/>
        <n v="42"/>
        <n v="82"/>
        <n v="113"/>
        <n v="129"/>
        <n v="68"/>
        <n v="63"/>
        <n v="66"/>
        <n v="57"/>
        <n v="47"/>
      </sharedItems>
    </cacheField>
    <cacheField name="Temperature" numFmtId="0">
      <sharedItems containsSemiMixedTypes="0" containsString="0" containsNumber="1" containsInteger="1" minValue="70" maxValue="84" count="13">
        <n v="70"/>
        <n v="72"/>
        <n v="71"/>
        <n v="76"/>
        <n v="78"/>
        <n v="82"/>
        <n v="81"/>
        <n v="80"/>
        <n v="83"/>
        <n v="84"/>
        <n v="77"/>
        <n v="75"/>
        <n v="74"/>
      </sharedItems>
    </cacheField>
    <cacheField name="Leaflets" numFmtId="0">
      <sharedItems containsSemiMixedTypes="0" containsString="0" containsNumber="1" containsInteger="1" minValue="68" maxValue="158" count="16">
        <n v="90"/>
        <n v="104"/>
        <n v="98"/>
        <n v="135"/>
        <n v="113"/>
        <n v="126"/>
        <n v="131"/>
        <n v="99"/>
        <n v="108"/>
        <n v="122"/>
        <n v="109"/>
        <n v="117"/>
        <n v="158"/>
        <n v="95"/>
        <n v="81"/>
        <n v="68"/>
      </sharedItems>
    </cacheField>
    <cacheField name="Price" numFmtId="0">
      <sharedItems containsSemiMixedTypes="0" containsString="0" containsNumber="1" minValue="0.25" maxValue="0.5" count="3">
        <n v="0.25"/>
        <n v="0.5"/>
        <n v="0.35"/>
      </sharedItems>
    </cacheField>
    <cacheField name="Sales" numFmtId="0">
      <sharedItems containsSemiMixedTypes="0" containsString="0" containsNumber="1" containsInteger="1" minValue="113" maxValue="305" count="28">
        <n v="164"/>
        <n v="165"/>
        <n v="187"/>
        <n v="233"/>
        <n v="277"/>
        <n v="172"/>
        <n v="244"/>
        <n v="209"/>
        <n v="229"/>
        <n v="238"/>
        <n v="282"/>
        <n v="225"/>
        <n v="184"/>
        <n v="207"/>
        <n v="160"/>
        <n v="131"/>
        <n v="191"/>
        <n v="223"/>
        <n v="113"/>
        <n v="133"/>
        <n v="202"/>
        <n v="203"/>
        <n v="269"/>
        <n v="305"/>
        <n v="159"/>
        <n v="166"/>
        <n v="145"/>
        <n v="123"/>
      </sharedItems>
    </cacheField>
    <cacheField name="Revenue" numFmtId="0">
      <sharedItems containsSemiMixedTypes="0" containsString="0" containsNumber="1" minValue="41" maxValue="134.5" count="31">
        <n v="41"/>
        <n v="41.25"/>
        <n v="46.75"/>
        <n v="58.25"/>
        <n v="69.25"/>
        <n v="43"/>
        <n v="61"/>
        <n v="52.25"/>
        <n v="57.25"/>
        <n v="59.5"/>
        <n v="70.5"/>
        <n v="56.25"/>
        <n v="46"/>
        <n v="51.75"/>
        <n v="80"/>
        <n v="65.5"/>
        <n v="95.5"/>
        <n v="111.5"/>
        <n v="103.5"/>
        <n v="56.5"/>
        <n v="66.5"/>
        <n v="93.5"/>
        <n v="101"/>
        <n v="101.5"/>
        <n v="134.5"/>
        <n v="106.75"/>
        <n v="60.199999999999996"/>
        <n v="55.65"/>
        <n v="58.099999999999994"/>
        <n v="50.75"/>
        <n v="43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49.032472800929" createdVersion="6" refreshedVersion="6" minRefreshableVersion="3" recordCount="31" xr:uid="{DCC473FE-B113-A345-BE2A-6F8FA31CD0F0}">
  <cacheSource type="worksheet">
    <worksheetSource ref="I1:I32" sheet="HW_lemonade_data"/>
  </cacheSource>
  <cacheFields count="1">
    <cacheField name="Revenue" numFmtId="0">
      <sharedItems containsSemiMixedTypes="0" containsString="0" containsNumber="1" minValue="41" maxValue="134.5" count="31">
        <n v="41"/>
        <n v="41.25"/>
        <n v="46.75"/>
        <n v="58.25"/>
        <n v="69.25"/>
        <n v="43"/>
        <n v="61"/>
        <n v="52.25"/>
        <n v="57.25"/>
        <n v="59.5"/>
        <n v="70.5"/>
        <n v="56.25"/>
        <n v="46"/>
        <n v="51.75"/>
        <n v="80"/>
        <n v="65.5"/>
        <n v="95.5"/>
        <n v="111.5"/>
        <n v="103.5"/>
        <n v="56.5"/>
        <n v="66.5"/>
        <n v="93.5"/>
        <n v="101"/>
        <n v="101.5"/>
        <n v="134.5"/>
        <n v="106.75"/>
        <n v="60.199999999999996"/>
        <n v="55.65"/>
        <n v="58.099999999999994"/>
        <n v="50.75"/>
        <n v="43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52.796216435185" createdVersion="6" refreshedVersion="6" minRefreshableVersion="3" recordCount="32" xr:uid="{43BB4C84-F71C-CC41-91A7-F63B856F49C9}">
  <cacheSource type="worksheet">
    <worksheetSource ref="A1:G33" sheet="importedData"/>
  </cacheSource>
  <cacheFields count="7">
    <cacheField name="Date" numFmtId="0">
      <sharedItems containsNonDate="0" containsDate="1" containsString="0" containsBlank="1" minDate="2016-07-01T00:00:00" maxDate="2016-08-01T00:00:00" count="31">
        <d v="2016-07-01T00:00:00"/>
        <d v="2016-07-02T00:00:00"/>
        <d v="2016-07-03T00:00:00"/>
        <d v="2016-07-04T00:00:00"/>
        <d v="2016-07-05T00:00:00"/>
        <d v="2016-07-06T00:00:00"/>
        <d v="2016-07-07T00:00:00"/>
        <m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</sharedItems>
    </cacheField>
    <cacheField name="Location" numFmtId="0">
      <sharedItems containsBlank="1" count="3">
        <s v="Park"/>
        <s v="Beach"/>
        <m/>
      </sharedItems>
    </cacheField>
    <cacheField name="Lemon" numFmtId="0">
      <sharedItems containsString="0" containsBlank="1" containsNumber="1" containsInteger="1" minValue="71" maxValue="176"/>
    </cacheField>
    <cacheField name="Orange" numFmtId="0">
      <sharedItems containsString="0" containsBlank="1" containsNumber="1" containsInteger="1" minValue="42" maxValue="129"/>
    </cacheField>
    <cacheField name="Temperature" numFmtId="0">
      <sharedItems containsString="0" containsBlank="1" containsNumber="1" containsInteger="1" minValue="70" maxValue="84"/>
    </cacheField>
    <cacheField name="Leaflets" numFmtId="0">
      <sharedItems containsString="0" containsBlank="1" containsNumber="1" containsInteger="1" minValue="68" maxValue="158"/>
    </cacheField>
    <cacheField name="Price" numFmtId="0">
      <sharedItems containsString="0" containsBlank="1" containsNumber="1" minValue="0.2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x v="0"/>
    <x v="0"/>
    <x v="0"/>
    <x v="0"/>
    <x v="0"/>
  </r>
  <r>
    <x v="1"/>
    <x v="0"/>
    <x v="1"/>
    <x v="0"/>
    <x v="1"/>
    <x v="0"/>
    <x v="0"/>
    <x v="1"/>
    <x v="1"/>
  </r>
  <r>
    <x v="2"/>
    <x v="0"/>
    <x v="2"/>
    <x v="1"/>
    <x v="2"/>
    <x v="1"/>
    <x v="0"/>
    <x v="2"/>
    <x v="2"/>
  </r>
  <r>
    <x v="3"/>
    <x v="1"/>
    <x v="3"/>
    <x v="2"/>
    <x v="3"/>
    <x v="2"/>
    <x v="0"/>
    <x v="3"/>
    <x v="3"/>
  </r>
  <r>
    <x v="4"/>
    <x v="1"/>
    <x v="4"/>
    <x v="3"/>
    <x v="4"/>
    <x v="3"/>
    <x v="0"/>
    <x v="4"/>
    <x v="4"/>
  </r>
  <r>
    <x v="5"/>
    <x v="1"/>
    <x v="5"/>
    <x v="4"/>
    <x v="5"/>
    <x v="0"/>
    <x v="0"/>
    <x v="5"/>
    <x v="5"/>
  </r>
  <r>
    <x v="6"/>
    <x v="1"/>
    <x v="6"/>
    <x v="5"/>
    <x v="6"/>
    <x v="3"/>
    <x v="0"/>
    <x v="6"/>
    <x v="6"/>
  </r>
  <r>
    <x v="7"/>
    <x v="1"/>
    <x v="7"/>
    <x v="6"/>
    <x v="5"/>
    <x v="4"/>
    <x v="0"/>
    <x v="7"/>
    <x v="7"/>
  </r>
  <r>
    <x v="8"/>
    <x v="1"/>
    <x v="3"/>
    <x v="7"/>
    <x v="7"/>
    <x v="5"/>
    <x v="0"/>
    <x v="8"/>
    <x v="8"/>
  </r>
  <r>
    <x v="9"/>
    <x v="1"/>
    <x v="8"/>
    <x v="8"/>
    <x v="5"/>
    <x v="6"/>
    <x v="0"/>
    <x v="9"/>
    <x v="9"/>
  </r>
  <r>
    <x v="10"/>
    <x v="1"/>
    <x v="9"/>
    <x v="9"/>
    <x v="8"/>
    <x v="3"/>
    <x v="0"/>
    <x v="10"/>
    <x v="10"/>
  </r>
  <r>
    <x v="11"/>
    <x v="1"/>
    <x v="10"/>
    <x v="7"/>
    <x v="9"/>
    <x v="7"/>
    <x v="0"/>
    <x v="11"/>
    <x v="11"/>
  </r>
  <r>
    <x v="12"/>
    <x v="1"/>
    <x v="11"/>
    <x v="10"/>
    <x v="10"/>
    <x v="7"/>
    <x v="0"/>
    <x v="12"/>
    <x v="12"/>
  </r>
  <r>
    <x v="13"/>
    <x v="1"/>
    <x v="12"/>
    <x v="11"/>
    <x v="4"/>
    <x v="4"/>
    <x v="0"/>
    <x v="13"/>
    <x v="13"/>
  </r>
  <r>
    <x v="14"/>
    <x v="1"/>
    <x v="1"/>
    <x v="12"/>
    <x v="11"/>
    <x v="8"/>
    <x v="1"/>
    <x v="14"/>
    <x v="14"/>
  </r>
  <r>
    <x v="15"/>
    <x v="1"/>
    <x v="13"/>
    <x v="13"/>
    <x v="12"/>
    <x v="0"/>
    <x v="1"/>
    <x v="15"/>
    <x v="15"/>
  </r>
  <r>
    <x v="16"/>
    <x v="1"/>
    <x v="14"/>
    <x v="14"/>
    <x v="10"/>
    <x v="5"/>
    <x v="1"/>
    <x v="16"/>
    <x v="16"/>
  </r>
  <r>
    <x v="17"/>
    <x v="0"/>
    <x v="15"/>
    <x v="15"/>
    <x v="6"/>
    <x v="9"/>
    <x v="1"/>
    <x v="17"/>
    <x v="17"/>
  </r>
  <r>
    <x v="18"/>
    <x v="0"/>
    <x v="12"/>
    <x v="11"/>
    <x v="4"/>
    <x v="4"/>
    <x v="1"/>
    <x v="13"/>
    <x v="18"/>
  </r>
  <r>
    <x v="19"/>
    <x v="0"/>
    <x v="16"/>
    <x v="16"/>
    <x v="0"/>
    <x v="10"/>
    <x v="1"/>
    <x v="18"/>
    <x v="19"/>
  </r>
  <r>
    <x v="20"/>
    <x v="0"/>
    <x v="17"/>
    <x v="13"/>
    <x v="10"/>
    <x v="0"/>
    <x v="1"/>
    <x v="19"/>
    <x v="20"/>
  </r>
  <r>
    <x v="21"/>
    <x v="0"/>
    <x v="18"/>
    <x v="10"/>
    <x v="7"/>
    <x v="8"/>
    <x v="1"/>
    <x v="2"/>
    <x v="21"/>
  </r>
  <r>
    <x v="22"/>
    <x v="0"/>
    <x v="19"/>
    <x v="17"/>
    <x v="6"/>
    <x v="11"/>
    <x v="1"/>
    <x v="20"/>
    <x v="22"/>
  </r>
  <r>
    <x v="23"/>
    <x v="0"/>
    <x v="20"/>
    <x v="17"/>
    <x v="5"/>
    <x v="11"/>
    <x v="1"/>
    <x v="21"/>
    <x v="23"/>
  </r>
  <r>
    <x v="24"/>
    <x v="0"/>
    <x v="21"/>
    <x v="18"/>
    <x v="9"/>
    <x v="3"/>
    <x v="1"/>
    <x v="22"/>
    <x v="24"/>
  </r>
  <r>
    <x v="25"/>
    <x v="0"/>
    <x v="22"/>
    <x v="19"/>
    <x v="8"/>
    <x v="12"/>
    <x v="2"/>
    <x v="23"/>
    <x v="25"/>
  </r>
  <r>
    <x v="26"/>
    <x v="0"/>
    <x v="23"/>
    <x v="20"/>
    <x v="7"/>
    <x v="7"/>
    <x v="2"/>
    <x v="5"/>
    <x v="26"/>
  </r>
  <r>
    <x v="27"/>
    <x v="0"/>
    <x v="24"/>
    <x v="21"/>
    <x v="5"/>
    <x v="0"/>
    <x v="2"/>
    <x v="24"/>
    <x v="27"/>
  </r>
  <r>
    <x v="28"/>
    <x v="0"/>
    <x v="25"/>
    <x v="22"/>
    <x v="6"/>
    <x v="13"/>
    <x v="2"/>
    <x v="25"/>
    <x v="28"/>
  </r>
  <r>
    <x v="29"/>
    <x v="1"/>
    <x v="26"/>
    <x v="23"/>
    <x v="5"/>
    <x v="14"/>
    <x v="2"/>
    <x v="26"/>
    <x v="29"/>
  </r>
  <r>
    <x v="30"/>
    <x v="1"/>
    <x v="27"/>
    <x v="24"/>
    <x v="5"/>
    <x v="15"/>
    <x v="2"/>
    <x v="27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97"/>
    <n v="67"/>
    <n v="70"/>
    <n v="90"/>
    <n v="0.25"/>
  </r>
  <r>
    <x v="1"/>
    <x v="0"/>
    <n v="98"/>
    <n v="67"/>
    <n v="72"/>
    <n v="90"/>
    <n v="0.25"/>
  </r>
  <r>
    <x v="2"/>
    <x v="0"/>
    <n v="110"/>
    <n v="77"/>
    <n v="71"/>
    <n v="104"/>
    <n v="0.25"/>
  </r>
  <r>
    <x v="3"/>
    <x v="1"/>
    <n v="134"/>
    <n v="99"/>
    <n v="76"/>
    <n v="98"/>
    <n v="0.25"/>
  </r>
  <r>
    <x v="4"/>
    <x v="1"/>
    <n v="159"/>
    <n v="118"/>
    <n v="78"/>
    <n v="135"/>
    <n v="0.25"/>
  </r>
  <r>
    <x v="5"/>
    <x v="1"/>
    <n v="103"/>
    <n v="69"/>
    <n v="82"/>
    <n v="90"/>
    <n v="0.25"/>
  </r>
  <r>
    <x v="6"/>
    <x v="1"/>
    <n v="143"/>
    <n v="101"/>
    <n v="81"/>
    <n v="135"/>
    <n v="0.25"/>
  </r>
  <r>
    <x v="7"/>
    <x v="1"/>
    <n v="123"/>
    <n v="86"/>
    <n v="82"/>
    <n v="113"/>
    <n v="0.25"/>
  </r>
  <r>
    <x v="8"/>
    <x v="1"/>
    <n v="134"/>
    <n v="95"/>
    <n v="80"/>
    <n v="126"/>
    <n v="0.25"/>
  </r>
  <r>
    <x v="9"/>
    <x v="1"/>
    <n v="140"/>
    <n v="98"/>
    <n v="82"/>
    <n v="131"/>
    <n v="0.25"/>
  </r>
  <r>
    <x v="10"/>
    <x v="1"/>
    <n v="162"/>
    <n v="120"/>
    <n v="83"/>
    <n v="135"/>
    <n v="0.25"/>
  </r>
  <r>
    <x v="11"/>
    <x v="1"/>
    <n v="130"/>
    <n v="95"/>
    <n v="84"/>
    <n v="99"/>
    <n v="0.25"/>
  </r>
  <r>
    <x v="12"/>
    <x v="1"/>
    <n v="109"/>
    <n v="75"/>
    <n v="77"/>
    <n v="99"/>
    <n v="0.25"/>
  </r>
  <r>
    <x v="13"/>
    <x v="1"/>
    <n v="122"/>
    <n v="85"/>
    <n v="78"/>
    <n v="113"/>
    <n v="0.25"/>
  </r>
  <r>
    <x v="14"/>
    <x v="1"/>
    <n v="98"/>
    <n v="62"/>
    <n v="75"/>
    <n v="108"/>
    <n v="0.5"/>
  </r>
  <r>
    <x v="15"/>
    <x v="1"/>
    <n v="81"/>
    <n v="50"/>
    <n v="74"/>
    <n v="90"/>
    <n v="0.5"/>
  </r>
  <r>
    <x v="16"/>
    <x v="1"/>
    <n v="115"/>
    <n v="76"/>
    <n v="77"/>
    <n v="126"/>
    <n v="0.5"/>
  </r>
  <r>
    <x v="17"/>
    <x v="0"/>
    <n v="131"/>
    <n v="92"/>
    <n v="81"/>
    <n v="122"/>
    <n v="0.5"/>
  </r>
  <r>
    <x v="18"/>
    <x v="0"/>
    <n v="122"/>
    <n v="85"/>
    <n v="78"/>
    <n v="113"/>
    <n v="0.5"/>
  </r>
  <r>
    <x v="19"/>
    <x v="0"/>
    <n v="71"/>
    <n v="42"/>
    <n v="70"/>
    <m/>
    <n v="0.5"/>
  </r>
  <r>
    <x v="20"/>
    <x v="0"/>
    <n v="83"/>
    <n v="50"/>
    <n v="77"/>
    <n v="90"/>
    <n v="0.5"/>
  </r>
  <r>
    <x v="21"/>
    <x v="0"/>
    <n v="112"/>
    <n v="75"/>
    <n v="80"/>
    <n v="108"/>
    <n v="0.5"/>
  </r>
  <r>
    <x v="22"/>
    <x v="0"/>
    <n v="120"/>
    <n v="82"/>
    <n v="81"/>
    <n v="117"/>
    <n v="0.5"/>
  </r>
  <r>
    <x v="23"/>
    <x v="0"/>
    <n v="121"/>
    <n v="82"/>
    <n v="82"/>
    <n v="117"/>
    <n v="0.5"/>
  </r>
  <r>
    <x v="24"/>
    <x v="0"/>
    <n v="156"/>
    <n v="113"/>
    <n v="84"/>
    <n v="135"/>
    <n v="0.5"/>
  </r>
  <r>
    <x v="25"/>
    <x v="0"/>
    <n v="176"/>
    <n v="129"/>
    <n v="83"/>
    <n v="158"/>
    <n v="0.35"/>
  </r>
  <r>
    <x v="26"/>
    <x v="0"/>
    <n v="104"/>
    <n v="68"/>
    <n v="80"/>
    <n v="99"/>
    <n v="0.35"/>
  </r>
  <r>
    <x v="27"/>
    <x v="0"/>
    <n v="96"/>
    <n v="63"/>
    <n v="82"/>
    <n v="90"/>
    <n v="0.35"/>
  </r>
  <r>
    <x v="28"/>
    <x v="0"/>
    <n v="100"/>
    <n v="66"/>
    <n v="81"/>
    <n v="95"/>
    <n v="0.35"/>
  </r>
  <r>
    <x v="29"/>
    <x v="1"/>
    <n v="88"/>
    <n v="57"/>
    <n v="82"/>
    <n v="81"/>
    <n v="0.35"/>
  </r>
  <r>
    <x v="30"/>
    <x v="1"/>
    <n v="76"/>
    <n v="47"/>
    <n v="82"/>
    <n v="68"/>
    <n v="0.35"/>
  </r>
  <r>
    <x v="7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000AE-A470-0246-BD32-E322468992D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9">
    <pivotField numFmtId="14" showAll="0"/>
    <pivotField showAll="0"/>
    <pivotField showAll="0"/>
    <pivotField showAll="0"/>
    <pivotField showAll="0"/>
    <pivotField axis="axisRow" showAll="0">
      <items count="17">
        <item x="15"/>
        <item x="14"/>
        <item x="0"/>
        <item x="13"/>
        <item x="2"/>
        <item x="7"/>
        <item x="1"/>
        <item x="8"/>
        <item x="10"/>
        <item x="4"/>
        <item x="11"/>
        <item x="9"/>
        <item x="5"/>
        <item x="6"/>
        <item x="3"/>
        <item x="12"/>
        <item t="default"/>
      </items>
    </pivotField>
    <pivotField showAll="0"/>
    <pivotField dataField="1" showAll="0" defaultSubtotal="0">
      <items count="28">
        <item x="18"/>
        <item x="27"/>
        <item x="15"/>
        <item x="19"/>
        <item x="26"/>
        <item x="24"/>
        <item x="14"/>
        <item x="0"/>
        <item x="1"/>
        <item x="25"/>
        <item x="5"/>
        <item x="12"/>
        <item x="2"/>
        <item x="16"/>
        <item x="20"/>
        <item x="21"/>
        <item x="13"/>
        <item x="7"/>
        <item x="17"/>
        <item x="11"/>
        <item x="8"/>
        <item x="3"/>
        <item x="9"/>
        <item x="6"/>
        <item x="22"/>
        <item x="4"/>
        <item x="10"/>
        <item x="23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F7B04-3919-7A49-9218-FD228C8AB2C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35" firstHeaderRow="1" firstDataRow="1" firstDataCol="1"/>
  <pivotFields count="9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0"/>
        <item x="1"/>
        <item x="5"/>
        <item x="30"/>
        <item x="12"/>
        <item x="2"/>
        <item x="29"/>
        <item x="13"/>
        <item x="7"/>
        <item x="27"/>
        <item x="11"/>
        <item x="19"/>
        <item x="8"/>
        <item x="28"/>
        <item x="3"/>
        <item x="9"/>
        <item x="26"/>
        <item x="6"/>
        <item x="15"/>
        <item x="20"/>
        <item x="4"/>
        <item x="10"/>
        <item x="14"/>
        <item x="21"/>
        <item x="16"/>
        <item x="22"/>
        <item x="23"/>
        <item x="18"/>
        <item x="25"/>
        <item x="17"/>
        <item x="24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BDD92-90BD-0E40-80D4-F0E8D66BEFF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5" firstHeaderRow="1" firstDataRow="1" firstDataCol="1"/>
  <pivotFields count="1">
    <pivotField axis="axisRow" showAll="0">
      <items count="32">
        <item x="0"/>
        <item x="1"/>
        <item x="5"/>
        <item x="30"/>
        <item x="12"/>
        <item x="2"/>
        <item x="29"/>
        <item x="13"/>
        <item x="7"/>
        <item x="27"/>
        <item x="11"/>
        <item x="19"/>
        <item x="8"/>
        <item x="28"/>
        <item x="3"/>
        <item x="9"/>
        <item x="26"/>
        <item x="6"/>
        <item x="15"/>
        <item x="20"/>
        <item x="4"/>
        <item x="10"/>
        <item x="14"/>
        <item x="21"/>
        <item x="16"/>
        <item x="22"/>
        <item x="23"/>
        <item x="18"/>
        <item x="25"/>
        <item x="17"/>
        <item x="24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B5BD9-419A-994C-9B08-F7DD16641ECE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5" firstHeaderRow="0" firstDataRow="1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7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emon" fld="2" baseField="0" baseItem="0"/>
    <dataField name="Sum of Orange" fld="3" baseField="0" baseItem="0"/>
    <dataField name="Sum of Temperature" fld="4" baseField="0" baseItem="0"/>
    <dataField name="Sum of Leaflets" fld="5" baseField="0" baseItem="0"/>
    <dataField name="Sum of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monade2016" connectionId="1" xr16:uid="{DF1060DA-B165-C144-B547-43C7990961B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monade2016" connectionId="2" xr16:uid="{59A62D3D-F315-8D4F-B9C8-0703EC9857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7579-22B0-5D48-9896-B78515D46910}">
  <dimension ref="A1:L36"/>
  <sheetViews>
    <sheetView tabSelected="1" topLeftCell="A2" zoomScale="106" workbookViewId="0">
      <selection activeCell="J4" sqref="J4"/>
    </sheetView>
  </sheetViews>
  <sheetFormatPr baseColWidth="10" defaultRowHeight="16" x14ac:dyDescent="0.2"/>
  <cols>
    <col min="1" max="1" width="7.83203125" bestFit="1" customWidth="1"/>
    <col min="2" max="2" width="8" bestFit="1" customWidth="1"/>
    <col min="3" max="3" width="6.6640625" bestFit="1" customWidth="1"/>
    <col min="4" max="4" width="7.1640625" bestFit="1" customWidth="1"/>
    <col min="5" max="5" width="11.83203125" bestFit="1" customWidth="1"/>
    <col min="6" max="6" width="8.33203125" bestFit="1" customWidth="1"/>
    <col min="7" max="7" width="5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9</v>
      </c>
      <c r="I1" s="4" t="s">
        <v>10</v>
      </c>
      <c r="J1" t="s">
        <v>26</v>
      </c>
    </row>
    <row r="2" spans="1:12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 s="4">
        <f>SUM(C2:D2)</f>
        <v>164</v>
      </c>
      <c r="I2" s="4">
        <f>H2*G2</f>
        <v>41</v>
      </c>
      <c r="J2">
        <f>CORREL(F2:F32,H2:H32)</f>
        <v>0.84390480363353071</v>
      </c>
      <c r="K2">
        <f>CORREL(G2:G32,H2:H32)</f>
        <v>-0.29257237534797398</v>
      </c>
      <c r="L2">
        <f>CORREL(E2:E32,H2:H32)</f>
        <v>0.46661641888188637</v>
      </c>
    </row>
    <row r="3" spans="1:12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 s="4">
        <f t="shared" ref="H3:H32" si="0">SUM(C3:D3)</f>
        <v>165</v>
      </c>
      <c r="I3" s="4">
        <f t="shared" ref="I3:I32" si="1">H3*G3</f>
        <v>41.25</v>
      </c>
    </row>
    <row r="4" spans="1:12" x14ac:dyDescent="0.2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 s="4">
        <f t="shared" si="0"/>
        <v>187</v>
      </c>
      <c r="I4" s="4">
        <f t="shared" si="1"/>
        <v>46.75</v>
      </c>
    </row>
    <row r="5" spans="1:12" x14ac:dyDescent="0.2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 s="4">
        <f t="shared" si="0"/>
        <v>233</v>
      </c>
      <c r="I5" s="4">
        <f t="shared" si="1"/>
        <v>58.25</v>
      </c>
    </row>
    <row r="6" spans="1:12" x14ac:dyDescent="0.2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 s="4">
        <f t="shared" si="0"/>
        <v>277</v>
      </c>
      <c r="I6" s="4">
        <f t="shared" si="1"/>
        <v>69.25</v>
      </c>
    </row>
    <row r="7" spans="1:12" x14ac:dyDescent="0.2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 s="4">
        <f t="shared" si="0"/>
        <v>172</v>
      </c>
      <c r="I7" s="4">
        <f t="shared" si="1"/>
        <v>43</v>
      </c>
    </row>
    <row r="8" spans="1:12" x14ac:dyDescent="0.2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 s="4">
        <f t="shared" si="0"/>
        <v>244</v>
      </c>
      <c r="I8" s="4">
        <f t="shared" si="1"/>
        <v>61</v>
      </c>
    </row>
    <row r="9" spans="1:12" x14ac:dyDescent="0.2">
      <c r="A9" s="2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 s="4">
        <f t="shared" si="0"/>
        <v>209</v>
      </c>
      <c r="I9" s="4">
        <f t="shared" si="1"/>
        <v>52.25</v>
      </c>
    </row>
    <row r="10" spans="1:12" x14ac:dyDescent="0.2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 s="4">
        <f t="shared" si="0"/>
        <v>229</v>
      </c>
      <c r="I10" s="4">
        <f t="shared" si="1"/>
        <v>57.25</v>
      </c>
    </row>
    <row r="11" spans="1:12" x14ac:dyDescent="0.2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 s="4">
        <f t="shared" si="0"/>
        <v>238</v>
      </c>
      <c r="I11" s="4">
        <f t="shared" si="1"/>
        <v>59.5</v>
      </c>
    </row>
    <row r="12" spans="1:12" x14ac:dyDescent="0.2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 s="4">
        <f t="shared" si="0"/>
        <v>282</v>
      </c>
      <c r="I12" s="4">
        <f t="shared" si="1"/>
        <v>70.5</v>
      </c>
    </row>
    <row r="13" spans="1:12" x14ac:dyDescent="0.2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 s="4">
        <f t="shared" si="0"/>
        <v>225</v>
      </c>
      <c r="I13" s="4">
        <f t="shared" si="1"/>
        <v>56.25</v>
      </c>
    </row>
    <row r="14" spans="1:12" x14ac:dyDescent="0.2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 s="4">
        <f t="shared" si="0"/>
        <v>184</v>
      </c>
      <c r="I14" s="4">
        <f t="shared" si="1"/>
        <v>46</v>
      </c>
    </row>
    <row r="15" spans="1:12" x14ac:dyDescent="0.2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 s="4">
        <f t="shared" si="0"/>
        <v>207</v>
      </c>
      <c r="I15" s="4">
        <f t="shared" si="1"/>
        <v>51.75</v>
      </c>
    </row>
    <row r="16" spans="1:12" x14ac:dyDescent="0.2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 s="4">
        <f t="shared" si="0"/>
        <v>160</v>
      </c>
      <c r="I16" s="4">
        <f t="shared" si="1"/>
        <v>80</v>
      </c>
    </row>
    <row r="17" spans="1:9" x14ac:dyDescent="0.2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 s="4">
        <f t="shared" si="0"/>
        <v>131</v>
      </c>
      <c r="I17" s="4">
        <f t="shared" si="1"/>
        <v>65.5</v>
      </c>
    </row>
    <row r="18" spans="1:9" x14ac:dyDescent="0.2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 s="4">
        <f t="shared" si="0"/>
        <v>191</v>
      </c>
      <c r="I18" s="4">
        <f t="shared" si="1"/>
        <v>95.5</v>
      </c>
    </row>
    <row r="19" spans="1:9" x14ac:dyDescent="0.2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 s="4">
        <f t="shared" si="0"/>
        <v>223</v>
      </c>
      <c r="I19" s="4">
        <f t="shared" si="1"/>
        <v>111.5</v>
      </c>
    </row>
    <row r="20" spans="1:9" x14ac:dyDescent="0.2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 s="4">
        <f t="shared" si="0"/>
        <v>207</v>
      </c>
      <c r="I20" s="4">
        <f t="shared" si="1"/>
        <v>103.5</v>
      </c>
    </row>
    <row r="21" spans="1:9" x14ac:dyDescent="0.2">
      <c r="A21" s="1">
        <v>42571</v>
      </c>
      <c r="B21" t="s">
        <v>7</v>
      </c>
      <c r="C21">
        <v>71</v>
      </c>
      <c r="D21">
        <v>42</v>
      </c>
      <c r="E21">
        <v>70</v>
      </c>
      <c r="F21" s="3">
        <f>ROUNDUP(((AVERAGE(F2:F20)+AVERAGE(F22:F32) )/2),0)</f>
        <v>109</v>
      </c>
      <c r="G21">
        <v>0.5</v>
      </c>
      <c r="H21" s="4">
        <f t="shared" si="0"/>
        <v>113</v>
      </c>
      <c r="I21" s="4">
        <f t="shared" si="1"/>
        <v>56.5</v>
      </c>
    </row>
    <row r="22" spans="1:9" x14ac:dyDescent="0.2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 s="4">
        <f t="shared" si="0"/>
        <v>133</v>
      </c>
      <c r="I22" s="4">
        <f t="shared" si="1"/>
        <v>66.5</v>
      </c>
    </row>
    <row r="23" spans="1:9" x14ac:dyDescent="0.2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 s="4">
        <f t="shared" si="0"/>
        <v>187</v>
      </c>
      <c r="I23" s="4">
        <f t="shared" si="1"/>
        <v>93.5</v>
      </c>
    </row>
    <row r="24" spans="1:9" x14ac:dyDescent="0.2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 s="4">
        <f t="shared" si="0"/>
        <v>202</v>
      </c>
      <c r="I24" s="4">
        <f t="shared" si="1"/>
        <v>101</v>
      </c>
    </row>
    <row r="25" spans="1:9" x14ac:dyDescent="0.2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 s="4">
        <f t="shared" si="0"/>
        <v>203</v>
      </c>
      <c r="I25" s="4">
        <f t="shared" si="1"/>
        <v>101.5</v>
      </c>
    </row>
    <row r="26" spans="1:9" x14ac:dyDescent="0.2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 s="4">
        <f t="shared" si="0"/>
        <v>269</v>
      </c>
      <c r="I26" s="4">
        <f t="shared" si="1"/>
        <v>134.5</v>
      </c>
    </row>
    <row r="27" spans="1:9" x14ac:dyDescent="0.2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 s="4">
        <f t="shared" si="0"/>
        <v>305</v>
      </c>
      <c r="I27" s="4">
        <f t="shared" si="1"/>
        <v>106.75</v>
      </c>
    </row>
    <row r="28" spans="1:9" x14ac:dyDescent="0.2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 s="4">
        <f t="shared" si="0"/>
        <v>172</v>
      </c>
      <c r="I28" s="4">
        <f t="shared" si="1"/>
        <v>60.199999999999996</v>
      </c>
    </row>
    <row r="29" spans="1:9" x14ac:dyDescent="0.2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 s="4">
        <f t="shared" si="0"/>
        <v>159</v>
      </c>
      <c r="I29" s="4">
        <f t="shared" si="1"/>
        <v>55.65</v>
      </c>
    </row>
    <row r="30" spans="1:9" x14ac:dyDescent="0.2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 s="4">
        <f t="shared" si="0"/>
        <v>166</v>
      </c>
      <c r="I30" s="4">
        <f t="shared" si="1"/>
        <v>58.099999999999994</v>
      </c>
    </row>
    <row r="31" spans="1:9" x14ac:dyDescent="0.2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 s="4">
        <f t="shared" si="0"/>
        <v>145</v>
      </c>
      <c r="I31" s="4">
        <f t="shared" si="1"/>
        <v>50.75</v>
      </c>
    </row>
    <row r="32" spans="1:9" x14ac:dyDescent="0.2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 s="4">
        <f t="shared" si="0"/>
        <v>123</v>
      </c>
      <c r="I32" s="4">
        <f t="shared" si="1"/>
        <v>43.05</v>
      </c>
    </row>
    <row r="33" spans="5:9" x14ac:dyDescent="0.2">
      <c r="E33">
        <f>AVERAGE(E2:E32)</f>
        <v>78.870967741935488</v>
      </c>
      <c r="H33" s="4" t="s">
        <v>11</v>
      </c>
      <c r="I33" s="4">
        <f>SUM(I2:I32)</f>
        <v>2138</v>
      </c>
    </row>
    <row r="34" spans="5:9" x14ac:dyDescent="0.2">
      <c r="E34" s="4" t="s">
        <v>23</v>
      </c>
      <c r="F34" s="4"/>
      <c r="G34" s="4"/>
      <c r="H34" s="4"/>
      <c r="I34" s="5"/>
    </row>
    <row r="35" spans="5:9" x14ac:dyDescent="0.2">
      <c r="E35" s="4" t="s">
        <v>24</v>
      </c>
      <c r="F35" s="4"/>
      <c r="G35" s="4"/>
      <c r="H35" s="4"/>
    </row>
    <row r="36" spans="5:9" x14ac:dyDescent="0.2">
      <c r="E36" s="4" t="s">
        <v>25</v>
      </c>
    </row>
  </sheetData>
  <conditionalFormatting sqref="E2:E32">
    <cfRule type="top10" dxfId="1" priority="1" percent="1" bottom="1" rank="10"/>
    <cfRule type="top10" dxfId="0" priority="2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8D0C-566B-2F4C-8890-8CC81E553903}">
  <dimension ref="A3:E34"/>
  <sheetViews>
    <sheetView workbookViewId="0">
      <selection activeCell="AA28" sqref="AA28"/>
    </sheetView>
  </sheetViews>
  <sheetFormatPr baseColWidth="10" defaultRowHeight="16" x14ac:dyDescent="0.2"/>
  <cols>
    <col min="1" max="1" width="13" bestFit="1" customWidth="1"/>
    <col min="2" max="2" width="11.83203125" bestFit="1" customWidth="1"/>
    <col min="3" max="3" width="4.1640625" bestFit="1" customWidth="1"/>
    <col min="4" max="4" width="9.6640625" customWidth="1"/>
    <col min="5" max="5" width="7.1640625" customWidth="1"/>
    <col min="6" max="29" width="4.1640625" bestFit="1" customWidth="1"/>
    <col min="30" max="30" width="10.83203125" bestFit="1" customWidth="1"/>
    <col min="31" max="31" width="6.33203125" bestFit="1" customWidth="1"/>
    <col min="32" max="32" width="8.83203125" bestFit="1" customWidth="1"/>
    <col min="33" max="33" width="6.33203125" bestFit="1" customWidth="1"/>
    <col min="34" max="34" width="8.83203125" bestFit="1" customWidth="1"/>
    <col min="35" max="35" width="6.33203125" bestFit="1" customWidth="1"/>
    <col min="36" max="36" width="8.83203125" bestFit="1" customWidth="1"/>
    <col min="37" max="37" width="6.33203125" bestFit="1" customWidth="1"/>
    <col min="38" max="38" width="8.83203125" bestFit="1" customWidth="1"/>
    <col min="39" max="39" width="6.33203125" bestFit="1" customWidth="1"/>
    <col min="40" max="40" width="8.83203125" bestFit="1" customWidth="1"/>
    <col min="41" max="41" width="6.33203125" bestFit="1" customWidth="1"/>
    <col min="42" max="42" width="8.83203125" bestFit="1" customWidth="1"/>
    <col min="43" max="43" width="6.33203125" bestFit="1" customWidth="1"/>
    <col min="44" max="44" width="8.83203125" bestFit="1" customWidth="1"/>
    <col min="45" max="45" width="6.33203125" bestFit="1" customWidth="1"/>
    <col min="46" max="46" width="8.83203125" bestFit="1" customWidth="1"/>
    <col min="47" max="47" width="6.33203125" bestFit="1" customWidth="1"/>
    <col min="48" max="48" width="8.83203125" bestFit="1" customWidth="1"/>
    <col min="49" max="49" width="6.33203125" bestFit="1" customWidth="1"/>
    <col min="50" max="50" width="8.83203125" bestFit="1" customWidth="1"/>
    <col min="51" max="51" width="6.33203125" bestFit="1" customWidth="1"/>
    <col min="52" max="52" width="8.83203125" bestFit="1" customWidth="1"/>
    <col min="53" max="53" width="6.33203125" bestFit="1" customWidth="1"/>
    <col min="54" max="54" width="8.83203125" bestFit="1" customWidth="1"/>
    <col min="55" max="55" width="6.33203125" bestFit="1" customWidth="1"/>
    <col min="56" max="56" width="8.83203125" bestFit="1" customWidth="1"/>
    <col min="57" max="57" width="6.33203125" bestFit="1" customWidth="1"/>
    <col min="58" max="58" width="8.83203125" bestFit="1" customWidth="1"/>
  </cols>
  <sheetData>
    <row r="3" spans="1:5" x14ac:dyDescent="0.2">
      <c r="A3" s="7" t="s">
        <v>13</v>
      </c>
      <c r="B3" t="s">
        <v>15</v>
      </c>
      <c r="D3" t="s">
        <v>5</v>
      </c>
      <c r="E3" t="s">
        <v>9</v>
      </c>
    </row>
    <row r="4" spans="1:5" x14ac:dyDescent="0.2">
      <c r="A4" s="8">
        <v>68</v>
      </c>
      <c r="B4" s="6">
        <v>123</v>
      </c>
      <c r="D4">
        <v>90</v>
      </c>
      <c r="E4">
        <v>164</v>
      </c>
    </row>
    <row r="5" spans="1:5" x14ac:dyDescent="0.2">
      <c r="A5" s="8">
        <v>81</v>
      </c>
      <c r="B5" s="6">
        <v>145</v>
      </c>
      <c r="D5">
        <v>90</v>
      </c>
      <c r="E5">
        <v>165</v>
      </c>
    </row>
    <row r="6" spans="1:5" x14ac:dyDescent="0.2">
      <c r="A6" s="8">
        <v>90</v>
      </c>
      <c r="B6" s="6">
        <v>924</v>
      </c>
      <c r="D6">
        <v>104</v>
      </c>
      <c r="E6">
        <v>187</v>
      </c>
    </row>
    <row r="7" spans="1:5" x14ac:dyDescent="0.2">
      <c r="A7" s="8">
        <v>95</v>
      </c>
      <c r="B7" s="6">
        <v>166</v>
      </c>
      <c r="D7">
        <v>98</v>
      </c>
      <c r="E7">
        <v>233</v>
      </c>
    </row>
    <row r="8" spans="1:5" x14ac:dyDescent="0.2">
      <c r="A8" s="8">
        <v>98</v>
      </c>
      <c r="B8" s="6">
        <v>233</v>
      </c>
      <c r="D8">
        <v>135</v>
      </c>
      <c r="E8">
        <v>277</v>
      </c>
    </row>
    <row r="9" spans="1:5" x14ac:dyDescent="0.2">
      <c r="A9" s="8">
        <v>99</v>
      </c>
      <c r="B9" s="6">
        <v>581</v>
      </c>
      <c r="D9">
        <v>90</v>
      </c>
      <c r="E9">
        <v>172</v>
      </c>
    </row>
    <row r="10" spans="1:5" x14ac:dyDescent="0.2">
      <c r="A10" s="8">
        <v>104</v>
      </c>
      <c r="B10" s="6">
        <v>187</v>
      </c>
      <c r="D10">
        <v>135</v>
      </c>
      <c r="E10">
        <v>244</v>
      </c>
    </row>
    <row r="11" spans="1:5" x14ac:dyDescent="0.2">
      <c r="A11" s="8">
        <v>108</v>
      </c>
      <c r="B11" s="6">
        <v>347</v>
      </c>
      <c r="D11">
        <v>113</v>
      </c>
      <c r="E11">
        <v>209</v>
      </c>
    </row>
    <row r="12" spans="1:5" x14ac:dyDescent="0.2">
      <c r="A12" s="8">
        <v>109</v>
      </c>
      <c r="B12" s="6">
        <v>113</v>
      </c>
      <c r="D12">
        <v>126</v>
      </c>
      <c r="E12">
        <v>229</v>
      </c>
    </row>
    <row r="13" spans="1:5" x14ac:dyDescent="0.2">
      <c r="A13" s="8">
        <v>113</v>
      </c>
      <c r="B13" s="6">
        <v>623</v>
      </c>
      <c r="D13">
        <v>131</v>
      </c>
      <c r="E13">
        <v>238</v>
      </c>
    </row>
    <row r="14" spans="1:5" x14ac:dyDescent="0.2">
      <c r="A14" s="8">
        <v>117</v>
      </c>
      <c r="B14" s="6">
        <v>405</v>
      </c>
      <c r="D14">
        <v>135</v>
      </c>
      <c r="E14">
        <v>282</v>
      </c>
    </row>
    <row r="15" spans="1:5" x14ac:dyDescent="0.2">
      <c r="A15" s="8">
        <v>122</v>
      </c>
      <c r="B15" s="6">
        <v>223</v>
      </c>
      <c r="D15">
        <v>99</v>
      </c>
      <c r="E15">
        <v>225</v>
      </c>
    </row>
    <row r="16" spans="1:5" x14ac:dyDescent="0.2">
      <c r="A16" s="8">
        <v>126</v>
      </c>
      <c r="B16" s="6">
        <v>420</v>
      </c>
      <c r="D16">
        <v>99</v>
      </c>
      <c r="E16">
        <v>184</v>
      </c>
    </row>
    <row r="17" spans="1:5" x14ac:dyDescent="0.2">
      <c r="A17" s="8">
        <v>131</v>
      </c>
      <c r="B17" s="6">
        <v>238</v>
      </c>
      <c r="D17">
        <v>113</v>
      </c>
      <c r="E17">
        <v>207</v>
      </c>
    </row>
    <row r="18" spans="1:5" x14ac:dyDescent="0.2">
      <c r="A18" s="8">
        <v>135</v>
      </c>
      <c r="B18" s="6">
        <v>1072</v>
      </c>
      <c r="D18">
        <v>108</v>
      </c>
      <c r="E18">
        <v>160</v>
      </c>
    </row>
    <row r="19" spans="1:5" x14ac:dyDescent="0.2">
      <c r="A19" s="8">
        <v>158</v>
      </c>
      <c r="B19" s="6">
        <v>305</v>
      </c>
      <c r="D19">
        <v>90</v>
      </c>
      <c r="E19">
        <v>131</v>
      </c>
    </row>
    <row r="20" spans="1:5" x14ac:dyDescent="0.2">
      <c r="A20" s="8" t="s">
        <v>14</v>
      </c>
      <c r="B20" s="6">
        <v>6105</v>
      </c>
      <c r="D20">
        <v>126</v>
      </c>
      <c r="E20">
        <v>191</v>
      </c>
    </row>
    <row r="21" spans="1:5" x14ac:dyDescent="0.2">
      <c r="D21">
        <v>122</v>
      </c>
      <c r="E21">
        <v>223</v>
      </c>
    </row>
    <row r="22" spans="1:5" x14ac:dyDescent="0.2">
      <c r="D22">
        <v>113</v>
      </c>
      <c r="E22">
        <v>207</v>
      </c>
    </row>
    <row r="23" spans="1:5" x14ac:dyDescent="0.2">
      <c r="D23" s="3">
        <f>ROUNDUP(((AVERAGE(D4:D22)+AVERAGE(D24:D34) )/2),0)</f>
        <v>109</v>
      </c>
      <c r="E23">
        <v>113</v>
      </c>
    </row>
    <row r="24" spans="1:5" x14ac:dyDescent="0.2">
      <c r="D24">
        <v>90</v>
      </c>
      <c r="E24">
        <v>133</v>
      </c>
    </row>
    <row r="25" spans="1:5" x14ac:dyDescent="0.2">
      <c r="D25">
        <v>108</v>
      </c>
      <c r="E25">
        <v>187</v>
      </c>
    </row>
    <row r="26" spans="1:5" x14ac:dyDescent="0.2">
      <c r="D26">
        <v>117</v>
      </c>
      <c r="E26">
        <v>202</v>
      </c>
    </row>
    <row r="27" spans="1:5" x14ac:dyDescent="0.2">
      <c r="D27">
        <v>117</v>
      </c>
      <c r="E27">
        <v>203</v>
      </c>
    </row>
    <row r="28" spans="1:5" x14ac:dyDescent="0.2">
      <c r="D28">
        <v>135</v>
      </c>
      <c r="E28">
        <v>269</v>
      </c>
    </row>
    <row r="29" spans="1:5" x14ac:dyDescent="0.2">
      <c r="D29">
        <v>158</v>
      </c>
      <c r="E29">
        <v>305</v>
      </c>
    </row>
    <row r="30" spans="1:5" x14ac:dyDescent="0.2">
      <c r="D30">
        <v>99</v>
      </c>
      <c r="E30">
        <v>172</v>
      </c>
    </row>
    <row r="31" spans="1:5" x14ac:dyDescent="0.2">
      <c r="D31">
        <v>90</v>
      </c>
      <c r="E31">
        <v>159</v>
      </c>
    </row>
    <row r="32" spans="1:5" x14ac:dyDescent="0.2">
      <c r="D32">
        <v>95</v>
      </c>
      <c r="E32">
        <v>166</v>
      </c>
    </row>
    <row r="33" spans="4:5" x14ac:dyDescent="0.2">
      <c r="D33">
        <v>81</v>
      </c>
      <c r="E33">
        <v>145</v>
      </c>
    </row>
    <row r="34" spans="4:5" x14ac:dyDescent="0.2">
      <c r="D34">
        <v>68</v>
      </c>
      <c r="E34">
        <v>123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FB30-BE8A-A040-98E9-62A2E95D94E5}">
  <dimension ref="A3:B35"/>
  <sheetViews>
    <sheetView zoomScaleNormal="100" workbookViewId="0">
      <selection activeCell="A3" sqref="A3:B34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10" width="6.83203125" bestFit="1" customWidth="1"/>
    <col min="11" max="32" width="7.83203125" bestFit="1" customWidth="1"/>
  </cols>
  <sheetData>
    <row r="3" spans="1:2" x14ac:dyDescent="0.2">
      <c r="A3" s="7" t="s">
        <v>13</v>
      </c>
      <c r="B3" t="s">
        <v>12</v>
      </c>
    </row>
    <row r="4" spans="1:2" x14ac:dyDescent="0.2">
      <c r="A4" s="9">
        <v>42552</v>
      </c>
      <c r="B4" s="6">
        <v>41</v>
      </c>
    </row>
    <row r="5" spans="1:2" x14ac:dyDescent="0.2">
      <c r="A5" s="9">
        <v>42553</v>
      </c>
      <c r="B5" s="6">
        <v>41.25</v>
      </c>
    </row>
    <row r="6" spans="1:2" x14ac:dyDescent="0.2">
      <c r="A6" s="9">
        <v>42554</v>
      </c>
      <c r="B6" s="6">
        <v>46.75</v>
      </c>
    </row>
    <row r="7" spans="1:2" x14ac:dyDescent="0.2">
      <c r="A7" s="9">
        <v>42555</v>
      </c>
      <c r="B7" s="6">
        <v>58.25</v>
      </c>
    </row>
    <row r="8" spans="1:2" x14ac:dyDescent="0.2">
      <c r="A8" s="9">
        <v>42556</v>
      </c>
      <c r="B8" s="6">
        <v>69.25</v>
      </c>
    </row>
    <row r="9" spans="1:2" x14ac:dyDescent="0.2">
      <c r="A9" s="9">
        <v>42557</v>
      </c>
      <c r="B9" s="6">
        <v>43</v>
      </c>
    </row>
    <row r="10" spans="1:2" x14ac:dyDescent="0.2">
      <c r="A10" s="9">
        <v>42558</v>
      </c>
      <c r="B10" s="6">
        <v>61</v>
      </c>
    </row>
    <row r="11" spans="1:2" x14ac:dyDescent="0.2">
      <c r="A11" s="9">
        <v>42559</v>
      </c>
      <c r="B11" s="6">
        <v>52.25</v>
      </c>
    </row>
    <row r="12" spans="1:2" x14ac:dyDescent="0.2">
      <c r="A12" s="9">
        <v>42560</v>
      </c>
      <c r="B12" s="6">
        <v>57.25</v>
      </c>
    </row>
    <row r="13" spans="1:2" x14ac:dyDescent="0.2">
      <c r="A13" s="9">
        <v>42561</v>
      </c>
      <c r="B13" s="6">
        <v>59.5</v>
      </c>
    </row>
    <row r="14" spans="1:2" x14ac:dyDescent="0.2">
      <c r="A14" s="9">
        <v>42562</v>
      </c>
      <c r="B14" s="6">
        <v>70.5</v>
      </c>
    </row>
    <row r="15" spans="1:2" x14ac:dyDescent="0.2">
      <c r="A15" s="9">
        <v>42563</v>
      </c>
      <c r="B15" s="6">
        <v>56.25</v>
      </c>
    </row>
    <row r="16" spans="1:2" x14ac:dyDescent="0.2">
      <c r="A16" s="9">
        <v>42564</v>
      </c>
      <c r="B16" s="6">
        <v>46</v>
      </c>
    </row>
    <row r="17" spans="1:2" x14ac:dyDescent="0.2">
      <c r="A17" s="9">
        <v>42565</v>
      </c>
      <c r="B17" s="6">
        <v>51.75</v>
      </c>
    </row>
    <row r="18" spans="1:2" x14ac:dyDescent="0.2">
      <c r="A18" s="9">
        <v>42566</v>
      </c>
      <c r="B18" s="6">
        <v>80</v>
      </c>
    </row>
    <row r="19" spans="1:2" x14ac:dyDescent="0.2">
      <c r="A19" s="9">
        <v>42567</v>
      </c>
      <c r="B19" s="6">
        <v>65.5</v>
      </c>
    </row>
    <row r="20" spans="1:2" x14ac:dyDescent="0.2">
      <c r="A20" s="9">
        <v>42568</v>
      </c>
      <c r="B20" s="6">
        <v>95.5</v>
      </c>
    </row>
    <row r="21" spans="1:2" x14ac:dyDescent="0.2">
      <c r="A21" s="9">
        <v>42569</v>
      </c>
      <c r="B21" s="6">
        <v>111.5</v>
      </c>
    </row>
    <row r="22" spans="1:2" x14ac:dyDescent="0.2">
      <c r="A22" s="9">
        <v>42570</v>
      </c>
      <c r="B22" s="6">
        <v>103.5</v>
      </c>
    </row>
    <row r="23" spans="1:2" x14ac:dyDescent="0.2">
      <c r="A23" s="9">
        <v>42571</v>
      </c>
      <c r="B23" s="6">
        <v>56.5</v>
      </c>
    </row>
    <row r="24" spans="1:2" x14ac:dyDescent="0.2">
      <c r="A24" s="9">
        <v>42572</v>
      </c>
      <c r="B24" s="6">
        <v>66.5</v>
      </c>
    </row>
    <row r="25" spans="1:2" x14ac:dyDescent="0.2">
      <c r="A25" s="9">
        <v>42573</v>
      </c>
      <c r="B25" s="6">
        <v>93.5</v>
      </c>
    </row>
    <row r="26" spans="1:2" x14ac:dyDescent="0.2">
      <c r="A26" s="9">
        <v>42574</v>
      </c>
      <c r="B26" s="6">
        <v>101</v>
      </c>
    </row>
    <row r="27" spans="1:2" x14ac:dyDescent="0.2">
      <c r="A27" s="9">
        <v>42575</v>
      </c>
      <c r="B27" s="6">
        <v>101.5</v>
      </c>
    </row>
    <row r="28" spans="1:2" x14ac:dyDescent="0.2">
      <c r="A28" s="9">
        <v>42576</v>
      </c>
      <c r="B28" s="6">
        <v>134.5</v>
      </c>
    </row>
    <row r="29" spans="1:2" x14ac:dyDescent="0.2">
      <c r="A29" s="9">
        <v>42577</v>
      </c>
      <c r="B29" s="6">
        <v>106.75</v>
      </c>
    </row>
    <row r="30" spans="1:2" x14ac:dyDescent="0.2">
      <c r="A30" s="9">
        <v>42578</v>
      </c>
      <c r="B30" s="6">
        <v>60.199999999999996</v>
      </c>
    </row>
    <row r="31" spans="1:2" x14ac:dyDescent="0.2">
      <c r="A31" s="9">
        <v>42579</v>
      </c>
      <c r="B31" s="6">
        <v>55.65</v>
      </c>
    </row>
    <row r="32" spans="1:2" x14ac:dyDescent="0.2">
      <c r="A32" s="9">
        <v>42580</v>
      </c>
      <c r="B32" s="6">
        <v>58.099999999999994</v>
      </c>
    </row>
    <row r="33" spans="1:2" x14ac:dyDescent="0.2">
      <c r="A33" s="9">
        <v>42581</v>
      </c>
      <c r="B33" s="6">
        <v>50.75</v>
      </c>
    </row>
    <row r="34" spans="1:2" x14ac:dyDescent="0.2">
      <c r="A34" s="9">
        <v>42582</v>
      </c>
      <c r="B34" s="6">
        <v>43.05</v>
      </c>
    </row>
    <row r="35" spans="1:2" x14ac:dyDescent="0.2">
      <c r="A35" s="9" t="s">
        <v>14</v>
      </c>
      <c r="B35" s="6">
        <v>2138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7AF0-4163-6D47-924A-24D6988894C8}">
  <dimension ref="A3:I35"/>
  <sheetViews>
    <sheetView workbookViewId="0">
      <selection activeCell="I31" sqref="I31"/>
    </sheetView>
  </sheetViews>
  <sheetFormatPr baseColWidth="10" defaultRowHeight="16" x14ac:dyDescent="0.2"/>
  <cols>
    <col min="1" max="1" width="13" bestFit="1" customWidth="1"/>
  </cols>
  <sheetData>
    <row r="3" spans="1:4" x14ac:dyDescent="0.2">
      <c r="A3" s="7" t="s">
        <v>13</v>
      </c>
      <c r="D3" t="s">
        <v>10</v>
      </c>
    </row>
    <row r="4" spans="1:4" x14ac:dyDescent="0.2">
      <c r="A4" s="8">
        <v>41</v>
      </c>
      <c r="D4">
        <v>41</v>
      </c>
    </row>
    <row r="5" spans="1:4" x14ac:dyDescent="0.2">
      <c r="A5" s="8">
        <v>41.25</v>
      </c>
      <c r="D5">
        <v>41.25</v>
      </c>
    </row>
    <row r="6" spans="1:4" x14ac:dyDescent="0.2">
      <c r="A6" s="8">
        <v>43</v>
      </c>
      <c r="D6">
        <v>46.75</v>
      </c>
    </row>
    <row r="7" spans="1:4" x14ac:dyDescent="0.2">
      <c r="A7" s="8">
        <v>43.05</v>
      </c>
      <c r="D7">
        <v>58.25</v>
      </c>
    </row>
    <row r="8" spans="1:4" x14ac:dyDescent="0.2">
      <c r="A8" s="8">
        <v>46</v>
      </c>
      <c r="D8">
        <v>69.25</v>
      </c>
    </row>
    <row r="9" spans="1:4" x14ac:dyDescent="0.2">
      <c r="A9" s="8">
        <v>46.75</v>
      </c>
      <c r="D9">
        <v>43</v>
      </c>
    </row>
    <row r="10" spans="1:4" x14ac:dyDescent="0.2">
      <c r="A10" s="8">
        <v>50.75</v>
      </c>
      <c r="D10">
        <v>61</v>
      </c>
    </row>
    <row r="11" spans="1:4" x14ac:dyDescent="0.2">
      <c r="A11" s="8">
        <v>51.75</v>
      </c>
      <c r="D11">
        <v>52.25</v>
      </c>
    </row>
    <row r="12" spans="1:4" x14ac:dyDescent="0.2">
      <c r="A12" s="8">
        <v>52.25</v>
      </c>
      <c r="D12">
        <v>57.25</v>
      </c>
    </row>
    <row r="13" spans="1:4" x14ac:dyDescent="0.2">
      <c r="A13" s="8">
        <v>55.65</v>
      </c>
      <c r="D13">
        <v>59.5</v>
      </c>
    </row>
    <row r="14" spans="1:4" x14ac:dyDescent="0.2">
      <c r="A14" s="8">
        <v>56.25</v>
      </c>
      <c r="D14">
        <v>70.5</v>
      </c>
    </row>
    <row r="15" spans="1:4" x14ac:dyDescent="0.2">
      <c r="A15" s="8">
        <v>56.5</v>
      </c>
      <c r="D15">
        <v>56.25</v>
      </c>
    </row>
    <row r="16" spans="1:4" x14ac:dyDescent="0.2">
      <c r="A16" s="8">
        <v>57.25</v>
      </c>
      <c r="D16">
        <v>46</v>
      </c>
    </row>
    <row r="17" spans="1:9" x14ac:dyDescent="0.2">
      <c r="A17" s="8">
        <v>58.099999999999994</v>
      </c>
      <c r="D17">
        <v>51.75</v>
      </c>
    </row>
    <row r="18" spans="1:9" x14ac:dyDescent="0.2">
      <c r="A18" s="8">
        <v>58.25</v>
      </c>
      <c r="D18">
        <v>80</v>
      </c>
    </row>
    <row r="19" spans="1:9" x14ac:dyDescent="0.2">
      <c r="A19" s="8">
        <v>59.5</v>
      </c>
      <c r="D19">
        <v>65.5</v>
      </c>
    </row>
    <row r="20" spans="1:9" x14ac:dyDescent="0.2">
      <c r="A20" s="8">
        <v>60.199999999999996</v>
      </c>
      <c r="D20">
        <v>95.5</v>
      </c>
    </row>
    <row r="21" spans="1:9" x14ac:dyDescent="0.2">
      <c r="A21" s="8">
        <v>61</v>
      </c>
      <c r="D21">
        <v>111.5</v>
      </c>
    </row>
    <row r="22" spans="1:9" x14ac:dyDescent="0.2">
      <c r="A22" s="8">
        <v>65.5</v>
      </c>
      <c r="D22">
        <v>103.5</v>
      </c>
    </row>
    <row r="23" spans="1:9" x14ac:dyDescent="0.2">
      <c r="A23" s="8">
        <v>66.5</v>
      </c>
      <c r="D23">
        <v>56.5</v>
      </c>
    </row>
    <row r="24" spans="1:9" x14ac:dyDescent="0.2">
      <c r="A24" s="8">
        <v>69.25</v>
      </c>
      <c r="D24">
        <v>66.5</v>
      </c>
    </row>
    <row r="25" spans="1:9" x14ac:dyDescent="0.2">
      <c r="A25" s="8">
        <v>70.5</v>
      </c>
      <c r="D25">
        <v>93.5</v>
      </c>
    </row>
    <row r="26" spans="1:9" x14ac:dyDescent="0.2">
      <c r="A26" s="8">
        <v>80</v>
      </c>
      <c r="D26">
        <v>101</v>
      </c>
    </row>
    <row r="27" spans="1:9" x14ac:dyDescent="0.2">
      <c r="A27" s="8">
        <v>93.5</v>
      </c>
      <c r="D27">
        <v>101.5</v>
      </c>
    </row>
    <row r="28" spans="1:9" x14ac:dyDescent="0.2">
      <c r="A28" s="8">
        <v>95.5</v>
      </c>
      <c r="D28">
        <v>134.5</v>
      </c>
    </row>
    <row r="29" spans="1:9" x14ac:dyDescent="0.2">
      <c r="A29" s="8">
        <v>101</v>
      </c>
      <c r="D29">
        <v>106.75</v>
      </c>
    </row>
    <row r="30" spans="1:9" x14ac:dyDescent="0.2">
      <c r="A30" s="8">
        <v>101.5</v>
      </c>
      <c r="D30">
        <v>60.199999999999996</v>
      </c>
    </row>
    <row r="31" spans="1:9" x14ac:dyDescent="0.2">
      <c r="A31" s="8">
        <v>103.5</v>
      </c>
      <c r="D31">
        <v>55.65</v>
      </c>
      <c r="I31" s="4" t="s">
        <v>16</v>
      </c>
    </row>
    <row r="32" spans="1:9" x14ac:dyDescent="0.2">
      <c r="A32" s="8">
        <v>106.75</v>
      </c>
      <c r="D32">
        <v>58.099999999999994</v>
      </c>
    </row>
    <row r="33" spans="1:4" x14ac:dyDescent="0.2">
      <c r="A33" s="8">
        <v>111.5</v>
      </c>
      <c r="D33">
        <v>50.75</v>
      </c>
    </row>
    <row r="34" spans="1:4" x14ac:dyDescent="0.2">
      <c r="A34" s="8">
        <v>134.5</v>
      </c>
      <c r="D34">
        <v>43.05</v>
      </c>
    </row>
    <row r="35" spans="1:4" x14ac:dyDescent="0.2">
      <c r="A35" s="8" t="s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A003-DB32-0845-8331-C3A74132BC2F}">
  <dimension ref="A1:B32"/>
  <sheetViews>
    <sheetView workbookViewId="0">
      <selection activeCell="C3" sqref="C3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97</v>
      </c>
      <c r="B2">
        <v>67</v>
      </c>
    </row>
    <row r="3" spans="1:2" x14ac:dyDescent="0.2">
      <c r="A3">
        <v>98</v>
      </c>
      <c r="B3">
        <v>67</v>
      </c>
    </row>
    <row r="4" spans="1:2" x14ac:dyDescent="0.2">
      <c r="A4">
        <v>110</v>
      </c>
      <c r="B4">
        <v>77</v>
      </c>
    </row>
    <row r="5" spans="1:2" x14ac:dyDescent="0.2">
      <c r="A5">
        <v>134</v>
      </c>
      <c r="B5">
        <v>99</v>
      </c>
    </row>
    <row r="6" spans="1:2" x14ac:dyDescent="0.2">
      <c r="A6">
        <v>159</v>
      </c>
      <c r="B6">
        <v>118</v>
      </c>
    </row>
    <row r="7" spans="1:2" x14ac:dyDescent="0.2">
      <c r="A7">
        <v>103</v>
      </c>
      <c r="B7">
        <v>69</v>
      </c>
    </row>
    <row r="8" spans="1:2" x14ac:dyDescent="0.2">
      <c r="A8">
        <v>143</v>
      </c>
      <c r="B8">
        <v>101</v>
      </c>
    </row>
    <row r="9" spans="1:2" x14ac:dyDescent="0.2">
      <c r="A9">
        <v>123</v>
      </c>
      <c r="B9">
        <v>86</v>
      </c>
    </row>
    <row r="10" spans="1:2" x14ac:dyDescent="0.2">
      <c r="A10">
        <v>134</v>
      </c>
      <c r="B10">
        <v>95</v>
      </c>
    </row>
    <row r="11" spans="1:2" x14ac:dyDescent="0.2">
      <c r="A11">
        <v>140</v>
      </c>
      <c r="B11">
        <v>98</v>
      </c>
    </row>
    <row r="12" spans="1:2" x14ac:dyDescent="0.2">
      <c r="A12">
        <v>162</v>
      </c>
      <c r="B12">
        <v>120</v>
      </c>
    </row>
    <row r="13" spans="1:2" x14ac:dyDescent="0.2">
      <c r="A13">
        <v>130</v>
      </c>
      <c r="B13">
        <v>95</v>
      </c>
    </row>
    <row r="14" spans="1:2" x14ac:dyDescent="0.2">
      <c r="A14">
        <v>109</v>
      </c>
      <c r="B14">
        <v>75</v>
      </c>
    </row>
    <row r="15" spans="1:2" x14ac:dyDescent="0.2">
      <c r="A15">
        <v>122</v>
      </c>
      <c r="B15">
        <v>85</v>
      </c>
    </row>
    <row r="16" spans="1:2" x14ac:dyDescent="0.2">
      <c r="A16">
        <v>98</v>
      </c>
      <c r="B16">
        <v>62</v>
      </c>
    </row>
    <row r="17" spans="1:2" x14ac:dyDescent="0.2">
      <c r="A17">
        <v>81</v>
      </c>
      <c r="B17">
        <v>50</v>
      </c>
    </row>
    <row r="18" spans="1:2" x14ac:dyDescent="0.2">
      <c r="A18">
        <v>115</v>
      </c>
      <c r="B18">
        <v>76</v>
      </c>
    </row>
    <row r="19" spans="1:2" x14ac:dyDescent="0.2">
      <c r="A19">
        <v>131</v>
      </c>
      <c r="B19">
        <v>92</v>
      </c>
    </row>
    <row r="20" spans="1:2" x14ac:dyDescent="0.2">
      <c r="A20">
        <v>122</v>
      </c>
      <c r="B20">
        <v>85</v>
      </c>
    </row>
    <row r="21" spans="1:2" x14ac:dyDescent="0.2">
      <c r="A21">
        <v>71</v>
      </c>
      <c r="B21">
        <v>42</v>
      </c>
    </row>
    <row r="22" spans="1:2" x14ac:dyDescent="0.2">
      <c r="A22">
        <v>83</v>
      </c>
      <c r="B22">
        <v>50</v>
      </c>
    </row>
    <row r="23" spans="1:2" x14ac:dyDescent="0.2">
      <c r="A23">
        <v>112</v>
      </c>
      <c r="B23">
        <v>75</v>
      </c>
    </row>
    <row r="24" spans="1:2" x14ac:dyDescent="0.2">
      <c r="A24">
        <v>120</v>
      </c>
      <c r="B24">
        <v>82</v>
      </c>
    </row>
    <row r="25" spans="1:2" x14ac:dyDescent="0.2">
      <c r="A25">
        <v>121</v>
      </c>
      <c r="B25">
        <v>82</v>
      </c>
    </row>
    <row r="26" spans="1:2" x14ac:dyDescent="0.2">
      <c r="A26">
        <v>156</v>
      </c>
      <c r="B26">
        <v>113</v>
      </c>
    </row>
    <row r="27" spans="1:2" x14ac:dyDescent="0.2">
      <c r="A27">
        <v>176</v>
      </c>
      <c r="B27">
        <v>129</v>
      </c>
    </row>
    <row r="28" spans="1:2" x14ac:dyDescent="0.2">
      <c r="A28">
        <v>104</v>
      </c>
      <c r="B28">
        <v>68</v>
      </c>
    </row>
    <row r="29" spans="1:2" x14ac:dyDescent="0.2">
      <c r="A29">
        <v>96</v>
      </c>
      <c r="B29">
        <v>63</v>
      </c>
    </row>
    <row r="30" spans="1:2" x14ac:dyDescent="0.2">
      <c r="A30">
        <v>100</v>
      </c>
      <c r="B30">
        <v>66</v>
      </c>
    </row>
    <row r="31" spans="1:2" x14ac:dyDescent="0.2">
      <c r="A31">
        <v>88</v>
      </c>
      <c r="B31">
        <v>57</v>
      </c>
    </row>
    <row r="32" spans="1:2" x14ac:dyDescent="0.2">
      <c r="A32">
        <v>76</v>
      </c>
      <c r="B32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F205-9D76-F94D-A472-CD47489378E5}">
  <dimension ref="A3:F35"/>
  <sheetViews>
    <sheetView workbookViewId="0">
      <selection activeCell="I14" sqref="I14"/>
    </sheetView>
  </sheetViews>
  <sheetFormatPr baseColWidth="10" defaultRowHeight="16" x14ac:dyDescent="0.2"/>
  <cols>
    <col min="1" max="2" width="13" bestFit="1" customWidth="1"/>
    <col min="3" max="3" width="13.5" bestFit="1" customWidth="1"/>
    <col min="4" max="4" width="18.33203125" bestFit="1" customWidth="1"/>
    <col min="5" max="5" width="14" bestFit="1" customWidth="1"/>
    <col min="6" max="6" width="11.5" bestFit="1" customWidth="1"/>
    <col min="7" max="7" width="7" bestFit="1" customWidth="1"/>
    <col min="8" max="8" width="18.33203125" bestFit="1" customWidth="1"/>
    <col min="9" max="9" width="5.1640625" bestFit="1" customWidth="1"/>
    <col min="10" max="10" width="7" bestFit="1" customWidth="1"/>
    <col min="11" max="11" width="14" bestFit="1" customWidth="1"/>
    <col min="12" max="12" width="5.1640625" bestFit="1" customWidth="1"/>
    <col min="13" max="13" width="7" bestFit="1" customWidth="1"/>
    <col min="14" max="14" width="11.5" bestFit="1" customWidth="1"/>
    <col min="15" max="15" width="5.1640625" bestFit="1" customWidth="1"/>
    <col min="16" max="16" width="7" bestFit="1" customWidth="1"/>
    <col min="17" max="17" width="17.83203125" bestFit="1" customWidth="1"/>
    <col min="18" max="18" width="18.33203125" bestFit="1" customWidth="1"/>
    <col min="19" max="19" width="23.1640625" bestFit="1" customWidth="1"/>
    <col min="20" max="20" width="18.83203125" bestFit="1" customWidth="1"/>
    <col min="21" max="21" width="16.33203125" bestFit="1" customWidth="1"/>
  </cols>
  <sheetData>
    <row r="3" spans="1:6" x14ac:dyDescent="0.2">
      <c r="A3" s="7" t="s">
        <v>13</v>
      </c>
      <c r="B3" t="s">
        <v>17</v>
      </c>
      <c r="C3" t="s">
        <v>18</v>
      </c>
      <c r="D3" t="s">
        <v>19</v>
      </c>
      <c r="E3" t="s">
        <v>21</v>
      </c>
      <c r="F3" t="s">
        <v>20</v>
      </c>
    </row>
    <row r="4" spans="1:6" x14ac:dyDescent="0.2">
      <c r="A4" s="9">
        <v>42552</v>
      </c>
      <c r="B4" s="6">
        <v>97</v>
      </c>
      <c r="C4" s="6">
        <v>67</v>
      </c>
      <c r="D4" s="6">
        <v>70</v>
      </c>
      <c r="E4" s="6">
        <v>90</v>
      </c>
      <c r="F4" s="6">
        <v>0.25</v>
      </c>
    </row>
    <row r="5" spans="1:6" x14ac:dyDescent="0.2">
      <c r="A5" s="9">
        <v>42553</v>
      </c>
      <c r="B5" s="6">
        <v>98</v>
      </c>
      <c r="C5" s="6">
        <v>67</v>
      </c>
      <c r="D5" s="6">
        <v>72</v>
      </c>
      <c r="E5" s="6">
        <v>90</v>
      </c>
      <c r="F5" s="6">
        <v>0.25</v>
      </c>
    </row>
    <row r="6" spans="1:6" x14ac:dyDescent="0.2">
      <c r="A6" s="9">
        <v>42554</v>
      </c>
      <c r="B6" s="6">
        <v>110</v>
      </c>
      <c r="C6" s="6">
        <v>77</v>
      </c>
      <c r="D6" s="6">
        <v>71</v>
      </c>
      <c r="E6" s="6">
        <v>104</v>
      </c>
      <c r="F6" s="6">
        <v>0.25</v>
      </c>
    </row>
    <row r="7" spans="1:6" x14ac:dyDescent="0.2">
      <c r="A7" s="9">
        <v>42555</v>
      </c>
      <c r="B7" s="6">
        <v>134</v>
      </c>
      <c r="C7" s="6">
        <v>99</v>
      </c>
      <c r="D7" s="6">
        <v>76</v>
      </c>
      <c r="E7" s="6">
        <v>98</v>
      </c>
      <c r="F7" s="6">
        <v>0.25</v>
      </c>
    </row>
    <row r="8" spans="1:6" x14ac:dyDescent="0.2">
      <c r="A8" s="9">
        <v>42556</v>
      </c>
      <c r="B8" s="6">
        <v>159</v>
      </c>
      <c r="C8" s="6">
        <v>118</v>
      </c>
      <c r="D8" s="6">
        <v>78</v>
      </c>
      <c r="E8" s="6">
        <v>135</v>
      </c>
      <c r="F8" s="6">
        <v>0.25</v>
      </c>
    </row>
    <row r="9" spans="1:6" x14ac:dyDescent="0.2">
      <c r="A9" s="9">
        <v>42557</v>
      </c>
      <c r="B9" s="6">
        <v>103</v>
      </c>
      <c r="C9" s="6">
        <v>69</v>
      </c>
      <c r="D9" s="6">
        <v>82</v>
      </c>
      <c r="E9" s="6">
        <v>90</v>
      </c>
      <c r="F9" s="6">
        <v>0.25</v>
      </c>
    </row>
    <row r="10" spans="1:6" x14ac:dyDescent="0.2">
      <c r="A10" s="9">
        <v>42558</v>
      </c>
      <c r="B10" s="6">
        <v>143</v>
      </c>
      <c r="C10" s="6">
        <v>101</v>
      </c>
      <c r="D10" s="6">
        <v>81</v>
      </c>
      <c r="E10" s="6">
        <v>135</v>
      </c>
      <c r="F10" s="6">
        <v>0.25</v>
      </c>
    </row>
    <row r="11" spans="1:6" x14ac:dyDescent="0.2">
      <c r="A11" s="9">
        <v>42560</v>
      </c>
      <c r="B11" s="6">
        <v>134</v>
      </c>
      <c r="C11" s="6">
        <v>95</v>
      </c>
      <c r="D11" s="6">
        <v>80</v>
      </c>
      <c r="E11" s="6">
        <v>126</v>
      </c>
      <c r="F11" s="6">
        <v>0.25</v>
      </c>
    </row>
    <row r="12" spans="1:6" x14ac:dyDescent="0.2">
      <c r="A12" s="9">
        <v>42561</v>
      </c>
      <c r="B12" s="6">
        <v>140</v>
      </c>
      <c r="C12" s="6">
        <v>98</v>
      </c>
      <c r="D12" s="6">
        <v>82</v>
      </c>
      <c r="E12" s="6">
        <v>131</v>
      </c>
      <c r="F12" s="6">
        <v>0.25</v>
      </c>
    </row>
    <row r="13" spans="1:6" x14ac:dyDescent="0.2">
      <c r="A13" s="9">
        <v>42562</v>
      </c>
      <c r="B13" s="6">
        <v>162</v>
      </c>
      <c r="C13" s="6">
        <v>120</v>
      </c>
      <c r="D13" s="6">
        <v>83</v>
      </c>
      <c r="E13" s="6">
        <v>135</v>
      </c>
      <c r="F13" s="6">
        <v>0.25</v>
      </c>
    </row>
    <row r="14" spans="1:6" x14ac:dyDescent="0.2">
      <c r="A14" s="9">
        <v>42563</v>
      </c>
      <c r="B14" s="6">
        <v>130</v>
      </c>
      <c r="C14" s="6">
        <v>95</v>
      </c>
      <c r="D14" s="6">
        <v>84</v>
      </c>
      <c r="E14" s="6">
        <v>99</v>
      </c>
      <c r="F14" s="6">
        <v>0.25</v>
      </c>
    </row>
    <row r="15" spans="1:6" x14ac:dyDescent="0.2">
      <c r="A15" s="9">
        <v>42564</v>
      </c>
      <c r="B15" s="6">
        <v>109</v>
      </c>
      <c r="C15" s="6">
        <v>75</v>
      </c>
      <c r="D15" s="6">
        <v>77</v>
      </c>
      <c r="E15" s="6">
        <v>99</v>
      </c>
      <c r="F15" s="6">
        <v>0.25</v>
      </c>
    </row>
    <row r="16" spans="1:6" x14ac:dyDescent="0.2">
      <c r="A16" s="9">
        <v>42565</v>
      </c>
      <c r="B16" s="6">
        <v>122</v>
      </c>
      <c r="C16" s="6">
        <v>85</v>
      </c>
      <c r="D16" s="6">
        <v>78</v>
      </c>
      <c r="E16" s="6">
        <v>113</v>
      </c>
      <c r="F16" s="6">
        <v>0.25</v>
      </c>
    </row>
    <row r="17" spans="1:6" x14ac:dyDescent="0.2">
      <c r="A17" s="9">
        <v>42566</v>
      </c>
      <c r="B17" s="6">
        <v>98</v>
      </c>
      <c r="C17" s="6">
        <v>62</v>
      </c>
      <c r="D17" s="6">
        <v>75</v>
      </c>
      <c r="E17" s="6">
        <v>108</v>
      </c>
      <c r="F17" s="6">
        <v>0.5</v>
      </c>
    </row>
    <row r="18" spans="1:6" x14ac:dyDescent="0.2">
      <c r="A18" s="9">
        <v>42567</v>
      </c>
      <c r="B18" s="6">
        <v>81</v>
      </c>
      <c r="C18" s="6">
        <v>50</v>
      </c>
      <c r="D18" s="6">
        <v>74</v>
      </c>
      <c r="E18" s="6">
        <v>90</v>
      </c>
      <c r="F18" s="6">
        <v>0.5</v>
      </c>
    </row>
    <row r="19" spans="1:6" x14ac:dyDescent="0.2">
      <c r="A19" s="9">
        <v>42568</v>
      </c>
      <c r="B19" s="6">
        <v>115</v>
      </c>
      <c r="C19" s="6">
        <v>76</v>
      </c>
      <c r="D19" s="6">
        <v>77</v>
      </c>
      <c r="E19" s="6">
        <v>126</v>
      </c>
      <c r="F19" s="6">
        <v>0.5</v>
      </c>
    </row>
    <row r="20" spans="1:6" x14ac:dyDescent="0.2">
      <c r="A20" s="9">
        <v>42569</v>
      </c>
      <c r="B20" s="6">
        <v>131</v>
      </c>
      <c r="C20" s="6">
        <v>92</v>
      </c>
      <c r="D20" s="6">
        <v>81</v>
      </c>
      <c r="E20" s="6">
        <v>122</v>
      </c>
      <c r="F20" s="6">
        <v>0.5</v>
      </c>
    </row>
    <row r="21" spans="1:6" x14ac:dyDescent="0.2">
      <c r="A21" s="9">
        <v>42570</v>
      </c>
      <c r="B21" s="6">
        <v>122</v>
      </c>
      <c r="C21" s="6">
        <v>85</v>
      </c>
      <c r="D21" s="6">
        <v>78</v>
      </c>
      <c r="E21" s="6">
        <v>113</v>
      </c>
      <c r="F21" s="6">
        <v>0.5</v>
      </c>
    </row>
    <row r="22" spans="1:6" x14ac:dyDescent="0.2">
      <c r="A22" s="9">
        <v>42571</v>
      </c>
      <c r="B22" s="6">
        <v>71</v>
      </c>
      <c r="C22" s="6">
        <v>42</v>
      </c>
      <c r="D22" s="6">
        <v>70</v>
      </c>
      <c r="E22" s="6"/>
      <c r="F22" s="6">
        <v>0.5</v>
      </c>
    </row>
    <row r="23" spans="1:6" x14ac:dyDescent="0.2">
      <c r="A23" s="9">
        <v>42572</v>
      </c>
      <c r="B23" s="6">
        <v>83</v>
      </c>
      <c r="C23" s="6">
        <v>50</v>
      </c>
      <c r="D23" s="6">
        <v>77</v>
      </c>
      <c r="E23" s="6">
        <v>90</v>
      </c>
      <c r="F23" s="6">
        <v>0.5</v>
      </c>
    </row>
    <row r="24" spans="1:6" x14ac:dyDescent="0.2">
      <c r="A24" s="9">
        <v>42573</v>
      </c>
      <c r="B24" s="6">
        <v>112</v>
      </c>
      <c r="C24" s="6">
        <v>75</v>
      </c>
      <c r="D24" s="6">
        <v>80</v>
      </c>
      <c r="E24" s="6">
        <v>108</v>
      </c>
      <c r="F24" s="6">
        <v>0.5</v>
      </c>
    </row>
    <row r="25" spans="1:6" x14ac:dyDescent="0.2">
      <c r="A25" s="9">
        <v>42574</v>
      </c>
      <c r="B25" s="6">
        <v>120</v>
      </c>
      <c r="C25" s="6">
        <v>82</v>
      </c>
      <c r="D25" s="6">
        <v>81</v>
      </c>
      <c r="E25" s="6">
        <v>117</v>
      </c>
      <c r="F25" s="6">
        <v>0.5</v>
      </c>
    </row>
    <row r="26" spans="1:6" x14ac:dyDescent="0.2">
      <c r="A26" s="9">
        <v>42575</v>
      </c>
      <c r="B26" s="6">
        <v>121</v>
      </c>
      <c r="C26" s="6">
        <v>82</v>
      </c>
      <c r="D26" s="6">
        <v>82</v>
      </c>
      <c r="E26" s="6">
        <v>117</v>
      </c>
      <c r="F26" s="6">
        <v>0.5</v>
      </c>
    </row>
    <row r="27" spans="1:6" x14ac:dyDescent="0.2">
      <c r="A27" s="9">
        <v>42576</v>
      </c>
      <c r="B27" s="6">
        <v>156</v>
      </c>
      <c r="C27" s="6">
        <v>113</v>
      </c>
      <c r="D27" s="6">
        <v>84</v>
      </c>
      <c r="E27" s="6">
        <v>135</v>
      </c>
      <c r="F27" s="6">
        <v>0.5</v>
      </c>
    </row>
    <row r="28" spans="1:6" x14ac:dyDescent="0.2">
      <c r="A28" s="9">
        <v>42577</v>
      </c>
      <c r="B28" s="6">
        <v>176</v>
      </c>
      <c r="C28" s="6">
        <v>129</v>
      </c>
      <c r="D28" s="6">
        <v>83</v>
      </c>
      <c r="E28" s="6">
        <v>158</v>
      </c>
      <c r="F28" s="6">
        <v>0.35</v>
      </c>
    </row>
    <row r="29" spans="1:6" x14ac:dyDescent="0.2">
      <c r="A29" s="9">
        <v>42578</v>
      </c>
      <c r="B29" s="6">
        <v>104</v>
      </c>
      <c r="C29" s="6">
        <v>68</v>
      </c>
      <c r="D29" s="6">
        <v>80</v>
      </c>
      <c r="E29" s="6">
        <v>99</v>
      </c>
      <c r="F29" s="6">
        <v>0.35</v>
      </c>
    </row>
    <row r="30" spans="1:6" x14ac:dyDescent="0.2">
      <c r="A30" s="9">
        <v>42579</v>
      </c>
      <c r="B30" s="6">
        <v>96</v>
      </c>
      <c r="C30" s="6">
        <v>63</v>
      </c>
      <c r="D30" s="6">
        <v>82</v>
      </c>
      <c r="E30" s="6">
        <v>90</v>
      </c>
      <c r="F30" s="6">
        <v>0.35</v>
      </c>
    </row>
    <row r="31" spans="1:6" x14ac:dyDescent="0.2">
      <c r="A31" s="9">
        <v>42580</v>
      </c>
      <c r="B31" s="6">
        <v>100</v>
      </c>
      <c r="C31" s="6">
        <v>66</v>
      </c>
      <c r="D31" s="6">
        <v>81</v>
      </c>
      <c r="E31" s="6">
        <v>95</v>
      </c>
      <c r="F31" s="6">
        <v>0.35</v>
      </c>
    </row>
    <row r="32" spans="1:6" x14ac:dyDescent="0.2">
      <c r="A32" s="9">
        <v>42581</v>
      </c>
      <c r="B32" s="6">
        <v>88</v>
      </c>
      <c r="C32" s="6">
        <v>57</v>
      </c>
      <c r="D32" s="6">
        <v>82</v>
      </c>
      <c r="E32" s="6">
        <v>81</v>
      </c>
      <c r="F32" s="6">
        <v>0.35</v>
      </c>
    </row>
    <row r="33" spans="1:6" x14ac:dyDescent="0.2">
      <c r="A33" s="9">
        <v>42582</v>
      </c>
      <c r="B33" s="6">
        <v>76</v>
      </c>
      <c r="C33" s="6">
        <v>47</v>
      </c>
      <c r="D33" s="6">
        <v>82</v>
      </c>
      <c r="E33" s="6">
        <v>68</v>
      </c>
      <c r="F33" s="6">
        <v>0.35</v>
      </c>
    </row>
    <row r="34" spans="1:6" x14ac:dyDescent="0.2">
      <c r="A34" s="8" t="s">
        <v>22</v>
      </c>
      <c r="B34" s="6">
        <v>123</v>
      </c>
      <c r="C34" s="6">
        <v>86</v>
      </c>
      <c r="D34" s="6">
        <v>82</v>
      </c>
      <c r="E34" s="6">
        <v>113</v>
      </c>
      <c r="F34" s="6">
        <v>0.25</v>
      </c>
    </row>
    <row r="35" spans="1:6" x14ac:dyDescent="0.2">
      <c r="A35" s="8" t="s">
        <v>14</v>
      </c>
      <c r="B35" s="6">
        <v>3614</v>
      </c>
      <c r="C35" s="6">
        <v>2491</v>
      </c>
      <c r="D35" s="6">
        <v>2445</v>
      </c>
      <c r="E35" s="6">
        <v>3275</v>
      </c>
      <c r="F35" s="6">
        <v>11.099999999999998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218A-3532-714F-BE8A-78BF1885E12A}">
  <dimension ref="A1:G32"/>
  <sheetViews>
    <sheetView workbookViewId="0">
      <selection activeCell="N29" sqref="N29"/>
    </sheetView>
  </sheetViews>
  <sheetFormatPr baseColWidth="10" defaultRowHeight="16" x14ac:dyDescent="0.2"/>
  <cols>
    <col min="1" max="1" width="7.83203125" bestFit="1" customWidth="1"/>
    <col min="2" max="2" width="8" bestFit="1" customWidth="1"/>
    <col min="3" max="3" width="6.6640625" bestFit="1" customWidth="1"/>
    <col min="4" max="4" width="7.1640625" bestFit="1" customWidth="1"/>
    <col min="5" max="5" width="11.83203125" bestFit="1" customWidth="1"/>
    <col min="6" max="6" width="7.6640625" bestFit="1" customWidth="1"/>
    <col min="7" max="7" width="5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</row>
    <row r="3" spans="1:7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</row>
    <row r="4" spans="1:7" x14ac:dyDescent="0.2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</row>
    <row r="5" spans="1:7" x14ac:dyDescent="0.2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</row>
    <row r="6" spans="1:7" x14ac:dyDescent="0.2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</row>
    <row r="7" spans="1:7" x14ac:dyDescent="0.2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</row>
    <row r="8" spans="1:7" x14ac:dyDescent="0.2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</row>
    <row r="9" spans="1:7" x14ac:dyDescent="0.2"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</row>
    <row r="10" spans="1:7" x14ac:dyDescent="0.2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</row>
    <row r="11" spans="1:7" x14ac:dyDescent="0.2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</row>
    <row r="12" spans="1:7" x14ac:dyDescent="0.2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</row>
    <row r="13" spans="1:7" x14ac:dyDescent="0.2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</row>
    <row r="14" spans="1:7" x14ac:dyDescent="0.2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</row>
    <row r="15" spans="1:7" x14ac:dyDescent="0.2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</row>
    <row r="16" spans="1:7" x14ac:dyDescent="0.2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</row>
    <row r="17" spans="1:7" x14ac:dyDescent="0.2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</row>
    <row r="18" spans="1:7" x14ac:dyDescent="0.2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</row>
    <row r="19" spans="1:7" x14ac:dyDescent="0.2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</row>
    <row r="20" spans="1:7" x14ac:dyDescent="0.2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</row>
    <row r="21" spans="1:7" x14ac:dyDescent="0.2">
      <c r="A21" s="1">
        <v>42571</v>
      </c>
      <c r="B21" t="s">
        <v>7</v>
      </c>
      <c r="C21">
        <v>71</v>
      </c>
      <c r="D21">
        <v>42</v>
      </c>
      <c r="E21">
        <v>70</v>
      </c>
      <c r="G21">
        <v>0.5</v>
      </c>
    </row>
    <row r="22" spans="1:7" x14ac:dyDescent="0.2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</row>
    <row r="23" spans="1:7" x14ac:dyDescent="0.2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</row>
    <row r="24" spans="1:7" x14ac:dyDescent="0.2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</row>
    <row r="25" spans="1:7" x14ac:dyDescent="0.2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</row>
    <row r="26" spans="1:7" x14ac:dyDescent="0.2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</row>
    <row r="27" spans="1:7" x14ac:dyDescent="0.2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</row>
    <row r="28" spans="1:7" x14ac:dyDescent="0.2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</row>
    <row r="29" spans="1:7" x14ac:dyDescent="0.2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</row>
    <row r="30" spans="1:7" x14ac:dyDescent="0.2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</row>
    <row r="31" spans="1:7" x14ac:dyDescent="0.2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</row>
    <row r="32" spans="1:7" x14ac:dyDescent="0.2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HW_lemonade_data</vt:lpstr>
      <vt:lpstr>Leaflets against Sales</vt:lpstr>
      <vt:lpstr>Date_Revenue</vt:lpstr>
      <vt:lpstr>revenue_histogram</vt:lpstr>
      <vt:lpstr>Lemon_Orange</vt:lpstr>
      <vt:lpstr>pivotTable</vt:lpstr>
      <vt:lpstr>importedData</vt:lpstr>
      <vt:lpstr>HW_lemonade_data!Lemonade2016</vt:lpstr>
      <vt:lpstr>importedData!Lemonade2016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2018-09-05T19:55:38Z</dcterms:created>
  <dcterms:modified xsi:type="dcterms:W3CDTF">2018-09-12T20:34:13Z</dcterms:modified>
</cp:coreProperties>
</file>