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05" yWindow="-105" windowWidth="21795" windowHeight="1387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2" l="1"/>
  <c r="F5" i="2"/>
  <c r="F53" i="2"/>
  <c r="F101" i="2"/>
  <c r="H29" i="2"/>
  <c r="H129" i="2"/>
  <c r="H69" i="2"/>
  <c r="H52" i="2"/>
  <c r="F38" i="2"/>
  <c r="F86" i="2"/>
  <c r="F134" i="2"/>
  <c r="H90" i="2"/>
  <c r="H136" i="2"/>
  <c r="H18" i="2"/>
  <c r="H118" i="2"/>
  <c r="F15" i="2"/>
  <c r="F63" i="2"/>
  <c r="F111" i="2"/>
  <c r="H104" i="2"/>
  <c r="F132" i="2"/>
  <c r="H39" i="2"/>
  <c r="H87" i="2"/>
  <c r="F16" i="2"/>
  <c r="F64" i="2"/>
  <c r="F112" i="2"/>
  <c r="G132" i="2"/>
  <c r="E120" i="2"/>
  <c r="E84" i="2"/>
  <c r="E48" i="2"/>
  <c r="E12" i="2"/>
  <c r="E63" i="1"/>
  <c r="E27" i="1"/>
  <c r="C16" i="1"/>
  <c r="D123" i="2"/>
  <c r="D87" i="2"/>
  <c r="D51" i="2"/>
  <c r="D15" i="2"/>
  <c r="D66" i="1"/>
  <c r="D30" i="1"/>
  <c r="B28" i="2"/>
  <c r="C114" i="2"/>
  <c r="C78" i="2"/>
  <c r="C42" i="2"/>
  <c r="C6" i="2"/>
  <c r="C57" i="1"/>
  <c r="C21" i="1"/>
  <c r="B61" i="1"/>
  <c r="B108" i="2"/>
  <c r="B72" i="2"/>
  <c r="B36" i="2"/>
  <c r="B87" i="1"/>
  <c r="B51" i="1"/>
  <c r="B15" i="1"/>
  <c r="B118" i="2"/>
  <c r="E125" i="2"/>
  <c r="E89" i="2"/>
  <c r="E53" i="2"/>
  <c r="E17" i="2"/>
  <c r="E68" i="1"/>
  <c r="E32" i="1"/>
  <c r="C22" i="1"/>
  <c r="D122" i="2"/>
  <c r="D86" i="2"/>
  <c r="D50" i="2"/>
  <c r="D14" i="2"/>
  <c r="D65" i="1"/>
  <c r="D8" i="1"/>
  <c r="C131" i="2"/>
  <c r="C95" i="2"/>
  <c r="C59" i="2"/>
  <c r="C23" i="2"/>
  <c r="C74" i="1"/>
  <c r="C38" i="1"/>
  <c r="D25" i="1"/>
  <c r="B125" i="2"/>
  <c r="B89" i="2"/>
  <c r="B53" i="2"/>
  <c r="B17" i="2"/>
  <c r="B68" i="1"/>
  <c r="B32" i="1"/>
  <c r="D34" i="1"/>
  <c r="E124" i="2"/>
  <c r="E88" i="2"/>
  <c r="E52" i="2"/>
  <c r="E16" i="2"/>
  <c r="E67" i="1"/>
  <c r="E31" i="1"/>
  <c r="B88" i="2"/>
  <c r="D118" i="2"/>
  <c r="D82" i="2"/>
  <c r="D46" i="2"/>
  <c r="D10" i="2"/>
  <c r="D61" i="1"/>
  <c r="B136" i="2"/>
  <c r="C118" i="2"/>
  <c r="C82" i="2"/>
  <c r="C46" i="2"/>
  <c r="C10" i="2"/>
  <c r="C61" i="1"/>
  <c r="C25" i="1"/>
  <c r="B70" i="2"/>
  <c r="C43" i="2"/>
  <c r="C58" i="1"/>
  <c r="B115" i="2"/>
  <c r="C37" i="2"/>
  <c r="C88" i="1"/>
  <c r="B103" i="2"/>
  <c r="H45" i="2"/>
  <c r="H137" i="2"/>
  <c r="H66" i="2"/>
  <c r="H94" i="2"/>
  <c r="H132" i="2"/>
  <c r="E57" i="2"/>
  <c r="D96" i="2"/>
  <c r="C15" i="2"/>
  <c r="B60" i="1"/>
  <c r="E62" i="2"/>
  <c r="F9" i="2"/>
  <c r="F57" i="2"/>
  <c r="F105" i="2"/>
  <c r="H37" i="2"/>
  <c r="H36" i="2"/>
  <c r="H77" i="2"/>
  <c r="H76" i="2"/>
  <c r="F42" i="2"/>
  <c r="F90" i="2"/>
  <c r="F138" i="2"/>
  <c r="H98" i="2"/>
  <c r="H26" i="2"/>
  <c r="H126" i="2"/>
  <c r="F19" i="2"/>
  <c r="F67" i="2"/>
  <c r="F115" i="2"/>
  <c r="H16" i="2"/>
  <c r="H43" i="2"/>
  <c r="H91" i="2"/>
  <c r="F20" i="2"/>
  <c r="F68" i="2"/>
  <c r="F120" i="2"/>
  <c r="H28" i="2"/>
  <c r="E117" i="2"/>
  <c r="E81" i="2"/>
  <c r="E45" i="2"/>
  <c r="E9" i="2"/>
  <c r="E60" i="1"/>
  <c r="E24" i="1"/>
  <c r="B112" i="2"/>
  <c r="D120" i="2"/>
  <c r="D84" i="2"/>
  <c r="D48" i="2"/>
  <c r="D12" i="2"/>
  <c r="D63" i="1"/>
  <c r="D27" i="1"/>
  <c r="B79" i="1"/>
  <c r="C111" i="2"/>
  <c r="C75" i="2"/>
  <c r="C39" i="2"/>
  <c r="C90" i="1"/>
  <c r="C54" i="1"/>
  <c r="C18" i="1"/>
  <c r="B22" i="1"/>
  <c r="B105" i="2"/>
  <c r="B69" i="2"/>
  <c r="B33" i="2"/>
  <c r="B84" i="1"/>
  <c r="B48" i="1"/>
  <c r="B12" i="1"/>
  <c r="B91" i="2"/>
  <c r="E122" i="2"/>
  <c r="E86" i="2"/>
  <c r="E50" i="2"/>
  <c r="E14" i="2"/>
  <c r="E65" i="1"/>
  <c r="E29" i="1"/>
  <c r="B124" i="2"/>
  <c r="D119" i="2"/>
  <c r="D83" i="2"/>
  <c r="D47" i="2"/>
  <c r="D11" i="2"/>
  <c r="D62" i="1"/>
  <c r="C13" i="1"/>
  <c r="C128" i="2"/>
  <c r="C92" i="2"/>
  <c r="C56" i="2"/>
  <c r="C20" i="2"/>
  <c r="C71" i="1"/>
  <c r="C35" i="1"/>
  <c r="C10" i="1"/>
  <c r="B122" i="2"/>
  <c r="B86" i="2"/>
  <c r="B50" i="2"/>
  <c r="B14" i="2"/>
  <c r="B65" i="1"/>
  <c r="B29" i="1"/>
  <c r="D19" i="1"/>
  <c r="E121" i="2"/>
  <c r="E85" i="2"/>
  <c r="E49" i="2"/>
  <c r="E13" i="2"/>
  <c r="E64" i="1"/>
  <c r="E28" i="1"/>
  <c r="B52" i="2"/>
  <c r="D115" i="2"/>
  <c r="D79" i="2"/>
  <c r="D43" i="2"/>
  <c r="D7" i="2"/>
  <c r="D58" i="1"/>
  <c r="C115" i="2"/>
  <c r="C79" i="2"/>
  <c r="C7" i="2"/>
  <c r="C19" i="1"/>
  <c r="C73" i="2"/>
  <c r="C52" i="1"/>
  <c r="H20" i="2"/>
  <c r="F51" i="2"/>
  <c r="G51" i="2" s="1"/>
  <c r="H27" i="2"/>
  <c r="E129" i="2"/>
  <c r="D132" i="2"/>
  <c r="C87" i="2"/>
  <c r="B67" i="2"/>
  <c r="E134" i="2"/>
  <c r="D95" i="2"/>
  <c r="F13" i="2"/>
  <c r="F61" i="2"/>
  <c r="F109" i="2"/>
  <c r="H49" i="2"/>
  <c r="H48" i="2"/>
  <c r="H85" i="2"/>
  <c r="H112" i="2"/>
  <c r="F46" i="2"/>
  <c r="F94" i="2"/>
  <c r="H10" i="2"/>
  <c r="H106" i="2"/>
  <c r="H38" i="2"/>
  <c r="H134" i="2"/>
  <c r="F23" i="2"/>
  <c r="F71" i="2"/>
  <c r="F119" i="2"/>
  <c r="H60" i="2"/>
  <c r="H47" i="2"/>
  <c r="H95" i="2"/>
  <c r="F24" i="2"/>
  <c r="F72" i="2"/>
  <c r="F128" i="2"/>
  <c r="H72" i="2"/>
  <c r="E114" i="2"/>
  <c r="E78" i="2"/>
  <c r="E42" i="2"/>
  <c r="E6" i="2"/>
  <c r="E57" i="1"/>
  <c r="E21" i="1"/>
  <c r="B85" i="2"/>
  <c r="D117" i="2"/>
  <c r="D81" i="2"/>
  <c r="D45" i="2"/>
  <c r="D9" i="2"/>
  <c r="D60" i="1"/>
  <c r="D24" i="1"/>
  <c r="B37" i="1"/>
  <c r="C108" i="2"/>
  <c r="C72" i="2"/>
  <c r="C36" i="2"/>
  <c r="C87" i="1"/>
  <c r="C51" i="1"/>
  <c r="C15" i="1"/>
  <c r="B138" i="2"/>
  <c r="B102" i="2"/>
  <c r="B66" i="2"/>
  <c r="B30" i="2"/>
  <c r="B81" i="1"/>
  <c r="B45" i="1"/>
  <c r="B9" i="1"/>
  <c r="B58" i="2"/>
  <c r="E119" i="2"/>
  <c r="E83" i="2"/>
  <c r="E47" i="2"/>
  <c r="E11" i="2"/>
  <c r="E62" i="1"/>
  <c r="E26" i="1"/>
  <c r="B76" i="2"/>
  <c r="D116" i="2"/>
  <c r="D80" i="2"/>
  <c r="D44" i="2"/>
  <c r="D8" i="2"/>
  <c r="D59" i="1"/>
  <c r="B109" i="2"/>
  <c r="C125" i="2"/>
  <c r="C89" i="2"/>
  <c r="C53" i="2"/>
  <c r="C17" i="2"/>
  <c r="C68" i="1"/>
  <c r="C32" i="1"/>
  <c r="B121" i="2"/>
  <c r="B119" i="2"/>
  <c r="B83" i="2"/>
  <c r="B47" i="2"/>
  <c r="B11" i="2"/>
  <c r="B62" i="1"/>
  <c r="B26" i="1"/>
  <c r="B133" i="2"/>
  <c r="E118" i="2"/>
  <c r="E82" i="2"/>
  <c r="E46" i="2"/>
  <c r="E10" i="2"/>
  <c r="E61" i="1"/>
  <c r="E25" i="1"/>
  <c r="B16" i="2"/>
  <c r="D112" i="2"/>
  <c r="D76" i="2"/>
  <c r="D40" i="2"/>
  <c r="D4" i="2"/>
  <c r="D55" i="1"/>
  <c r="B34" i="2"/>
  <c r="C112" i="2"/>
  <c r="C76" i="2"/>
  <c r="C40" i="2"/>
  <c r="C4" i="2"/>
  <c r="C55" i="1"/>
  <c r="G134" i="2"/>
  <c r="E36" i="1"/>
  <c r="C123" i="2"/>
  <c r="B81" i="2"/>
  <c r="E98" i="2"/>
  <c r="F17" i="2"/>
  <c r="F65" i="2"/>
  <c r="G65" i="2" s="1"/>
  <c r="F113" i="2"/>
  <c r="G113" i="2" s="1"/>
  <c r="H57" i="2"/>
  <c r="H84" i="2"/>
  <c r="H93" i="2"/>
  <c r="H13" i="2"/>
  <c r="F50" i="2"/>
  <c r="G50" i="2" s="1"/>
  <c r="F98" i="2"/>
  <c r="G98" i="2" s="1"/>
  <c r="H22" i="2"/>
  <c r="H114" i="2"/>
  <c r="H50" i="2"/>
  <c r="H131" i="2"/>
  <c r="F27" i="2"/>
  <c r="F75" i="2"/>
  <c r="F123" i="2"/>
  <c r="G15" i="2"/>
  <c r="G63" i="2"/>
  <c r="G111" i="2"/>
  <c r="H116" i="2"/>
  <c r="H51" i="2"/>
  <c r="H107" i="2"/>
  <c r="F28" i="2"/>
  <c r="F76" i="2"/>
  <c r="H32" i="2"/>
  <c r="H108" i="2"/>
  <c r="E111" i="2"/>
  <c r="E75" i="2"/>
  <c r="E39" i="2"/>
  <c r="E90" i="1"/>
  <c r="E54" i="1"/>
  <c r="E18" i="1"/>
  <c r="B55" i="2"/>
  <c r="D114" i="2"/>
  <c r="D78" i="2"/>
  <c r="D42" i="2"/>
  <c r="D6" i="2"/>
  <c r="D57" i="1"/>
  <c r="D21" i="1"/>
  <c r="B4" i="1"/>
  <c r="C105" i="2"/>
  <c r="C69" i="2"/>
  <c r="C33" i="2"/>
  <c r="C84" i="1"/>
  <c r="C48" i="1"/>
  <c r="C12" i="1"/>
  <c r="B135" i="2"/>
  <c r="B99" i="2"/>
  <c r="B63" i="2"/>
  <c r="B27" i="2"/>
  <c r="B78" i="1"/>
  <c r="B42" i="1"/>
  <c r="B6" i="1"/>
  <c r="B31" i="2"/>
  <c r="E116" i="2"/>
  <c r="E80" i="2"/>
  <c r="E44" i="2"/>
  <c r="E8" i="2"/>
  <c r="E59" i="1"/>
  <c r="E23" i="1"/>
  <c r="B46" i="2"/>
  <c r="D113" i="2"/>
  <c r="D77" i="2"/>
  <c r="D41" i="2"/>
  <c r="D5" i="2"/>
  <c r="D56" i="1"/>
  <c r="B97" i="2"/>
  <c r="C122" i="2"/>
  <c r="C86" i="2"/>
  <c r="C50" i="2"/>
  <c r="C14" i="2"/>
  <c r="C65" i="1"/>
  <c r="C29" i="1"/>
  <c r="B94" i="2"/>
  <c r="B116" i="2"/>
  <c r="B80" i="2"/>
  <c r="B44" i="2"/>
  <c r="B8" i="2"/>
  <c r="B59" i="1"/>
  <c r="B23" i="1"/>
  <c r="B82" i="2"/>
  <c r="E115" i="2"/>
  <c r="E79" i="2"/>
  <c r="E43" i="2"/>
  <c r="E7" i="2"/>
  <c r="E58" i="1"/>
  <c r="E22" i="1"/>
  <c r="B73" i="1"/>
  <c r="D109" i="2"/>
  <c r="D73" i="2"/>
  <c r="D37" i="2"/>
  <c r="D88" i="1"/>
  <c r="D52" i="1"/>
  <c r="B85" i="1"/>
  <c r="C109" i="2"/>
  <c r="F74" i="2"/>
  <c r="F21" i="2"/>
  <c r="F69" i="2"/>
  <c r="F117" i="2"/>
  <c r="H65" i="2"/>
  <c r="H100" i="2"/>
  <c r="H5" i="2"/>
  <c r="H101" i="2"/>
  <c r="F6" i="2"/>
  <c r="G6" i="2" s="1"/>
  <c r="F54" i="2"/>
  <c r="G54" i="2" s="1"/>
  <c r="F102" i="2"/>
  <c r="G102" i="2" s="1"/>
  <c r="H30" i="2"/>
  <c r="H122" i="2"/>
  <c r="H54" i="2"/>
  <c r="F116" i="2"/>
  <c r="G116" i="2" s="1"/>
  <c r="F31" i="2"/>
  <c r="F79" i="2"/>
  <c r="F127" i="2"/>
  <c r="G19" i="2"/>
  <c r="G67" i="2"/>
  <c r="G115" i="2"/>
  <c r="H7" i="2"/>
  <c r="H55" i="2"/>
  <c r="H111" i="2"/>
  <c r="F32" i="2"/>
  <c r="G32" i="2" s="1"/>
  <c r="F80" i="2"/>
  <c r="G80" i="2" s="1"/>
  <c r="H80" i="2"/>
  <c r="H4" i="2"/>
  <c r="E108" i="2"/>
  <c r="E72" i="2"/>
  <c r="E36" i="2"/>
  <c r="E87" i="1"/>
  <c r="E51" i="1"/>
  <c r="E15" i="1"/>
  <c r="B22" i="2"/>
  <c r="D111" i="2"/>
  <c r="D75" i="2"/>
  <c r="D39" i="2"/>
  <c r="D90" i="1"/>
  <c r="D54" i="1"/>
  <c r="D18" i="1"/>
  <c r="C138" i="2"/>
  <c r="C102" i="2"/>
  <c r="C66" i="2"/>
  <c r="C30" i="2"/>
  <c r="C81" i="1"/>
  <c r="C45" i="1"/>
  <c r="C9" i="1"/>
  <c r="B132" i="2"/>
  <c r="B96" i="2"/>
  <c r="B60" i="2"/>
  <c r="B24" i="2"/>
  <c r="B75" i="1"/>
  <c r="B39" i="1"/>
  <c r="B3" i="1"/>
  <c r="B88" i="1"/>
  <c r="E113" i="2"/>
  <c r="E77" i="2"/>
  <c r="E41" i="2"/>
  <c r="E5" i="2"/>
  <c r="E56" i="1"/>
  <c r="E20" i="1"/>
  <c r="B13" i="2"/>
  <c r="D110" i="2"/>
  <c r="D74" i="2"/>
  <c r="D38" i="2"/>
  <c r="D89" i="1"/>
  <c r="D53" i="1"/>
  <c r="B64" i="2"/>
  <c r="C119" i="2"/>
  <c r="C83" i="2"/>
  <c r="C47" i="2"/>
  <c r="C11" i="2"/>
  <c r="C62" i="1"/>
  <c r="C26" i="1"/>
  <c r="B61" i="2"/>
  <c r="B113" i="2"/>
  <c r="B77" i="2"/>
  <c r="B41" i="2"/>
  <c r="B5" i="2"/>
  <c r="B56" i="1"/>
  <c r="B20" i="1"/>
  <c r="B49" i="2"/>
  <c r="E112" i="2"/>
  <c r="E76" i="2"/>
  <c r="E40" i="2"/>
  <c r="E4" i="2"/>
  <c r="E55" i="1"/>
  <c r="E19" i="1"/>
  <c r="B40" i="1"/>
  <c r="D106" i="2"/>
  <c r="D70" i="2"/>
  <c r="D34" i="2"/>
  <c r="D85" i="1"/>
  <c r="D49" i="1"/>
  <c r="B52" i="1"/>
  <c r="C106" i="2"/>
  <c r="C70" i="2"/>
  <c r="C34" i="2"/>
  <c r="C85" i="1"/>
  <c r="C49" i="1"/>
  <c r="B79" i="2"/>
  <c r="C103" i="2"/>
  <c r="C31" i="2"/>
  <c r="C46" i="1"/>
  <c r="B43" i="2"/>
  <c r="H105" i="2"/>
  <c r="F122" i="2"/>
  <c r="H14" i="2"/>
  <c r="F52" i="2"/>
  <c r="E21" i="2"/>
  <c r="D60" i="2"/>
  <c r="C51" i="2"/>
  <c r="B9" i="2"/>
  <c r="E26" i="2"/>
  <c r="F25" i="2"/>
  <c r="F73" i="2"/>
  <c r="F121" i="2"/>
  <c r="H73" i="2"/>
  <c r="H124" i="2"/>
  <c r="H17" i="2"/>
  <c r="H109" i="2"/>
  <c r="F10" i="2"/>
  <c r="G10" i="2" s="1"/>
  <c r="F58" i="2"/>
  <c r="G58" i="2" s="1"/>
  <c r="F106" i="2"/>
  <c r="G106" i="2" s="1"/>
  <c r="H34" i="2"/>
  <c r="H130" i="2"/>
  <c r="H62" i="2"/>
  <c r="H24" i="2"/>
  <c r="F35" i="2"/>
  <c r="F83" i="2"/>
  <c r="F131" i="2"/>
  <c r="G23" i="2"/>
  <c r="G71" i="2"/>
  <c r="G119" i="2"/>
  <c r="H11" i="2"/>
  <c r="H59" i="2"/>
  <c r="H127" i="2"/>
  <c r="F36" i="2"/>
  <c r="G36" i="2" s="1"/>
  <c r="F84" i="2"/>
  <c r="G84" i="2" s="1"/>
  <c r="H120" i="2"/>
  <c r="G52" i="2"/>
  <c r="F4" i="2"/>
  <c r="E105" i="2"/>
  <c r="E69" i="2"/>
  <c r="E33" i="2"/>
  <c r="E84" i="1"/>
  <c r="E48" i="1"/>
  <c r="E12" i="1"/>
  <c r="B64" i="1"/>
  <c r="D108" i="2"/>
  <c r="D72" i="2"/>
  <c r="D36" i="2"/>
  <c r="D87" i="1"/>
  <c r="D51" i="1"/>
  <c r="D15" i="1"/>
  <c r="C135" i="2"/>
  <c r="C99" i="2"/>
  <c r="C63" i="2"/>
  <c r="C27" i="2"/>
  <c r="C78" i="1"/>
  <c r="C42" i="1"/>
  <c r="C6" i="1"/>
  <c r="B129" i="2"/>
  <c r="B93" i="2"/>
  <c r="B57" i="2"/>
  <c r="B21" i="2"/>
  <c r="B72" i="1"/>
  <c r="B36" i="1"/>
  <c r="E14" i="1"/>
  <c r="B55" i="1"/>
  <c r="E110" i="2"/>
  <c r="E74" i="2"/>
  <c r="E38" i="2"/>
  <c r="E89" i="1"/>
  <c r="E53" i="1"/>
  <c r="E17" i="1"/>
  <c r="B76" i="1"/>
  <c r="D107" i="2"/>
  <c r="D71" i="2"/>
  <c r="D35" i="2"/>
  <c r="D86" i="1"/>
  <c r="D50" i="1"/>
  <c r="B37" i="2"/>
  <c r="C116" i="2"/>
  <c r="C80" i="2"/>
  <c r="C44" i="2"/>
  <c r="C8" i="2"/>
  <c r="C59" i="1"/>
  <c r="C23" i="1"/>
  <c r="B25" i="2"/>
  <c r="B110" i="2"/>
  <c r="B74" i="2"/>
  <c r="B38" i="2"/>
  <c r="B89" i="1"/>
  <c r="B53" i="1"/>
  <c r="B17" i="1"/>
  <c r="B19" i="2"/>
  <c r="E109" i="2"/>
  <c r="E73" i="2"/>
  <c r="E37" i="2"/>
  <c r="E88" i="1"/>
  <c r="E52" i="1"/>
  <c r="E13" i="1"/>
  <c r="B7" i="1"/>
  <c r="D103" i="2"/>
  <c r="D67" i="2"/>
  <c r="D31" i="2"/>
  <c r="D82" i="1"/>
  <c r="D46" i="1"/>
  <c r="B13" i="1"/>
  <c r="C67" i="2"/>
  <c r="C82" i="1"/>
  <c r="G17" i="2"/>
  <c r="G38" i="2"/>
  <c r="H135" i="2"/>
  <c r="F100" i="2"/>
  <c r="G100" i="2" s="1"/>
  <c r="E72" i="1"/>
  <c r="D24" i="2"/>
  <c r="C66" i="1"/>
  <c r="B24" i="1"/>
  <c r="D23" i="1"/>
  <c r="F29" i="2"/>
  <c r="G29" i="2" s="1"/>
  <c r="F77" i="2"/>
  <c r="G77" i="2" s="1"/>
  <c r="F125" i="2"/>
  <c r="G125" i="2" s="1"/>
  <c r="H81" i="2"/>
  <c r="G5" i="2"/>
  <c r="G53" i="2"/>
  <c r="G101" i="2"/>
  <c r="H25" i="2"/>
  <c r="H117" i="2"/>
  <c r="F14" i="2"/>
  <c r="G14" i="2" s="1"/>
  <c r="F62" i="2"/>
  <c r="G62" i="2" s="1"/>
  <c r="F110" i="2"/>
  <c r="G110" i="2" s="1"/>
  <c r="H42" i="2"/>
  <c r="H138" i="2"/>
  <c r="G74" i="2"/>
  <c r="G122" i="2"/>
  <c r="H70" i="2"/>
  <c r="H56" i="2"/>
  <c r="F39" i="2"/>
  <c r="G39" i="2" s="1"/>
  <c r="F87" i="2"/>
  <c r="G87" i="2" s="1"/>
  <c r="F135" i="2"/>
  <c r="G135" i="2" s="1"/>
  <c r="G27" i="2"/>
  <c r="G75" i="2"/>
  <c r="G123" i="2"/>
  <c r="H15" i="2"/>
  <c r="H63" i="2"/>
  <c r="F136" i="2"/>
  <c r="F40" i="2"/>
  <c r="G40" i="2" s="1"/>
  <c r="F88" i="2"/>
  <c r="G88" i="2" s="1"/>
  <c r="E138" i="2"/>
  <c r="E102" i="2"/>
  <c r="E66" i="2"/>
  <c r="E30" i="2"/>
  <c r="E81" i="1"/>
  <c r="E45" i="1"/>
  <c r="E9" i="1"/>
  <c r="B25" i="1"/>
  <c r="D105" i="2"/>
  <c r="D69" i="2"/>
  <c r="D33" i="2"/>
  <c r="D84" i="1"/>
  <c r="D48" i="1"/>
  <c r="D12" i="1"/>
  <c r="C132" i="2"/>
  <c r="C96" i="2"/>
  <c r="C60" i="2"/>
  <c r="C24" i="2"/>
  <c r="C75" i="1"/>
  <c r="C39" i="1"/>
  <c r="D13" i="1"/>
  <c r="B126" i="2"/>
  <c r="B90" i="2"/>
  <c r="B54" i="2"/>
  <c r="B18" i="2"/>
  <c r="B69" i="1"/>
  <c r="B33" i="1"/>
  <c r="E8" i="1"/>
  <c r="B49" i="1"/>
  <c r="E107" i="2"/>
  <c r="E71" i="2"/>
  <c r="E35" i="2"/>
  <c r="E86" i="1"/>
  <c r="E50" i="1"/>
  <c r="E11" i="1"/>
  <c r="B31" i="1"/>
  <c r="D104" i="2"/>
  <c r="D68" i="2"/>
  <c r="D32" i="2"/>
  <c r="D83" i="1"/>
  <c r="D47" i="1"/>
  <c r="B4" i="2"/>
  <c r="C113" i="2"/>
  <c r="C77" i="2"/>
  <c r="C41" i="2"/>
  <c r="C5" i="2"/>
  <c r="C56" i="1"/>
  <c r="C20" i="1"/>
  <c r="B82" i="1"/>
  <c r="B107" i="2"/>
  <c r="B71" i="2"/>
  <c r="B35" i="2"/>
  <c r="B86" i="1"/>
  <c r="B50" i="1"/>
  <c r="B14" i="1"/>
  <c r="B67" i="1"/>
  <c r="E106" i="2"/>
  <c r="E70" i="2"/>
  <c r="E34" i="2"/>
  <c r="E85" i="1"/>
  <c r="E49" i="1"/>
  <c r="E7" i="1"/>
  <c r="D136" i="2"/>
  <c r="D100" i="2"/>
  <c r="D64" i="2"/>
  <c r="D28" i="2"/>
  <c r="D79" i="1"/>
  <c r="D43" i="1"/>
  <c r="C136" i="2"/>
  <c r="C100" i="2"/>
  <c r="C64" i="2"/>
  <c r="C28" i="2"/>
  <c r="C79" i="1"/>
  <c r="C43" i="1"/>
  <c r="B10" i="2"/>
  <c r="E46" i="1"/>
  <c r="D61" i="2"/>
  <c r="D76" i="1"/>
  <c r="C133" i="2"/>
  <c r="C97" i="2"/>
  <c r="C25" i="2"/>
  <c r="C76" i="1"/>
  <c r="B70" i="1"/>
  <c r="C37" i="1"/>
  <c r="F137" i="2"/>
  <c r="G137" i="2" s="1"/>
  <c r="F26" i="2"/>
  <c r="G26" i="2" s="1"/>
  <c r="G86" i="2"/>
  <c r="F99" i="2"/>
  <c r="G99" i="2" s="1"/>
  <c r="H75" i="2"/>
  <c r="E93" i="2"/>
  <c r="D6" i="1"/>
  <c r="D7" i="1"/>
  <c r="C30" i="1"/>
  <c r="D20" i="1"/>
  <c r="F33" i="2"/>
  <c r="G33" i="2" s="1"/>
  <c r="F81" i="2"/>
  <c r="G81" i="2" s="1"/>
  <c r="F129" i="2"/>
  <c r="G129" i="2" s="1"/>
  <c r="H89" i="2"/>
  <c r="G9" i="2"/>
  <c r="G57" i="2"/>
  <c r="G105" i="2"/>
  <c r="H33" i="2"/>
  <c r="H125" i="2"/>
  <c r="F18" i="2"/>
  <c r="G18" i="2" s="1"/>
  <c r="F66" i="2"/>
  <c r="G66" i="2" s="1"/>
  <c r="F114" i="2"/>
  <c r="G114" i="2" s="1"/>
  <c r="H46" i="2"/>
  <c r="H123" i="2"/>
  <c r="H78" i="2"/>
  <c r="H92" i="2"/>
  <c r="F43" i="2"/>
  <c r="F91" i="2"/>
  <c r="H103" i="2"/>
  <c r="G31" i="2"/>
  <c r="G79" i="2"/>
  <c r="G127" i="2"/>
  <c r="H19" i="2"/>
  <c r="H67" i="2"/>
  <c r="H8" i="2"/>
  <c r="F44" i="2"/>
  <c r="G44" i="2" s="1"/>
  <c r="F92" i="2"/>
  <c r="G92" i="2" s="1"/>
  <c r="E135" i="2"/>
  <c r="E99" i="2"/>
  <c r="E63" i="2"/>
  <c r="E27" i="2"/>
  <c r="E78" i="1"/>
  <c r="E42" i="1"/>
  <c r="E6" i="1"/>
  <c r="D138" i="2"/>
  <c r="D102" i="2"/>
  <c r="D66" i="2"/>
  <c r="D30" i="2"/>
  <c r="D81" i="1"/>
  <c r="D45" i="1"/>
  <c r="D9" i="1"/>
  <c r="C129" i="2"/>
  <c r="C93" i="2"/>
  <c r="C57" i="2"/>
  <c r="C21" i="2"/>
  <c r="C72" i="1"/>
  <c r="C36" i="1"/>
  <c r="B130" i="2"/>
  <c r="B123" i="2"/>
  <c r="B87" i="2"/>
  <c r="B51" i="2"/>
  <c r="B15" i="2"/>
  <c r="B66" i="1"/>
  <c r="B30" i="1"/>
  <c r="D38" i="1"/>
  <c r="B16" i="1"/>
  <c r="E104" i="2"/>
  <c r="E68" i="2"/>
  <c r="E32" i="2"/>
  <c r="E83" i="1"/>
  <c r="E47" i="1"/>
  <c r="E5" i="1"/>
  <c r="D137" i="2"/>
  <c r="D101" i="2"/>
  <c r="D65" i="2"/>
  <c r="D29" i="2"/>
  <c r="D80" i="1"/>
  <c r="D44" i="1"/>
  <c r="B58" i="1"/>
  <c r="C110" i="2"/>
  <c r="C74" i="2"/>
  <c r="C38" i="2"/>
  <c r="C89" i="1"/>
  <c r="C53" i="1"/>
  <c r="C17" i="1"/>
  <c r="B34" i="1"/>
  <c r="B104" i="2"/>
  <c r="B68" i="2"/>
  <c r="B32" i="2"/>
  <c r="B83" i="1"/>
  <c r="B47" i="1"/>
  <c r="B11" i="1"/>
  <c r="B28" i="1"/>
  <c r="E103" i="2"/>
  <c r="E67" i="2"/>
  <c r="E31" i="2"/>
  <c r="E82" i="1"/>
  <c r="E4" i="1"/>
  <c r="D133" i="2"/>
  <c r="D97" i="2"/>
  <c r="D25" i="2"/>
  <c r="D40" i="1"/>
  <c r="C61" i="2"/>
  <c r="C40" i="1"/>
  <c r="B43" i="1"/>
  <c r="F89" i="2"/>
  <c r="G89" i="2" s="1"/>
  <c r="G20" i="2"/>
  <c r="D39" i="1"/>
  <c r="B45" i="2"/>
  <c r="E41" i="1"/>
  <c r="F37" i="2"/>
  <c r="G37" i="2" s="1"/>
  <c r="F85" i="2"/>
  <c r="G85" i="2" s="1"/>
  <c r="F133" i="2"/>
  <c r="G133" i="2" s="1"/>
  <c r="H97" i="2"/>
  <c r="G13" i="2"/>
  <c r="G61" i="2"/>
  <c r="G109" i="2"/>
  <c r="H41" i="2"/>
  <c r="H133" i="2"/>
  <c r="F22" i="2"/>
  <c r="G22" i="2" s="1"/>
  <c r="F70" i="2"/>
  <c r="G70" i="2" s="1"/>
  <c r="F118" i="2"/>
  <c r="G118" i="2" s="1"/>
  <c r="H58" i="2"/>
  <c r="F124" i="2"/>
  <c r="H86" i="2"/>
  <c r="H128" i="2"/>
  <c r="F47" i="2"/>
  <c r="F95" i="2"/>
  <c r="H115" i="2"/>
  <c r="G35" i="2"/>
  <c r="G83" i="2"/>
  <c r="G131" i="2"/>
  <c r="H23" i="2"/>
  <c r="H71" i="2"/>
  <c r="H88" i="2"/>
  <c r="F48" i="2"/>
  <c r="G48" i="2" s="1"/>
  <c r="F96" i="2"/>
  <c r="G96" i="2" s="1"/>
  <c r="G16" i="2"/>
  <c r="G64" i="2"/>
  <c r="G112" i="2"/>
  <c r="E132" i="2"/>
  <c r="E96" i="2"/>
  <c r="E60" i="2"/>
  <c r="E24" i="2"/>
  <c r="E75" i="1"/>
  <c r="E39" i="1"/>
  <c r="E3" i="1"/>
  <c r="D135" i="2"/>
  <c r="D99" i="2"/>
  <c r="D63" i="2"/>
  <c r="D27" i="2"/>
  <c r="D78" i="1"/>
  <c r="D42" i="1"/>
  <c r="D3" i="1"/>
  <c r="C126" i="2"/>
  <c r="C90" i="2"/>
  <c r="C54" i="2"/>
  <c r="C18" i="2"/>
  <c r="C69" i="1"/>
  <c r="C33" i="1"/>
  <c r="B100" i="2"/>
  <c r="B120" i="2"/>
  <c r="B84" i="2"/>
  <c r="B48" i="2"/>
  <c r="B12" i="2"/>
  <c r="B63" i="1"/>
  <c r="B27" i="1"/>
  <c r="D29" i="1"/>
  <c r="E137" i="2"/>
  <c r="E101" i="2"/>
  <c r="E65" i="2"/>
  <c r="E29" i="2"/>
  <c r="E80" i="1"/>
  <c r="E44" i="1"/>
  <c r="D35" i="1"/>
  <c r="D134" i="2"/>
  <c r="D98" i="2"/>
  <c r="D62" i="2"/>
  <c r="D26" i="2"/>
  <c r="D77" i="1"/>
  <c r="D41" i="1"/>
  <c r="B46" i="1"/>
  <c r="C107" i="2"/>
  <c r="C71" i="2"/>
  <c r="C35" i="2"/>
  <c r="C86" i="1"/>
  <c r="C50" i="1"/>
  <c r="C14" i="1"/>
  <c r="B137" i="2"/>
  <c r="B101" i="2"/>
  <c r="B65" i="2"/>
  <c r="B29" i="2"/>
  <c r="B80" i="1"/>
  <c r="B44" i="1"/>
  <c r="B8" i="1"/>
  <c r="E136" i="2"/>
  <c r="E100" i="2"/>
  <c r="E64" i="2"/>
  <c r="E28" i="2"/>
  <c r="E79" i="1"/>
  <c r="E43" i="1"/>
  <c r="D28" i="1"/>
  <c r="D130" i="2"/>
  <c r="D94" i="2"/>
  <c r="D58" i="2"/>
  <c r="D22" i="2"/>
  <c r="D73" i="1"/>
  <c r="D37" i="1"/>
  <c r="C130" i="2"/>
  <c r="C94" i="2"/>
  <c r="C58" i="2"/>
  <c r="C22" i="2"/>
  <c r="C73" i="1"/>
  <c r="F41" i="2"/>
  <c r="G41" i="2" s="1"/>
  <c r="G68" i="2"/>
  <c r="D75" i="1"/>
  <c r="B117" i="2"/>
  <c r="E77" i="1"/>
  <c r="F45" i="2"/>
  <c r="G45" i="2" s="1"/>
  <c r="G117" i="2"/>
  <c r="H74" i="2"/>
  <c r="F7" i="2"/>
  <c r="G7" i="2" s="1"/>
  <c r="H99" i="2"/>
  <c r="G24" i="2"/>
  <c r="E18" i="2"/>
  <c r="D57" i="2"/>
  <c r="C84" i="2"/>
  <c r="B114" i="2"/>
  <c r="D5" i="1"/>
  <c r="E38" i="1"/>
  <c r="D23" i="2"/>
  <c r="C104" i="2"/>
  <c r="C47" i="1"/>
  <c r="B62" i="2"/>
  <c r="B5" i="1"/>
  <c r="E25" i="2"/>
  <c r="D127" i="2"/>
  <c r="D70" i="1"/>
  <c r="C55" i="2"/>
  <c r="B10" i="1"/>
  <c r="E19" i="2"/>
  <c r="C49" i="2"/>
  <c r="C68" i="2"/>
  <c r="E133" i="2"/>
  <c r="D31" i="1"/>
  <c r="C62" i="2"/>
  <c r="D85" i="2"/>
  <c r="D32" i="1"/>
  <c r="B134" i="2"/>
  <c r="C127" i="2"/>
  <c r="C29" i="2"/>
  <c r="C124" i="2"/>
  <c r="G43" i="2"/>
  <c r="B71" i="1"/>
  <c r="E87" i="2"/>
  <c r="B73" i="2"/>
  <c r="B98" i="2"/>
  <c r="H110" i="2"/>
  <c r="C134" i="2"/>
  <c r="F49" i="2"/>
  <c r="G49" i="2" s="1"/>
  <c r="G121" i="2"/>
  <c r="H82" i="2"/>
  <c r="F11" i="2"/>
  <c r="G11" i="2" s="1"/>
  <c r="H119" i="2"/>
  <c r="G28" i="2"/>
  <c r="E15" i="2"/>
  <c r="D54" i="2"/>
  <c r="C81" i="2"/>
  <c r="B111" i="2"/>
  <c r="C4" i="1"/>
  <c r="E35" i="1"/>
  <c r="D20" i="2"/>
  <c r="C101" i="2"/>
  <c r="C44" i="1"/>
  <c r="B59" i="2"/>
  <c r="E16" i="1"/>
  <c r="E22" i="2"/>
  <c r="D124" i="2"/>
  <c r="D67" i="1"/>
  <c r="C52" i="2"/>
  <c r="D64" i="1"/>
  <c r="D11" i="1"/>
  <c r="E76" i="1"/>
  <c r="D68" i="1"/>
  <c r="E127" i="2"/>
  <c r="B6" i="2"/>
  <c r="E40" i="1"/>
  <c r="E94" i="2"/>
  <c r="F78" i="2"/>
  <c r="G78" i="2" s="1"/>
  <c r="C121" i="2"/>
  <c r="D126" i="2"/>
  <c r="B19" i="1"/>
  <c r="D16" i="1"/>
  <c r="G95" i="2"/>
  <c r="B106" i="2"/>
  <c r="F93" i="2"/>
  <c r="G93" i="2" s="1"/>
  <c r="H53" i="2"/>
  <c r="H64" i="2"/>
  <c r="F55" i="2"/>
  <c r="G55" i="2" s="1"/>
  <c r="H31" i="2"/>
  <c r="G72" i="2"/>
  <c r="E69" i="1"/>
  <c r="D21" i="2"/>
  <c r="C48" i="2"/>
  <c r="B78" i="2"/>
  <c r="E131" i="2"/>
  <c r="D14" i="1"/>
  <c r="D17" i="2"/>
  <c r="C98" i="2"/>
  <c r="C41" i="1"/>
  <c r="B56" i="2"/>
  <c r="E10" i="1"/>
  <c r="D121" i="2"/>
  <c r="C11" i="1"/>
  <c r="D91" i="2"/>
  <c r="D128" i="2"/>
  <c r="C13" i="2"/>
  <c r="D125" i="2"/>
  <c r="B77" i="1"/>
  <c r="B131" i="2"/>
  <c r="C67" i="1"/>
  <c r="F56" i="2"/>
  <c r="G56" i="2" s="1"/>
  <c r="D17" i="1"/>
  <c r="C64" i="1"/>
  <c r="G47" i="2"/>
  <c r="C83" i="1"/>
  <c r="F108" i="2"/>
  <c r="G108" i="2" s="1"/>
  <c r="E71" i="1"/>
  <c r="C28" i="1"/>
  <c r="F97" i="2"/>
  <c r="G97" i="2" s="1"/>
  <c r="H61" i="2"/>
  <c r="H96" i="2"/>
  <c r="F59" i="2"/>
  <c r="G59" i="2" s="1"/>
  <c r="H35" i="2"/>
  <c r="G76" i="2"/>
  <c r="E66" i="1"/>
  <c r="D18" i="2"/>
  <c r="C45" i="2"/>
  <c r="B75" i="2"/>
  <c r="E128" i="2"/>
  <c r="D74" i="1"/>
  <c r="B26" i="2"/>
  <c r="C19" i="2"/>
  <c r="E70" i="1"/>
  <c r="C63" i="1"/>
  <c r="C70" i="1"/>
  <c r="G21" i="2"/>
  <c r="D49" i="2"/>
  <c r="C24" i="1"/>
  <c r="D19" i="2"/>
  <c r="C117" i="2"/>
  <c r="B92" i="2"/>
  <c r="H9" i="2"/>
  <c r="H40" i="2"/>
  <c r="G42" i="2"/>
  <c r="F103" i="2"/>
  <c r="G103" i="2" s="1"/>
  <c r="H79" i="2"/>
  <c r="G120" i="2"/>
  <c r="E33" i="1"/>
  <c r="D72" i="1"/>
  <c r="C12" i="2"/>
  <c r="B42" i="2"/>
  <c r="E95" i="2"/>
  <c r="D131" i="2"/>
  <c r="D71" i="1"/>
  <c r="C65" i="2"/>
  <c r="C8" i="1"/>
  <c r="B23" i="2"/>
  <c r="E130" i="2"/>
  <c r="E73" i="1"/>
  <c r="D88" i="2"/>
  <c r="D22" i="1"/>
  <c r="C16" i="2"/>
  <c r="B20" i="2"/>
  <c r="D10" i="1"/>
  <c r="E59" i="2"/>
  <c r="D55" i="2"/>
  <c r="B74" i="1"/>
  <c r="D52" i="2"/>
  <c r="G138" i="2"/>
  <c r="E91" i="2"/>
  <c r="F60" i="2"/>
  <c r="G60" i="2" s="1"/>
  <c r="B54" i="1"/>
  <c r="B41" i="1"/>
  <c r="F130" i="2"/>
  <c r="G130" i="2" s="1"/>
  <c r="E55" i="2"/>
  <c r="H21" i="2"/>
  <c r="H44" i="2"/>
  <c r="G46" i="2"/>
  <c r="F107" i="2"/>
  <c r="G107" i="2" s="1"/>
  <c r="H83" i="2"/>
  <c r="G124" i="2"/>
  <c r="E30" i="1"/>
  <c r="D69" i="1"/>
  <c r="C9" i="2"/>
  <c r="B39" i="2"/>
  <c r="E92" i="2"/>
  <c r="C5" i="1"/>
  <c r="E97" i="2"/>
  <c r="D92" i="2"/>
  <c r="E90" i="2"/>
  <c r="B57" i="1"/>
  <c r="C26" i="2"/>
  <c r="F82" i="2"/>
  <c r="G82" i="2" s="1"/>
  <c r="D59" i="2"/>
  <c r="C34" i="1"/>
  <c r="E51" i="2"/>
  <c r="B35" i="1"/>
  <c r="H113" i="2"/>
  <c r="F30" i="2"/>
  <c r="G30" i="2" s="1"/>
  <c r="G90" i="2"/>
  <c r="H12" i="2"/>
  <c r="F8" i="2"/>
  <c r="G8" i="2" s="1"/>
  <c r="E126" i="2"/>
  <c r="C3" i="1"/>
  <c r="D36" i="1"/>
  <c r="C32" i="2"/>
  <c r="D129" i="2"/>
  <c r="E23" i="2"/>
  <c r="B128" i="2"/>
  <c r="G25" i="2"/>
  <c r="E61" i="2"/>
  <c r="D90" i="2"/>
  <c r="C77" i="1"/>
  <c r="H121" i="2"/>
  <c r="F34" i="2"/>
  <c r="G34" i="2" s="1"/>
  <c r="G94" i="2"/>
  <c r="H68" i="2"/>
  <c r="F12" i="2"/>
  <c r="G12" i="2" s="1"/>
  <c r="E123" i="2"/>
  <c r="D4" i="1"/>
  <c r="D33" i="1"/>
  <c r="C60" i="1"/>
  <c r="B90" i="1"/>
  <c r="E56" i="2"/>
  <c r="D26" i="1"/>
  <c r="E37" i="1"/>
  <c r="B127" i="2"/>
  <c r="C27" i="1"/>
  <c r="D89" i="2"/>
  <c r="E34" i="1"/>
  <c r="H6" i="2"/>
  <c r="E20" i="2"/>
  <c r="C91" i="2"/>
  <c r="B7" i="2"/>
  <c r="D53" i="2"/>
  <c r="D13" i="2"/>
  <c r="G69" i="2"/>
  <c r="F126" i="2"/>
  <c r="G126" i="2" s="1"/>
  <c r="H102" i="2"/>
  <c r="G91" i="2"/>
  <c r="F104" i="2"/>
  <c r="G104" i="2" s="1"/>
  <c r="E54" i="2"/>
  <c r="D93" i="2"/>
  <c r="C120" i="2"/>
  <c r="B40" i="2"/>
  <c r="B21" i="1"/>
  <c r="E74" i="1"/>
  <c r="D56" i="2"/>
  <c r="C137" i="2"/>
  <c r="C80" i="1"/>
  <c r="B95" i="2"/>
  <c r="B38" i="1"/>
  <c r="E58" i="2"/>
  <c r="C7" i="1"/>
  <c r="D16" i="2"/>
  <c r="C88" i="2"/>
  <c r="C31" i="1"/>
  <c r="G73" i="2"/>
  <c r="B18" i="1"/>
  <c r="C85" i="2"/>
  <c r="G136" i="2"/>
  <c r="G4" i="2"/>
  <c r="G128" i="2"/>
</calcChain>
</file>

<file path=xl/sharedStrings.xml><?xml version="1.0" encoding="utf-8"?>
<sst xmlns="http://schemas.openxmlformats.org/spreadsheetml/2006/main" count="238" uniqueCount="235">
  <si>
    <t>到期日</t>
    <phoneticPr fontId="1" type="noConversion"/>
  </si>
  <si>
    <t>执行价</t>
    <phoneticPr fontId="1" type="noConversion"/>
  </si>
  <si>
    <t>10008737.SH</t>
  </si>
  <si>
    <t>10007632.SH</t>
  </si>
  <si>
    <t>10007633.SH</t>
  </si>
  <si>
    <t>10007634.SH</t>
  </si>
  <si>
    <t>10007635.SH</t>
  </si>
  <si>
    <t>10007636.SH</t>
  </si>
  <si>
    <t>10007637.SH</t>
  </si>
  <si>
    <t>10007638.SH</t>
  </si>
  <si>
    <t>10007639.SH</t>
  </si>
  <si>
    <t>10007685.SH</t>
  </si>
  <si>
    <t>10007693.SH</t>
  </si>
  <si>
    <t>10007694.SH</t>
  </si>
  <si>
    <t>10007705.SH</t>
  </si>
  <si>
    <t>10007843.SH</t>
  </si>
  <si>
    <t>10008027.SH</t>
  </si>
  <si>
    <t>10008028.SH</t>
  </si>
  <si>
    <t>10008107.SH</t>
  </si>
  <si>
    <t>10008108.SH</t>
  </si>
  <si>
    <t>10008195.SH</t>
  </si>
  <si>
    <t>10008297.SH</t>
  </si>
  <si>
    <t>10008298.SH</t>
  </si>
  <si>
    <t>10008299.SH</t>
  </si>
  <si>
    <t>10008300.SH</t>
  </si>
  <si>
    <t>10008301.SH</t>
  </si>
  <si>
    <t>10008302.SH</t>
  </si>
  <si>
    <t>10008303.SH</t>
  </si>
  <si>
    <t>10008304.SH</t>
  </si>
  <si>
    <t>10008305.SH</t>
  </si>
  <si>
    <t>10008353.SH</t>
  </si>
  <si>
    <t>10008363.SH</t>
  </si>
  <si>
    <t>10008379.SH</t>
  </si>
  <si>
    <t>10008381.SH</t>
  </si>
  <si>
    <t>10008609.SH</t>
  </si>
  <si>
    <t>10008610.SH</t>
  </si>
  <si>
    <t>10008611.SH</t>
  </si>
  <si>
    <t>10008612.SH</t>
  </si>
  <si>
    <t>10008613.SH</t>
  </si>
  <si>
    <t>10008614.SH</t>
  </si>
  <si>
    <t>10008615.SH</t>
  </si>
  <si>
    <t>10008616.SH</t>
  </si>
  <si>
    <t>10008617.SH</t>
  </si>
  <si>
    <t>10008669.SH</t>
  </si>
  <si>
    <t>10008691.SH</t>
  </si>
  <si>
    <t>10008693.SH</t>
  </si>
  <si>
    <t>10008731.SH</t>
  </si>
  <si>
    <t>10008732.SH</t>
  </si>
  <si>
    <t>10008733.SH</t>
  </si>
  <si>
    <t>10008734.SH</t>
  </si>
  <si>
    <t>10008735.SH</t>
  </si>
  <si>
    <t>10008736.SH</t>
  </si>
  <si>
    <t>10008738.SH</t>
  </si>
  <si>
    <t>10008739.SH</t>
  </si>
  <si>
    <t>10008749.SH</t>
  </si>
  <si>
    <t>10008750.SH</t>
  </si>
  <si>
    <t>10008751.SH</t>
  </si>
  <si>
    <t>10008752.SH</t>
  </si>
  <si>
    <t>10008753.SH</t>
  </si>
  <si>
    <t>10008754.SH</t>
  </si>
  <si>
    <t>10008755.SH</t>
  </si>
  <si>
    <t>10008756.SH</t>
  </si>
  <si>
    <t>10008757.SH</t>
  </si>
  <si>
    <t>10008767.SH</t>
  </si>
  <si>
    <t>10008768.SH</t>
  </si>
  <si>
    <t>10008769.SH</t>
  </si>
  <si>
    <t>10008770.SH</t>
  </si>
  <si>
    <t>10008771.SH</t>
  </si>
  <si>
    <t>10008772.SH</t>
  </si>
  <si>
    <t>10008773.SH</t>
  </si>
  <si>
    <t>10008774.SH</t>
  </si>
  <si>
    <t>10008775.SH</t>
  </si>
  <si>
    <t>10008787.SH</t>
  </si>
  <si>
    <t>10008789.SH</t>
  </si>
  <si>
    <t>10008791.SH</t>
  </si>
  <si>
    <t>10008829.SH</t>
  </si>
  <si>
    <t>10008830.SH</t>
  </si>
  <si>
    <t>10008831.SH</t>
  </si>
  <si>
    <t>10008832.SH</t>
  </si>
  <si>
    <t>10008833.SH</t>
  </si>
  <si>
    <t>10008834.SH</t>
  </si>
  <si>
    <t>10008835.SH</t>
  </si>
  <si>
    <t>10008836.SH</t>
  </si>
  <si>
    <t>10008837.SH</t>
  </si>
  <si>
    <t>10008887.SH</t>
  </si>
  <si>
    <t>10008897.SH</t>
  </si>
  <si>
    <t>10008899.SH</t>
  </si>
  <si>
    <t>10008901.SH</t>
  </si>
  <si>
    <t>10008903.SH</t>
  </si>
  <si>
    <t>期权标的</t>
    <phoneticPr fontId="1" type="noConversion"/>
  </si>
  <si>
    <t>隐含波动率</t>
    <phoneticPr fontId="1" type="noConversion"/>
  </si>
  <si>
    <t>10007631.SH</t>
    <phoneticPr fontId="1" type="noConversion"/>
  </si>
  <si>
    <t>成交额</t>
    <phoneticPr fontId="1" type="noConversion"/>
  </si>
  <si>
    <t>A2503-C-3400.DCE</t>
  </si>
  <si>
    <t>A2503-C-3450.DCE</t>
  </si>
  <si>
    <t>A2503-C-3500.DCE</t>
  </si>
  <si>
    <t>A2503-C-3550.DCE</t>
  </si>
  <si>
    <t>A2503-C-3600.DCE</t>
  </si>
  <si>
    <t>A2503-C-3650.DCE</t>
  </si>
  <si>
    <t>A2503-C-3700.DCE</t>
  </si>
  <si>
    <t>A2503-C-3750.DCE</t>
  </si>
  <si>
    <t>A2503-C-3800.DCE</t>
  </si>
  <si>
    <t>A2503-C-3850.DCE</t>
  </si>
  <si>
    <t>A2503-C-3900.DCE</t>
  </si>
  <si>
    <t>A2503-C-3950.DCE</t>
  </si>
  <si>
    <t>A2503-C-4000.DCE</t>
  </si>
  <si>
    <t>A2503-C-4050.DCE</t>
  </si>
  <si>
    <t>A2503-C-4100.DCE</t>
  </si>
  <si>
    <t>A2503-C-4150.DCE</t>
  </si>
  <si>
    <t>A2503-C-4200.DCE</t>
  </si>
  <si>
    <t>A2503-C-4250.DCE</t>
  </si>
  <si>
    <t>A2503-C-4300.DCE</t>
  </si>
  <si>
    <t>A2503-C-4350.DCE</t>
  </si>
  <si>
    <t>A2503-C-4400.DCE</t>
  </si>
  <si>
    <t>A2503-C-4450.DCE</t>
  </si>
  <si>
    <t>A2503-C-4500.DCE</t>
  </si>
  <si>
    <t>A2503-C-4550.DCE</t>
  </si>
  <si>
    <t>A2503-C-4600.DCE</t>
  </si>
  <si>
    <t>A2503-C-4650.DCE</t>
  </si>
  <si>
    <t>A2503-C-4700.DCE</t>
  </si>
  <si>
    <t>A2503-C-4750.DCE</t>
  </si>
  <si>
    <t>A2503-C-4800.DCE</t>
  </si>
  <si>
    <t>A2503-C-4850.DCE</t>
  </si>
  <si>
    <t>A2503-C-4900.DCE</t>
  </si>
  <si>
    <t>A2503-C-4950.DCE</t>
  </si>
  <si>
    <t>A2503-C-5000.DCE</t>
  </si>
  <si>
    <t>A2503-C-5100.DCE</t>
  </si>
  <si>
    <t>A2503-C-5200.DCE</t>
  </si>
  <si>
    <t>A2505-C-3400.DCE</t>
  </si>
  <si>
    <t>A2505-C-3450.DCE</t>
  </si>
  <si>
    <t>A2505-C-3500.DCE</t>
  </si>
  <si>
    <t>A2505-C-3550.DCE</t>
  </si>
  <si>
    <t>A2505-C-3600.DCE</t>
  </si>
  <si>
    <t>A2505-C-3650.DCE</t>
  </si>
  <si>
    <t>A2505-C-3700.DCE</t>
  </si>
  <si>
    <t>A2505-C-3750.DCE</t>
  </si>
  <si>
    <t>A2505-C-3800.DCE</t>
  </si>
  <si>
    <t>A2505-C-3850.DCE</t>
  </si>
  <si>
    <t>A2505-C-3900.DCE</t>
  </si>
  <si>
    <t>A2505-C-3950.DCE</t>
  </si>
  <si>
    <t>A2505-C-4000.DCE</t>
  </si>
  <si>
    <t>A2505-C-4050.DCE</t>
  </si>
  <si>
    <t>A2505-C-4100.DCE</t>
  </si>
  <si>
    <t>A2505-C-4150.DCE</t>
  </si>
  <si>
    <t>A2505-C-4200.DCE</t>
  </si>
  <si>
    <t>A2505-C-4250.DCE</t>
  </si>
  <si>
    <t>A2505-C-4300.DCE</t>
  </si>
  <si>
    <t>A2505-C-4350.DCE</t>
  </si>
  <si>
    <t>A2505-C-4400.DCE</t>
  </si>
  <si>
    <t>A2505-C-4450.DCE</t>
  </si>
  <si>
    <t>A2505-C-4500.DCE</t>
  </si>
  <si>
    <t>A2505-C-4550.DCE</t>
  </si>
  <si>
    <t>A2505-C-4600.DCE</t>
  </si>
  <si>
    <t>A2505-C-4650.DCE</t>
  </si>
  <si>
    <t>A2505-C-4700.DCE</t>
  </si>
  <si>
    <t>A2505-C-4750.DCE</t>
  </si>
  <si>
    <t>A2505-C-4800.DCE</t>
  </si>
  <si>
    <t>A2505-C-4850.DCE</t>
  </si>
  <si>
    <t>A2505-C-4900.DCE</t>
  </si>
  <si>
    <t>A2505-C-4950.DCE</t>
  </si>
  <si>
    <t>A2505-C-5000.DCE</t>
  </si>
  <si>
    <t>A2505-C-5100.DCE</t>
  </si>
  <si>
    <t>A2507-C-3400.DCE</t>
  </si>
  <si>
    <t>A2507-C-3500.DCE</t>
  </si>
  <si>
    <t>A2507-C-3550.DCE</t>
  </si>
  <si>
    <t>A2507-C-3600.DCE</t>
  </si>
  <si>
    <t>A2507-C-3650.DCE</t>
  </si>
  <si>
    <t>A2507-C-3700.DCE</t>
  </si>
  <si>
    <t>A2507-C-3750.DCE</t>
  </si>
  <si>
    <t>A2507-C-3800.DCE</t>
  </si>
  <si>
    <t>A2507-C-3850.DCE</t>
  </si>
  <si>
    <t>A2507-C-3900.DCE</t>
  </si>
  <si>
    <t>A2507-C-3950.DCE</t>
  </si>
  <si>
    <t>A2507-C-4000.DCE</t>
  </si>
  <si>
    <t>A2507-C-4050.DCE</t>
  </si>
  <si>
    <t>A2507-C-4100.DCE</t>
  </si>
  <si>
    <t>A2507-C-4150.DCE</t>
  </si>
  <si>
    <t>A2507-C-4200.DCE</t>
  </si>
  <si>
    <t>A2507-C-4250.DCE</t>
  </si>
  <si>
    <t>A2507-C-4300.DCE</t>
  </si>
  <si>
    <t>A2507-C-4350.DCE</t>
  </si>
  <si>
    <t>A2507-C-4400.DCE</t>
  </si>
  <si>
    <t>A2507-C-4450.DCE</t>
  </si>
  <si>
    <t>A2507-C-4500.DCE</t>
  </si>
  <si>
    <t>A2507-C-4550.DCE</t>
  </si>
  <si>
    <t>A2507-C-4600.DCE</t>
  </si>
  <si>
    <t>A2507-C-4650.DCE</t>
  </si>
  <si>
    <t>A2507-C-4700.DCE</t>
  </si>
  <si>
    <t>A2507-C-4750.DCE</t>
  </si>
  <si>
    <t>A2507-C-4800.DCE</t>
  </si>
  <si>
    <t>A2507-C-4850.DCE</t>
  </si>
  <si>
    <t>A2507-C-4900.DCE</t>
  </si>
  <si>
    <t>A2509-C-3400.DCE</t>
  </si>
  <si>
    <t>A2509-C-3500.DCE</t>
  </si>
  <si>
    <t>A2509-C-3600.DCE</t>
  </si>
  <si>
    <t>A2509-C-3700.DCE</t>
  </si>
  <si>
    <t>A2509-C-3800.DCE</t>
  </si>
  <si>
    <t>A2509-C-3900.DCE</t>
  </si>
  <si>
    <t>A2509-C-4000.DCE</t>
  </si>
  <si>
    <t>A2509-C-4100.DCE</t>
  </si>
  <si>
    <t>A2509-C-4200.DCE</t>
  </si>
  <si>
    <t>A2509-C-4300.DCE</t>
  </si>
  <si>
    <t>A2509-C-4400.DCE</t>
  </si>
  <si>
    <t>A2509-C-4500.DCE</t>
  </si>
  <si>
    <t>A2509-C-4600.DCE</t>
  </si>
  <si>
    <t>A2511-C-3400.DCE</t>
  </si>
  <si>
    <t>A2511-C-3500.DCE</t>
  </si>
  <si>
    <t>A2511-C-3600.DCE</t>
  </si>
  <si>
    <t>A2511-C-3700.DCE</t>
  </si>
  <si>
    <t>A2511-C-3800.DCE</t>
  </si>
  <si>
    <t>A2511-C-3900.DCE</t>
  </si>
  <si>
    <t>A2511-C-4000.DCE</t>
  </si>
  <si>
    <t>A2511-C-4100.DCE</t>
  </si>
  <si>
    <t>A2511-C-4200.DCE</t>
  </si>
  <si>
    <t>A2511-C-4300.DCE</t>
  </si>
  <si>
    <t>A2511-C-4400.DCE</t>
  </si>
  <si>
    <t>A2511-C-4500.DCE</t>
  </si>
  <si>
    <t>A2601-C-3500.DCE</t>
  </si>
  <si>
    <t>A2601-C-3600.DCE</t>
  </si>
  <si>
    <t>A2601-C-3700.DCE</t>
  </si>
  <si>
    <t>A2601-C-3800.DCE</t>
  </si>
  <si>
    <t>A2601-C-3900.DCE</t>
  </si>
  <si>
    <t>A2601-C-4000.DCE</t>
  </si>
  <si>
    <t>A2601-C-4100.DCE</t>
  </si>
  <si>
    <t>A2601-C-4200.DCE</t>
  </si>
  <si>
    <t>A2601-C-4300.DCE</t>
  </si>
  <si>
    <t>A2601-C-4400.DCE</t>
  </si>
  <si>
    <t>A2601-C-4500.DCE</t>
  </si>
  <si>
    <t>标的代码</t>
    <phoneticPr fontId="1" type="noConversion"/>
  </si>
  <si>
    <t>标的现价S0</t>
    <phoneticPr fontId="1" type="noConversion"/>
  </si>
  <si>
    <t>交易日</t>
    <phoneticPr fontId="1" type="noConversion"/>
  </si>
  <si>
    <t>利率</t>
    <phoneticPr fontId="1" type="noConversion"/>
  </si>
  <si>
    <t>到期日T</t>
    <phoneticPr fontId="1" type="noConversion"/>
  </si>
  <si>
    <t>执行价K</t>
    <phoneticPr fontId="1" type="noConversion"/>
  </si>
  <si>
    <t>期权价格p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</si>
</sst>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"/>
    <numFmt numFmtId="177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right"/>
    </xf>
    <xf numFmtId="49" fontId="0" fillId="0" borderId="0" xfId="0" applyNumberFormat="1"/>
    <xf numFmtId="177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iFinD/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0"/>
  <sheetViews>
    <sheetView workbookViewId="0">
      <selection activeCell="J28" sqref="J28"/>
    </sheetView>
  </sheetViews>
  <sheetFormatPr defaultRowHeight="13.5" x14ac:dyDescent="0.15"/>
  <cols>
    <col min="1" max="1" width="16.5" customWidth="1"/>
    <col min="2" max="2" width="20.125" customWidth="1"/>
    <col min="4" max="4" width="12.625" customWidth="1"/>
    <col min="5" max="5" width="15.25" customWidth="1"/>
  </cols>
  <sheetData>
    <row r="1" spans="1:5" x14ac:dyDescent="0.15">
      <c r="B1" s="4">
        <v>45700</v>
      </c>
      <c r="C1" s="2"/>
    </row>
    <row r="2" spans="1:5" x14ac:dyDescent="0.15">
      <c r="A2" t="s">
        <v>89</v>
      </c>
      <c r="B2" t="s">
        <v>0</v>
      </c>
      <c r="C2" s="2" t="s">
        <v>1</v>
      </c>
      <c r="D2" t="s">
        <v>90</v>
      </c>
      <c r="E2" t="s">
        <v>92</v>
      </c>
    </row>
    <row r="3" spans="1:5" x14ac:dyDescent="0.15">
      <c r="A3" s="2" t="s">
        <v>91</v>
      </c>
      <c r="B3" s="3" t="str">
        <f>[1]!thsiFinD("ths_maturity_date_option",A3)</f>
        <v>2025-03-26</v>
      </c>
      <c r="C3" s="1">
        <f>[1]!thsiFinD("ths_strike_price_option",A3,$B$1)</f>
        <v>4.2300000000000004</v>
      </c>
      <c r="D3">
        <f>[1]!thsiFinD("ths_implied_volatility_option",A3,$B$1)</f>
        <v>1E-4</v>
      </c>
      <c r="E3" s="1">
        <f>[1]!thsiFinD("ths_amt_option",A3,$B$1)</f>
        <v>6.4823000000000004</v>
      </c>
    </row>
    <row r="4" spans="1:5" x14ac:dyDescent="0.15">
      <c r="A4" s="2" t="s">
        <v>3</v>
      </c>
      <c r="B4" s="3" t="str">
        <f>[1]!thsiFinD("ths_maturity_date_option",A4)</f>
        <v>2025-03-26</v>
      </c>
      <c r="C4" s="1">
        <f>[1]!thsiFinD("ths_strike_price_option",A4,"2025-02-13")</f>
        <v>4.3289999999999997</v>
      </c>
      <c r="D4">
        <f>[1]!thsiFinD("ths_implied_volatility_option",A4,$B$1)</f>
        <v>1E-4</v>
      </c>
      <c r="E4" s="1">
        <f>[1]!thsiFinD("ths_amt_option",A4,$B$1)</f>
        <v>12.298</v>
      </c>
    </row>
    <row r="5" spans="1:5" x14ac:dyDescent="0.15">
      <c r="A5" s="2" t="s">
        <v>4</v>
      </c>
      <c r="B5" s="3" t="str">
        <f>[1]!thsiFinD("ths_maturity_date_option",A5)</f>
        <v>2025-03-26</v>
      </c>
      <c r="C5" s="1">
        <f>[1]!thsiFinD("ths_strike_price_option",A5,"2025-02-13")</f>
        <v>4.4269999999999996</v>
      </c>
      <c r="D5">
        <f>[1]!thsiFinD("ths_implied_volatility_option",A5,$B$1)</f>
        <v>1E-4</v>
      </c>
      <c r="E5" s="1">
        <f>[1]!thsiFinD("ths_amt_option",A5,$B$1)</f>
        <v>47.462600000000002</v>
      </c>
    </row>
    <row r="6" spans="1:5" x14ac:dyDescent="0.15">
      <c r="A6" s="2" t="s">
        <v>5</v>
      </c>
      <c r="B6" s="3" t="str">
        <f>[1]!thsiFinD("ths_maturity_date_option",A6)</f>
        <v>2025-03-26</v>
      </c>
      <c r="C6" s="1">
        <f>[1]!thsiFinD("ths_strike_price_option",A6,"2025-02-13")</f>
        <v>4.5250000000000004</v>
      </c>
      <c r="D6">
        <f>[1]!thsiFinD("ths_implied_volatility_option",A6,$B$1)</f>
        <v>1E-4</v>
      </c>
      <c r="E6" s="1">
        <f>[1]!thsiFinD("ths_amt_option",A6,$B$1)</f>
        <v>22.928100000000001</v>
      </c>
    </row>
    <row r="7" spans="1:5" x14ac:dyDescent="0.15">
      <c r="A7" s="2" t="s">
        <v>6</v>
      </c>
      <c r="B7" s="3" t="str">
        <f>[1]!thsiFinD("ths_maturity_date_option",A7)</f>
        <v>2025-03-26</v>
      </c>
      <c r="C7" s="1">
        <f>[1]!thsiFinD("ths_strike_price_option",A7,"2025-02-13")</f>
        <v>4.6239999999999997</v>
      </c>
      <c r="D7">
        <f>[1]!thsiFinD("ths_implied_volatility_option",A7,$B$1)</f>
        <v>1E-4</v>
      </c>
      <c r="E7" s="1">
        <f>[1]!thsiFinD("ths_amt_option",A7,$B$1)</f>
        <v>7.4886999999999997</v>
      </c>
    </row>
    <row r="8" spans="1:5" x14ac:dyDescent="0.15">
      <c r="A8" s="2" t="s">
        <v>7</v>
      </c>
      <c r="B8" s="3" t="str">
        <f>[1]!thsiFinD("ths_maturity_date_option",A8)</f>
        <v>2025-03-26</v>
      </c>
      <c r="C8" s="1">
        <f>[1]!thsiFinD("ths_strike_price_option",A8,"2025-02-13")</f>
        <v>4.7220000000000004</v>
      </c>
      <c r="D8">
        <f>[1]!thsiFinD("ths_implied_volatility_option",A8,$B$1)</f>
        <v>1E-4</v>
      </c>
      <c r="E8" s="1">
        <f>[1]!thsiFinD("ths_amt_option",A8,$B$1)</f>
        <v>2.2805</v>
      </c>
    </row>
    <row r="9" spans="1:5" x14ac:dyDescent="0.15">
      <c r="A9" s="2" t="s">
        <v>8</v>
      </c>
      <c r="B9" s="3" t="str">
        <f>[1]!thsiFinD("ths_maturity_date_option",A9)</f>
        <v>2025-03-26</v>
      </c>
      <c r="C9" s="1">
        <f>[1]!thsiFinD("ths_strike_price_option",A9,"2025-02-13")</f>
        <v>4.82</v>
      </c>
      <c r="D9">
        <f>[1]!thsiFinD("ths_implied_volatility_option",A9,$B$1)</f>
        <v>1E-4</v>
      </c>
      <c r="E9" s="1">
        <f>[1]!thsiFinD("ths_amt_option",A9,$B$1)</f>
        <v>52.8292</v>
      </c>
    </row>
    <row r="10" spans="1:5" x14ac:dyDescent="0.15">
      <c r="A10" s="2" t="s">
        <v>9</v>
      </c>
      <c r="B10" s="3" t="str">
        <f>[1]!thsiFinD("ths_maturity_date_option",A10)</f>
        <v>2025-03-26</v>
      </c>
      <c r="C10" s="1">
        <f>[1]!thsiFinD("ths_strike_price_option",A10,"2025-02-13")</f>
        <v>4.9189999999999996</v>
      </c>
      <c r="D10">
        <f>[1]!thsiFinD("ths_implied_volatility_option",A10,$B$1)</f>
        <v>1E-4</v>
      </c>
      <c r="E10" s="1">
        <f>[1]!thsiFinD("ths_amt_option",A10,$B$1)</f>
        <v>35.406999999999996</v>
      </c>
    </row>
    <row r="11" spans="1:5" x14ac:dyDescent="0.15">
      <c r="A11" s="2" t="s">
        <v>10</v>
      </c>
      <c r="B11" s="3" t="str">
        <f>[1]!thsiFinD("ths_maturity_date_option",A11)</f>
        <v>2025-03-26</v>
      </c>
      <c r="C11" s="1">
        <f>[1]!thsiFinD("ths_strike_price_option",A11,"2025-02-13")</f>
        <v>5.165</v>
      </c>
      <c r="D11">
        <f>[1]!thsiFinD("ths_implied_volatility_option",A11,$B$1)</f>
        <v>1E-4</v>
      </c>
      <c r="E11" s="1">
        <f>[1]!thsiFinD("ths_amt_option",A11,$B$1)</f>
        <v>77.385400000000004</v>
      </c>
    </row>
    <row r="12" spans="1:5" x14ac:dyDescent="0.15">
      <c r="A12" s="2" t="s">
        <v>11</v>
      </c>
      <c r="B12" s="3" t="str">
        <f>[1]!thsiFinD("ths_maturity_date_option",A12)</f>
        <v>2025-03-26</v>
      </c>
      <c r="C12" s="1">
        <f>[1]!thsiFinD("ths_strike_price_option",A12,"2025-02-13")</f>
        <v>5.4109999999999996</v>
      </c>
      <c r="D12">
        <f>[1]!thsiFinD("ths_implied_volatility_option",A12,$B$1)</f>
        <v>1E-4</v>
      </c>
      <c r="E12" s="1">
        <f>[1]!thsiFinD("ths_amt_option",A12,$B$1)</f>
        <v>565.51819999999998</v>
      </c>
    </row>
    <row r="13" spans="1:5" x14ac:dyDescent="0.15">
      <c r="A13" s="2" t="s">
        <v>12</v>
      </c>
      <c r="B13" s="3" t="str">
        <f>[1]!thsiFinD("ths_maturity_date_option",A13)</f>
        <v>2025-03-26</v>
      </c>
      <c r="C13" s="1">
        <f>[1]!thsiFinD("ths_strike_price_option",A13,"2025-02-13")</f>
        <v>5.657</v>
      </c>
      <c r="D13">
        <f>[1]!thsiFinD("ths_implied_volatility_option",A13,$B$1)</f>
        <v>0.15260000000000001</v>
      </c>
      <c r="E13" s="1">
        <f>[1]!thsiFinD("ths_amt_option",A13,$B$1)</f>
        <v>612.58109999999999</v>
      </c>
    </row>
    <row r="14" spans="1:5" x14ac:dyDescent="0.15">
      <c r="A14" s="2" t="s">
        <v>13</v>
      </c>
      <c r="B14" s="3" t="str">
        <f>[1]!thsiFinD("ths_maturity_date_option",A14)</f>
        <v>2025-03-26</v>
      </c>
      <c r="C14" s="1">
        <f>[1]!thsiFinD("ths_strike_price_option",A14,"2025-02-13")</f>
        <v>5.9029999999999996</v>
      </c>
      <c r="D14">
        <f>[1]!thsiFinD("ths_implied_volatility_option",A14,$B$1)</f>
        <v>0.17799999999999999</v>
      </c>
      <c r="E14" s="1">
        <f>[1]!thsiFinD("ths_amt_option",A14,$B$1)</f>
        <v>969.76969999999994</v>
      </c>
    </row>
    <row r="15" spans="1:5" x14ac:dyDescent="0.15">
      <c r="A15" s="2" t="s">
        <v>14</v>
      </c>
      <c r="B15" s="3" t="str">
        <f>[1]!thsiFinD("ths_maturity_date_option",A15)</f>
        <v>2025-03-26</v>
      </c>
      <c r="C15" s="1">
        <f>[1]!thsiFinD("ths_strike_price_option",A15,"2025-02-13")</f>
        <v>4.1319999999999997</v>
      </c>
      <c r="D15">
        <f>[1]!thsiFinD("ths_implied_volatility_option",A15,$B$1)</f>
        <v>1E-4</v>
      </c>
      <c r="E15" s="1">
        <f>[1]!thsiFinD("ths_amt_option",A15,$B$1)</f>
        <v>44.841799999999999</v>
      </c>
    </row>
    <row r="16" spans="1:5" x14ac:dyDescent="0.15">
      <c r="A16" s="2" t="s">
        <v>15</v>
      </c>
      <c r="B16" s="3" t="str">
        <f>[1]!thsiFinD("ths_maturity_date_option",A16)</f>
        <v>2025-03-26</v>
      </c>
      <c r="C16" s="1">
        <f>[1]!thsiFinD("ths_strike_price_option",A16,"2025-02-13")</f>
        <v>4.0330000000000004</v>
      </c>
      <c r="D16">
        <f>[1]!thsiFinD("ths_implied_volatility_option",A16,$B$1)</f>
        <v>1E-4</v>
      </c>
      <c r="E16" s="1">
        <f>[1]!thsiFinD("ths_amt_option",A16,$B$1)</f>
        <v>24.121700000000001</v>
      </c>
    </row>
    <row r="17" spans="1:5" x14ac:dyDescent="0.15">
      <c r="A17" s="2" t="s">
        <v>16</v>
      </c>
      <c r="B17" s="3" t="str">
        <f>[1]!thsiFinD("ths_maturity_date_option",A17)</f>
        <v>2025-03-26</v>
      </c>
      <c r="C17" s="1">
        <f>[1]!thsiFinD("ths_strike_price_option",A17,"2025-02-13")</f>
        <v>6.149</v>
      </c>
      <c r="D17">
        <f>[1]!thsiFinD("ths_implied_volatility_option",A17,$B$1)</f>
        <v>0.19009999999999999</v>
      </c>
      <c r="E17" s="1">
        <f>[1]!thsiFinD("ths_amt_option",A17,$B$1)</f>
        <v>320.52339999999998</v>
      </c>
    </row>
    <row r="18" spans="1:5" x14ac:dyDescent="0.15">
      <c r="A18" s="2" t="s">
        <v>17</v>
      </c>
      <c r="B18" s="3" t="str">
        <f>[1]!thsiFinD("ths_maturity_date_option",A18)</f>
        <v>2025-03-26</v>
      </c>
      <c r="C18" s="1">
        <f>[1]!thsiFinD("ths_strike_price_option",A18,"2025-02-13")</f>
        <v>6.3940000000000001</v>
      </c>
      <c r="D18">
        <f>[1]!thsiFinD("ths_implied_volatility_option",A18,$B$1)</f>
        <v>0.20880000000000001</v>
      </c>
      <c r="E18" s="1">
        <f>[1]!thsiFinD("ths_amt_option",A18,$B$1)</f>
        <v>319.84980000000002</v>
      </c>
    </row>
    <row r="19" spans="1:5" x14ac:dyDescent="0.15">
      <c r="A19" s="2" t="s">
        <v>18</v>
      </c>
      <c r="B19" s="3" t="str">
        <f>[1]!thsiFinD("ths_maturity_date_option",A19)</f>
        <v>2025-03-26</v>
      </c>
      <c r="C19" s="1">
        <f>[1]!thsiFinD("ths_strike_price_option",A19,"2025-02-13")</f>
        <v>6.64</v>
      </c>
      <c r="D19">
        <f>[1]!thsiFinD("ths_implied_volatility_option",A19,$B$1)</f>
        <v>0.23119999999999999</v>
      </c>
      <c r="E19" s="1">
        <f>[1]!thsiFinD("ths_amt_option",A19,$B$1)</f>
        <v>45.317599999999999</v>
      </c>
    </row>
    <row r="20" spans="1:5" x14ac:dyDescent="0.15">
      <c r="A20" s="2" t="s">
        <v>19</v>
      </c>
      <c r="B20" s="3" t="str">
        <f>[1]!thsiFinD("ths_maturity_date_option",A20)</f>
        <v>2025-03-26</v>
      </c>
      <c r="C20" s="1">
        <f>[1]!thsiFinD("ths_strike_price_option",A20,"2025-02-13")</f>
        <v>6.8860000000000001</v>
      </c>
      <c r="D20">
        <f>[1]!thsiFinD("ths_implied_volatility_option",A20,$B$1)</f>
        <v>0.25979999999999998</v>
      </c>
      <c r="E20" s="1">
        <f>[1]!thsiFinD("ths_amt_option",A20,$B$1)</f>
        <v>30.769500000000001</v>
      </c>
    </row>
    <row r="21" spans="1:5" x14ac:dyDescent="0.15">
      <c r="A21" s="2" t="s">
        <v>20</v>
      </c>
      <c r="B21" s="3" t="str">
        <f>[1]!thsiFinD("ths_maturity_date_option",A21)</f>
        <v>2025-03-26</v>
      </c>
      <c r="C21" s="1">
        <f>[1]!thsiFinD("ths_strike_price_option",A21,"2025-02-13")</f>
        <v>7.1319999999999997</v>
      </c>
      <c r="D21">
        <f>[1]!thsiFinD("ths_implied_volatility_option",A21,$B$1)</f>
        <v>0.2908</v>
      </c>
      <c r="E21" s="1">
        <f>[1]!thsiFinD("ths_amt_option",A21,$B$1)</f>
        <v>20.596499999999999</v>
      </c>
    </row>
    <row r="22" spans="1:5" x14ac:dyDescent="0.15">
      <c r="A22" s="2" t="s">
        <v>21</v>
      </c>
      <c r="B22" s="3" t="str">
        <f>[1]!thsiFinD("ths_maturity_date_option",A22)</f>
        <v>2025-06-25</v>
      </c>
      <c r="C22" s="1">
        <f>[1]!thsiFinD("ths_strike_price_option",A22,"2025-02-13")</f>
        <v>4.82</v>
      </c>
      <c r="D22">
        <f>[1]!thsiFinD("ths_implied_volatility_option",A22,$B$1)</f>
        <v>1E-4</v>
      </c>
      <c r="E22" s="1">
        <f>[1]!thsiFinD("ths_amt_option",A22,$B$1)</f>
        <v>2.0461</v>
      </c>
    </row>
    <row r="23" spans="1:5" x14ac:dyDescent="0.15">
      <c r="A23" s="2" t="s">
        <v>22</v>
      </c>
      <c r="B23" s="3" t="str">
        <f>[1]!thsiFinD("ths_maturity_date_option",A23)</f>
        <v>2025-06-25</v>
      </c>
      <c r="C23" s="1">
        <f>[1]!thsiFinD("ths_strike_price_option",A23,"2025-02-13")</f>
        <v>4.9189999999999996</v>
      </c>
      <c r="D23">
        <f>[1]!thsiFinD("ths_implied_volatility_option",A23,$B$1)</f>
        <v>1E-4</v>
      </c>
      <c r="E23" s="1">
        <f>[1]!thsiFinD("ths_amt_option",A23,$B$1)</f>
        <v>12.3719</v>
      </c>
    </row>
    <row r="24" spans="1:5" x14ac:dyDescent="0.15">
      <c r="A24" s="2" t="s">
        <v>23</v>
      </c>
      <c r="B24" s="3" t="str">
        <f>[1]!thsiFinD("ths_maturity_date_option",A24)</f>
        <v>2025-06-25</v>
      </c>
      <c r="C24" s="1">
        <f>[1]!thsiFinD("ths_strike_price_option",A24,"2025-02-13")</f>
        <v>5.165</v>
      </c>
      <c r="D24">
        <f>[1]!thsiFinD("ths_implied_volatility_option",A24,$B$1)</f>
        <v>1E-4</v>
      </c>
      <c r="E24" s="1">
        <f>[1]!thsiFinD("ths_amt_option",A24,$B$1)</f>
        <v>16.763999999999999</v>
      </c>
    </row>
    <row r="25" spans="1:5" x14ac:dyDescent="0.15">
      <c r="A25" s="2" t="s">
        <v>24</v>
      </c>
      <c r="B25" s="3" t="str">
        <f>[1]!thsiFinD("ths_maturity_date_option",A25)</f>
        <v>2025-06-25</v>
      </c>
      <c r="C25" s="1">
        <f>[1]!thsiFinD("ths_strike_price_option",A25,"2025-02-13")</f>
        <v>5.4109999999999996</v>
      </c>
      <c r="D25">
        <f>[1]!thsiFinD("ths_implied_volatility_option",A25,$B$1)</f>
        <v>0.1166</v>
      </c>
      <c r="E25" s="1">
        <f>[1]!thsiFinD("ths_amt_option",A25,$B$1)</f>
        <v>38.962899999999998</v>
      </c>
    </row>
    <row r="26" spans="1:5" x14ac:dyDescent="0.15">
      <c r="A26" s="2" t="s">
        <v>25</v>
      </c>
      <c r="B26" s="3" t="str">
        <f>[1]!thsiFinD("ths_maturity_date_option",A26)</f>
        <v>2025-06-25</v>
      </c>
      <c r="C26" s="1">
        <f>[1]!thsiFinD("ths_strike_price_option",A26,"2025-02-13")</f>
        <v>5.657</v>
      </c>
      <c r="D26">
        <f>[1]!thsiFinD("ths_implied_volatility_option",A26,$B$1)</f>
        <v>0.1497</v>
      </c>
      <c r="E26" s="1">
        <f>[1]!thsiFinD("ths_amt_option",A26,$B$1)</f>
        <v>235.39519999999999</v>
      </c>
    </row>
    <row r="27" spans="1:5" x14ac:dyDescent="0.15">
      <c r="A27" s="2" t="s">
        <v>26</v>
      </c>
      <c r="B27" s="3" t="str">
        <f>[1]!thsiFinD("ths_maturity_date_option",A27)</f>
        <v>2025-06-25</v>
      </c>
      <c r="C27" s="1">
        <f>[1]!thsiFinD("ths_strike_price_option",A27,"2025-02-13")</f>
        <v>5.9029999999999996</v>
      </c>
      <c r="D27">
        <f>[1]!thsiFinD("ths_implied_volatility_option",A27,$B$1)</f>
        <v>0.16569999999999999</v>
      </c>
      <c r="E27" s="1">
        <f>[1]!thsiFinD("ths_amt_option",A27,$B$1)</f>
        <v>514.529</v>
      </c>
    </row>
    <row r="28" spans="1:5" x14ac:dyDescent="0.15">
      <c r="A28" s="2" t="s">
        <v>27</v>
      </c>
      <c r="B28" s="3" t="str">
        <f>[1]!thsiFinD("ths_maturity_date_option",A28)</f>
        <v>2025-06-25</v>
      </c>
      <c r="C28" s="1">
        <f>[1]!thsiFinD("ths_strike_price_option",A28,"2025-02-13")</f>
        <v>6.149</v>
      </c>
      <c r="D28">
        <f>[1]!thsiFinD("ths_implied_volatility_option",A28,$B$1)</f>
        <v>0.17799999999999999</v>
      </c>
      <c r="E28" s="1">
        <f>[1]!thsiFinD("ths_amt_option",A28,$B$1)</f>
        <v>91.750900000000001</v>
      </c>
    </row>
    <row r="29" spans="1:5" x14ac:dyDescent="0.15">
      <c r="A29" s="2" t="s">
        <v>28</v>
      </c>
      <c r="B29" s="3" t="str">
        <f>[1]!thsiFinD("ths_maturity_date_option",A29)</f>
        <v>2025-06-25</v>
      </c>
      <c r="C29" s="1">
        <f>[1]!thsiFinD("ths_strike_price_option",A29,"2025-02-13")</f>
        <v>6.3940000000000001</v>
      </c>
      <c r="D29">
        <f>[1]!thsiFinD("ths_implied_volatility_option",A29,$B$1)</f>
        <v>0.19020000000000001</v>
      </c>
      <c r="E29" s="1">
        <f>[1]!thsiFinD("ths_amt_option",A29,$B$1)</f>
        <v>75.489900000000006</v>
      </c>
    </row>
    <row r="30" spans="1:5" x14ac:dyDescent="0.15">
      <c r="A30" s="2" t="s">
        <v>29</v>
      </c>
      <c r="B30" s="3" t="str">
        <f>[1]!thsiFinD("ths_maturity_date_option",A30)</f>
        <v>2025-06-25</v>
      </c>
      <c r="C30" s="1">
        <f>[1]!thsiFinD("ths_strike_price_option",A30,"2025-02-13")</f>
        <v>6.64</v>
      </c>
      <c r="D30">
        <f>[1]!thsiFinD("ths_implied_volatility_option",A30,$B$1)</f>
        <v>0.20530000000000001</v>
      </c>
      <c r="E30" s="1">
        <f>[1]!thsiFinD("ths_amt_option",A30,$B$1)</f>
        <v>191.67349999999999</v>
      </c>
    </row>
    <row r="31" spans="1:5" x14ac:dyDescent="0.15">
      <c r="A31" s="2" t="s">
        <v>30</v>
      </c>
      <c r="B31" s="3" t="str">
        <f>[1]!thsiFinD("ths_maturity_date_option",A31)</f>
        <v>2025-06-25</v>
      </c>
      <c r="C31" s="1">
        <f>[1]!thsiFinD("ths_strike_price_option",A31,"2025-02-13")</f>
        <v>6.8860000000000001</v>
      </c>
      <c r="D31">
        <f>[1]!thsiFinD("ths_implied_volatility_option",A31,$B$1)</f>
        <v>0.21840000000000001</v>
      </c>
      <c r="E31" s="1">
        <f>[1]!thsiFinD("ths_amt_option",A31,$B$1)</f>
        <v>160.90530000000001</v>
      </c>
    </row>
    <row r="32" spans="1:5" x14ac:dyDescent="0.15">
      <c r="A32" s="2" t="s">
        <v>31</v>
      </c>
      <c r="B32" s="3" t="str">
        <f>[1]!thsiFinD("ths_maturity_date_option",A32)</f>
        <v>2025-06-25</v>
      </c>
      <c r="C32" s="1">
        <f>[1]!thsiFinD("ths_strike_price_option",A32,"2025-02-13")</f>
        <v>7.1319999999999997</v>
      </c>
      <c r="D32">
        <f>[1]!thsiFinD("ths_implied_volatility_option",A32,$B$1)</f>
        <v>0.2324</v>
      </c>
      <c r="E32" s="1">
        <f>[1]!thsiFinD("ths_amt_option",A32,$B$1)</f>
        <v>507.40089999999998</v>
      </c>
    </row>
    <row r="33" spans="1:5" x14ac:dyDescent="0.15">
      <c r="A33" s="2" t="s">
        <v>32</v>
      </c>
      <c r="B33" s="3" t="str">
        <f>[1]!thsiFinD("ths_maturity_date_option",A33)</f>
        <v>2025-03-26</v>
      </c>
      <c r="C33" s="1">
        <f>[1]!thsiFinD("ths_strike_price_option",A33,"2025-02-13")</f>
        <v>7.3780000000000001</v>
      </c>
      <c r="D33">
        <f>[1]!thsiFinD("ths_implied_volatility_option",A33,$B$1)</f>
        <v>0.3332</v>
      </c>
      <c r="E33" s="1">
        <f>[1]!thsiFinD("ths_amt_option",A33,$B$1)</f>
        <v>23.9375</v>
      </c>
    </row>
    <row r="34" spans="1:5" x14ac:dyDescent="0.15">
      <c r="A34" s="2" t="s">
        <v>33</v>
      </c>
      <c r="B34" s="3" t="str">
        <f>[1]!thsiFinD("ths_maturity_date_option",A34)</f>
        <v>2025-06-25</v>
      </c>
      <c r="C34" s="1">
        <f>[1]!thsiFinD("ths_strike_price_option",A34,"2025-02-13")</f>
        <v>7.3780000000000001</v>
      </c>
      <c r="D34">
        <f>[1]!thsiFinD("ths_implied_volatility_option",A34,$B$1)</f>
        <v>0.251</v>
      </c>
      <c r="E34" s="1">
        <f>[1]!thsiFinD("ths_amt_option",A34,$B$1)</f>
        <v>816.83370000000002</v>
      </c>
    </row>
    <row r="35" spans="1:5" x14ac:dyDescent="0.15">
      <c r="A35" s="2" t="s">
        <v>34</v>
      </c>
      <c r="B35" s="3" t="str">
        <f>[1]!thsiFinD("ths_maturity_date_option",A35)</f>
        <v>2025-02-26</v>
      </c>
      <c r="C35" s="1">
        <f>[1]!thsiFinD("ths_strike_price_option",A35,"2025-02-13")</f>
        <v>4.9189999999999996</v>
      </c>
      <c r="D35">
        <f>[1]!thsiFinD("ths_implied_volatility_option",A35,$B$1)</f>
        <v>1E-4</v>
      </c>
      <c r="E35" s="1">
        <f>[1]!thsiFinD("ths_amt_option",A35,$B$1)</f>
        <v>13.6762</v>
      </c>
    </row>
    <row r="36" spans="1:5" x14ac:dyDescent="0.15">
      <c r="A36" s="2" t="s">
        <v>35</v>
      </c>
      <c r="B36" s="3" t="str">
        <f>[1]!thsiFinD("ths_maturity_date_option",A36)</f>
        <v>2025-02-26</v>
      </c>
      <c r="C36" s="1">
        <f>[1]!thsiFinD("ths_strike_price_option",A36,"2025-02-13")</f>
        <v>5.165</v>
      </c>
      <c r="D36">
        <f>[1]!thsiFinD("ths_implied_volatility_option",A36,$B$1)</f>
        <v>1E-4</v>
      </c>
      <c r="E36" s="1">
        <f>[1]!thsiFinD("ths_amt_option",A36,$B$1)</f>
        <v>93.763300000000001</v>
      </c>
    </row>
    <row r="37" spans="1:5" x14ac:dyDescent="0.15">
      <c r="A37" s="2" t="s">
        <v>36</v>
      </c>
      <c r="B37" s="3" t="str">
        <f>[1]!thsiFinD("ths_maturity_date_option",A37)</f>
        <v>2025-02-26</v>
      </c>
      <c r="C37" s="1">
        <f>[1]!thsiFinD("ths_strike_price_option",A37,"2025-02-13")</f>
        <v>5.4109999999999996</v>
      </c>
      <c r="D37">
        <f>[1]!thsiFinD("ths_implied_volatility_option",A37,$B$1)</f>
        <v>1E-4</v>
      </c>
      <c r="E37" s="1">
        <f>[1]!thsiFinD("ths_amt_option",A37,$B$1)</f>
        <v>667.19839999999999</v>
      </c>
    </row>
    <row r="38" spans="1:5" x14ac:dyDescent="0.15">
      <c r="A38" s="2" t="s">
        <v>37</v>
      </c>
      <c r="B38" s="3" t="str">
        <f>[1]!thsiFinD("ths_maturity_date_option",A38)</f>
        <v>2025-02-26</v>
      </c>
      <c r="C38" s="1">
        <f>[1]!thsiFinD("ths_strike_price_option",A38,"2025-02-13")</f>
        <v>5.657</v>
      </c>
      <c r="D38">
        <f>[1]!thsiFinD("ths_implied_volatility_option",A38,$B$1)</f>
        <v>0.11210000000000001</v>
      </c>
      <c r="E38" s="1">
        <f>[1]!thsiFinD("ths_amt_option",A38,$B$1)</f>
        <v>2044.0472</v>
      </c>
    </row>
    <row r="39" spans="1:5" x14ac:dyDescent="0.15">
      <c r="A39" s="2" t="s">
        <v>38</v>
      </c>
      <c r="B39" s="3" t="str">
        <f>[1]!thsiFinD("ths_maturity_date_option",A39)</f>
        <v>2025-02-26</v>
      </c>
      <c r="C39" s="1">
        <f>[1]!thsiFinD("ths_strike_price_option",A39,"2025-02-13")</f>
        <v>5.9029999999999996</v>
      </c>
      <c r="D39">
        <f>[1]!thsiFinD("ths_implied_volatility_option",A39,$B$1)</f>
        <v>0.17330000000000001</v>
      </c>
      <c r="E39" s="1">
        <f>[1]!thsiFinD("ths_amt_option",A39,$B$1)</f>
        <v>3611.9078</v>
      </c>
    </row>
    <row r="40" spans="1:5" x14ac:dyDescent="0.15">
      <c r="A40" s="2" t="s">
        <v>39</v>
      </c>
      <c r="B40" s="3" t="str">
        <f>[1]!thsiFinD("ths_maturity_date_option",A40)</f>
        <v>2025-02-26</v>
      </c>
      <c r="C40" s="1">
        <f>[1]!thsiFinD("ths_strike_price_option",A40,"2025-02-13")</f>
        <v>6.149</v>
      </c>
      <c r="D40">
        <f>[1]!thsiFinD("ths_implied_volatility_option",A40,$B$1)</f>
        <v>0.1913</v>
      </c>
      <c r="E40" s="1">
        <f>[1]!thsiFinD("ths_amt_option",A40,$B$1)</f>
        <v>610.17899999999997</v>
      </c>
    </row>
    <row r="41" spans="1:5" x14ac:dyDescent="0.15">
      <c r="A41" s="2" t="s">
        <v>40</v>
      </c>
      <c r="B41" s="3" t="str">
        <f>[1]!thsiFinD("ths_maturity_date_option",A41)</f>
        <v>2025-02-26</v>
      </c>
      <c r="C41" s="1">
        <f>[1]!thsiFinD("ths_strike_price_option",A41,"2025-02-13")</f>
        <v>6.3940000000000001</v>
      </c>
      <c r="D41">
        <f>[1]!thsiFinD("ths_implied_volatility_option",A41,$B$1)</f>
        <v>0.21679999999999999</v>
      </c>
      <c r="E41" s="1">
        <f>[1]!thsiFinD("ths_amt_option",A41,$B$1)</f>
        <v>35.558399999999999</v>
      </c>
    </row>
    <row r="42" spans="1:5" x14ac:dyDescent="0.15">
      <c r="A42" s="2" t="s">
        <v>41</v>
      </c>
      <c r="B42" s="3" t="str">
        <f>[1]!thsiFinD("ths_maturity_date_option",A42)</f>
        <v>2025-02-26</v>
      </c>
      <c r="C42" s="1">
        <f>[1]!thsiFinD("ths_strike_price_option",A42,"2025-02-13")</f>
        <v>6.64</v>
      </c>
      <c r="D42">
        <f>[1]!thsiFinD("ths_implied_volatility_option",A42,$B$1)</f>
        <v>0.26800000000000002</v>
      </c>
      <c r="E42" s="1">
        <f>[1]!thsiFinD("ths_amt_option",A42,$B$1)</f>
        <v>6.3784999999999998</v>
      </c>
    </row>
    <row r="43" spans="1:5" x14ac:dyDescent="0.15">
      <c r="A43" s="2" t="s">
        <v>42</v>
      </c>
      <c r="B43" s="3" t="str">
        <f>[1]!thsiFinD("ths_maturity_date_option",A43)</f>
        <v>2025-02-26</v>
      </c>
      <c r="C43" s="1">
        <f>[1]!thsiFinD("ths_strike_price_option",A43,"2025-02-13")</f>
        <v>6.8860000000000001</v>
      </c>
      <c r="D43">
        <f>[1]!thsiFinD("ths_implied_volatility_option",A43,$B$1)</f>
        <v>0.31140000000000001</v>
      </c>
      <c r="E43" s="1">
        <f>[1]!thsiFinD("ths_amt_option",A43,$B$1)</f>
        <v>3.2216</v>
      </c>
    </row>
    <row r="44" spans="1:5" x14ac:dyDescent="0.15">
      <c r="A44" s="2" t="s">
        <v>43</v>
      </c>
      <c r="B44" s="3" t="str">
        <f>[1]!thsiFinD("ths_maturity_date_option",A44)</f>
        <v>2025-02-26</v>
      </c>
      <c r="C44" s="1">
        <f>[1]!thsiFinD("ths_strike_price_option",A44,"2025-02-13")</f>
        <v>4.82</v>
      </c>
      <c r="D44">
        <f>[1]!thsiFinD("ths_implied_volatility_option",A44,$B$1)</f>
        <v>1E-4</v>
      </c>
      <c r="E44" s="1">
        <f>[1]!thsiFinD("ths_amt_option",A44,$B$1)</f>
        <v>1.0946</v>
      </c>
    </row>
    <row r="45" spans="1:5" x14ac:dyDescent="0.15">
      <c r="A45" s="2" t="s">
        <v>44</v>
      </c>
      <c r="B45" s="3" t="str">
        <f>[1]!thsiFinD("ths_maturity_date_option",A45)</f>
        <v>2025-02-26</v>
      </c>
      <c r="C45" s="1">
        <f>[1]!thsiFinD("ths_strike_price_option",A45,"2025-02-13")</f>
        <v>4.7220000000000004</v>
      </c>
      <c r="D45">
        <f>[1]!thsiFinD("ths_implied_volatility_option",A45,$B$1)</f>
        <v>1E-4</v>
      </c>
      <c r="E45" s="1">
        <f>[1]!thsiFinD("ths_amt_option",A45,$B$1)</f>
        <v>7.0895999999999999</v>
      </c>
    </row>
    <row r="46" spans="1:5" x14ac:dyDescent="0.15">
      <c r="A46" s="2" t="s">
        <v>45</v>
      </c>
      <c r="B46" s="3" t="str">
        <f>[1]!thsiFinD("ths_maturity_date_option",A46)</f>
        <v>2025-06-25</v>
      </c>
      <c r="C46" s="1">
        <f>[1]!thsiFinD("ths_strike_price_option",A46,"2025-02-13")</f>
        <v>4.7220000000000004</v>
      </c>
      <c r="D46">
        <f>[1]!thsiFinD("ths_implied_volatility_option",A46,$B$1)</f>
        <v>1E-4</v>
      </c>
      <c r="E46" s="1">
        <f>[1]!thsiFinD("ths_amt_option",A46,$B$1)</f>
        <v>11.4115</v>
      </c>
    </row>
    <row r="47" spans="1:5" x14ac:dyDescent="0.15">
      <c r="A47" s="2" t="s">
        <v>46</v>
      </c>
      <c r="B47" s="3" t="str">
        <f>[1]!thsiFinD("ths_maturity_date_option",A47)</f>
        <v>2025-02-26</v>
      </c>
      <c r="C47" s="1">
        <f>[1]!thsiFinD("ths_strike_price_option",A47,"2025-02-13")</f>
        <v>4.8</v>
      </c>
      <c r="D47">
        <f>[1]!thsiFinD("ths_implied_volatility_option",A47,$B$1)</f>
        <v>1E-4</v>
      </c>
      <c r="E47" s="1">
        <f>[1]!thsiFinD("ths_amt_option",A47,$B$1)</f>
        <v>25.0562</v>
      </c>
    </row>
    <row r="48" spans="1:5" x14ac:dyDescent="0.15">
      <c r="A48" s="2" t="s">
        <v>47</v>
      </c>
      <c r="B48" s="3" t="str">
        <f>[1]!thsiFinD("ths_maturity_date_option",A48)</f>
        <v>2025-02-26</v>
      </c>
      <c r="C48" s="1">
        <f>[1]!thsiFinD("ths_strike_price_option",A48,"2025-02-13")</f>
        <v>4.9000000000000004</v>
      </c>
      <c r="D48">
        <f>[1]!thsiFinD("ths_implied_volatility_option",A48,$B$1)</f>
        <v>1E-4</v>
      </c>
      <c r="E48" s="1">
        <f>[1]!thsiFinD("ths_amt_option",A48,$B$1)</f>
        <v>13.6975</v>
      </c>
    </row>
    <row r="49" spans="1:5" x14ac:dyDescent="0.15">
      <c r="A49" s="2" t="s">
        <v>48</v>
      </c>
      <c r="B49" s="3" t="str">
        <f>[1]!thsiFinD("ths_maturity_date_option",A49)</f>
        <v>2025-02-26</v>
      </c>
      <c r="C49" s="1">
        <f>[1]!thsiFinD("ths_strike_price_option",A49,"2025-02-13")</f>
        <v>5</v>
      </c>
      <c r="D49">
        <f>[1]!thsiFinD("ths_implied_volatility_option",A49,$B$1)</f>
        <v>1E-4</v>
      </c>
      <c r="E49" s="1">
        <f>[1]!thsiFinD("ths_amt_option",A49,$B$1)</f>
        <v>141.27889999999999</v>
      </c>
    </row>
    <row r="50" spans="1:5" x14ac:dyDescent="0.15">
      <c r="A50" s="2" t="s">
        <v>49</v>
      </c>
      <c r="B50" s="3" t="str">
        <f>[1]!thsiFinD("ths_maturity_date_option",A50)</f>
        <v>2025-02-26</v>
      </c>
      <c r="C50" s="1">
        <f>[1]!thsiFinD("ths_strike_price_option",A50,"2025-02-13")</f>
        <v>5.25</v>
      </c>
      <c r="D50">
        <f>[1]!thsiFinD("ths_implied_volatility_option",A50,$B$1)</f>
        <v>1E-4</v>
      </c>
      <c r="E50" s="1">
        <f>[1]!thsiFinD("ths_amt_option",A50,$B$1)</f>
        <v>628.93539999999996</v>
      </c>
    </row>
    <row r="51" spans="1:5" x14ac:dyDescent="0.15">
      <c r="A51" s="2" t="s">
        <v>50</v>
      </c>
      <c r="B51" s="3" t="str">
        <f>[1]!thsiFinD("ths_maturity_date_option",A51)</f>
        <v>2025-02-26</v>
      </c>
      <c r="C51" s="1">
        <f>[1]!thsiFinD("ths_strike_price_option",A51,"2025-02-13")</f>
        <v>5.5</v>
      </c>
      <c r="D51">
        <f>[1]!thsiFinD("ths_implied_volatility_option",A51,$B$1)</f>
        <v>1E-4</v>
      </c>
      <c r="E51" s="1">
        <f>[1]!thsiFinD("ths_amt_option",A51,$B$1)</f>
        <v>11846.1913</v>
      </c>
    </row>
    <row r="52" spans="1:5" x14ac:dyDescent="0.15">
      <c r="A52" s="2" t="s">
        <v>51</v>
      </c>
      <c r="B52" s="3" t="str">
        <f>[1]!thsiFinD("ths_maturity_date_option",A52)</f>
        <v>2025-02-26</v>
      </c>
      <c r="C52" s="1">
        <f>[1]!thsiFinD("ths_strike_price_option",A52,"2025-02-13")</f>
        <v>5.75</v>
      </c>
      <c r="D52">
        <f>[1]!thsiFinD("ths_implied_volatility_option",A52,$B$1)</f>
        <v>0.1384</v>
      </c>
      <c r="E52" s="1">
        <f>[1]!thsiFinD("ths_amt_option",A52,$B$1)</f>
        <v>36825.517999999996</v>
      </c>
    </row>
    <row r="53" spans="1:5" x14ac:dyDescent="0.15">
      <c r="A53" s="2" t="s">
        <v>2</v>
      </c>
      <c r="B53" s="3" t="str">
        <f>[1]!thsiFinD("ths_maturity_date_option",A53)</f>
        <v>2025-02-26</v>
      </c>
      <c r="C53" s="1">
        <f>[1]!thsiFinD("ths_strike_price_option",A53,"2025-02-13")</f>
        <v>6</v>
      </c>
      <c r="D53">
        <f>[1]!thsiFinD("ths_implied_volatility_option",A53,$B$1)</f>
        <v>0.18110000000000001</v>
      </c>
      <c r="E53" s="1">
        <f>[1]!thsiFinD("ths_amt_option",A53,$B$1)</f>
        <v>10507.7309</v>
      </c>
    </row>
    <row r="54" spans="1:5" x14ac:dyDescent="0.15">
      <c r="A54" s="2" t="s">
        <v>52</v>
      </c>
      <c r="B54" s="3" t="str">
        <f>[1]!thsiFinD("ths_maturity_date_option",A54)</f>
        <v>2025-02-26</v>
      </c>
      <c r="C54" s="1">
        <f>[1]!thsiFinD("ths_strike_price_option",A54,"2025-02-13")</f>
        <v>6.25</v>
      </c>
      <c r="D54">
        <f>[1]!thsiFinD("ths_implied_volatility_option",A54,$B$1)</f>
        <v>0.20330000000000001</v>
      </c>
      <c r="E54" s="1">
        <f>[1]!thsiFinD("ths_amt_option",A54,$B$1)</f>
        <v>611.00149999999996</v>
      </c>
    </row>
    <row r="55" spans="1:5" x14ac:dyDescent="0.15">
      <c r="A55" s="2" t="s">
        <v>53</v>
      </c>
      <c r="B55" s="3" t="str">
        <f>[1]!thsiFinD("ths_maturity_date_option",A55)</f>
        <v>2025-02-26</v>
      </c>
      <c r="C55" s="1">
        <f>[1]!thsiFinD("ths_strike_price_option",A55,"2025-02-13")</f>
        <v>6.5</v>
      </c>
      <c r="D55">
        <f>[1]!thsiFinD("ths_implied_volatility_option",A55,$B$1)</f>
        <v>0.2417</v>
      </c>
      <c r="E55" s="1">
        <f>[1]!thsiFinD("ths_amt_option",A55,$B$1)</f>
        <v>53.297499999999999</v>
      </c>
    </row>
    <row r="56" spans="1:5" x14ac:dyDescent="0.15">
      <c r="A56" s="2" t="s">
        <v>54</v>
      </c>
      <c r="B56" s="3" t="str">
        <f>[1]!thsiFinD("ths_maturity_date_option",A56)</f>
        <v>2025-03-26</v>
      </c>
      <c r="C56" s="1">
        <f>[1]!thsiFinD("ths_strike_price_option",A56,"2025-02-13")</f>
        <v>4.8</v>
      </c>
      <c r="D56">
        <f>[1]!thsiFinD("ths_implied_volatility_option",A56,$B$1)</f>
        <v>1E-4</v>
      </c>
      <c r="E56" s="1">
        <f>[1]!thsiFinD("ths_amt_option",A56,$B$1)</f>
        <v>1.0104</v>
      </c>
    </row>
    <row r="57" spans="1:5" x14ac:dyDescent="0.15">
      <c r="A57" s="2" t="s">
        <v>55</v>
      </c>
      <c r="B57" s="3" t="str">
        <f>[1]!thsiFinD("ths_maturity_date_option",A57)</f>
        <v>2025-03-26</v>
      </c>
      <c r="C57" s="1">
        <f>[1]!thsiFinD("ths_strike_price_option",A57,"2025-02-13")</f>
        <v>4.9000000000000004</v>
      </c>
      <c r="D57">
        <f>[1]!thsiFinD("ths_implied_volatility_option",A57,$B$1)</f>
        <v>1E-4</v>
      </c>
      <c r="E57" s="1">
        <f>[1]!thsiFinD("ths_amt_option",A57,$B$1)</f>
        <v>0.91659999999999997</v>
      </c>
    </row>
    <row r="58" spans="1:5" x14ac:dyDescent="0.15">
      <c r="A58" s="2" t="s">
        <v>56</v>
      </c>
      <c r="B58" s="3" t="str">
        <f>[1]!thsiFinD("ths_maturity_date_option",A58)</f>
        <v>2025-03-26</v>
      </c>
      <c r="C58" s="1">
        <f>[1]!thsiFinD("ths_strike_price_option",A58,"2025-02-13")</f>
        <v>5</v>
      </c>
      <c r="D58">
        <f>[1]!thsiFinD("ths_implied_volatility_option",A58,$B$1)</f>
        <v>1E-4</v>
      </c>
      <c r="E58" s="1">
        <f>[1]!thsiFinD("ths_amt_option",A58,$B$1)</f>
        <v>37.785400000000003</v>
      </c>
    </row>
    <row r="59" spans="1:5" x14ac:dyDescent="0.15">
      <c r="A59" s="2" t="s">
        <v>57</v>
      </c>
      <c r="B59" s="3" t="str">
        <f>[1]!thsiFinD("ths_maturity_date_option",A59)</f>
        <v>2025-03-26</v>
      </c>
      <c r="C59" s="1">
        <f>[1]!thsiFinD("ths_strike_price_option",A59,"2025-02-13")</f>
        <v>5.25</v>
      </c>
      <c r="D59">
        <f>[1]!thsiFinD("ths_implied_volatility_option",A59,$B$1)</f>
        <v>1E-4</v>
      </c>
      <c r="E59" s="1">
        <f>[1]!thsiFinD("ths_amt_option",A59,$B$1)</f>
        <v>197.0188</v>
      </c>
    </row>
    <row r="60" spans="1:5" x14ac:dyDescent="0.15">
      <c r="A60" s="2" t="s">
        <v>58</v>
      </c>
      <c r="B60" s="3" t="str">
        <f>[1]!thsiFinD("ths_maturity_date_option",A60)</f>
        <v>2025-03-26</v>
      </c>
      <c r="C60" s="1">
        <f>[1]!thsiFinD("ths_strike_price_option",A60,"2025-02-13")</f>
        <v>5.5</v>
      </c>
      <c r="D60">
        <f>[1]!thsiFinD("ths_implied_volatility_option",A60,$B$1)</f>
        <v>1E-4</v>
      </c>
      <c r="E60" s="1">
        <f>[1]!thsiFinD("ths_amt_option",A60,$B$1)</f>
        <v>957.0675</v>
      </c>
    </row>
    <row r="61" spans="1:5" x14ac:dyDescent="0.15">
      <c r="A61" s="2" t="s">
        <v>59</v>
      </c>
      <c r="B61" s="3" t="str">
        <f>[1]!thsiFinD("ths_maturity_date_option",A61)</f>
        <v>2025-03-26</v>
      </c>
      <c r="C61" s="1">
        <f>[1]!thsiFinD("ths_strike_price_option",A61,"2025-02-13")</f>
        <v>5.75</v>
      </c>
      <c r="D61">
        <f>[1]!thsiFinD("ths_implied_volatility_option",A61,$B$1)</f>
        <v>0.1676</v>
      </c>
      <c r="E61" s="1">
        <f>[1]!thsiFinD("ths_amt_option",A61,$B$1)</f>
        <v>2019.6799000000001</v>
      </c>
    </row>
    <row r="62" spans="1:5" x14ac:dyDescent="0.15">
      <c r="A62" s="2" t="s">
        <v>60</v>
      </c>
      <c r="B62" s="3" t="str">
        <f>[1]!thsiFinD("ths_maturity_date_option",A62)</f>
        <v>2025-03-26</v>
      </c>
      <c r="C62" s="1">
        <f>[1]!thsiFinD("ths_strike_price_option",A62,"2025-02-13")</f>
        <v>6</v>
      </c>
      <c r="D62">
        <f>[1]!thsiFinD("ths_implied_volatility_option",A62,$B$1)</f>
        <v>0.185</v>
      </c>
      <c r="E62" s="1">
        <f>[1]!thsiFinD("ths_amt_option",A62,$B$1)</f>
        <v>1498.9635000000001</v>
      </c>
    </row>
    <row r="63" spans="1:5" x14ac:dyDescent="0.15">
      <c r="A63" s="2" t="s">
        <v>61</v>
      </c>
      <c r="B63" s="3" t="str">
        <f>[1]!thsiFinD("ths_maturity_date_option",A63)</f>
        <v>2025-03-26</v>
      </c>
      <c r="C63" s="1">
        <f>[1]!thsiFinD("ths_strike_price_option",A63,"2025-02-13")</f>
        <v>6.25</v>
      </c>
      <c r="D63">
        <f>[1]!thsiFinD("ths_implied_volatility_option",A63,$B$1)</f>
        <v>0.1991</v>
      </c>
      <c r="E63" s="1">
        <f>[1]!thsiFinD("ths_amt_option",A63,$B$1)</f>
        <v>1291.5923</v>
      </c>
    </row>
    <row r="64" spans="1:5" x14ac:dyDescent="0.15">
      <c r="A64" s="2" t="s">
        <v>62</v>
      </c>
      <c r="B64" s="3" t="str">
        <f>[1]!thsiFinD("ths_maturity_date_option",A64)</f>
        <v>2025-03-26</v>
      </c>
      <c r="C64" s="1">
        <f>[1]!thsiFinD("ths_strike_price_option",A64,"2025-02-13")</f>
        <v>6.5</v>
      </c>
      <c r="D64">
        <f>[1]!thsiFinD("ths_implied_volatility_option",A64,$B$1)</f>
        <v>0.2185</v>
      </c>
      <c r="E64" s="1">
        <f>[1]!thsiFinD("ths_amt_option",A64,$B$1)</f>
        <v>176.48949999999999</v>
      </c>
    </row>
    <row r="65" spans="1:5" x14ac:dyDescent="0.15">
      <c r="A65" s="2" t="s">
        <v>63</v>
      </c>
      <c r="B65" s="3" t="str">
        <f>[1]!thsiFinD("ths_maturity_date_option",A65)</f>
        <v>2025-06-25</v>
      </c>
      <c r="C65" s="1">
        <f>[1]!thsiFinD("ths_strike_price_option",A65,"2025-02-13")</f>
        <v>4.8</v>
      </c>
      <c r="D65">
        <f>[1]!thsiFinD("ths_implied_volatility_option",A65,$B$1)</f>
        <v>1E-4</v>
      </c>
      <c r="E65" s="1">
        <f>[1]!thsiFinD("ths_amt_option",A65,$B$1)</f>
        <v>22.951799999999999</v>
      </c>
    </row>
    <row r="66" spans="1:5" x14ac:dyDescent="0.15">
      <c r="A66" s="2" t="s">
        <v>64</v>
      </c>
      <c r="B66" s="3" t="str">
        <f>[1]!thsiFinD("ths_maturity_date_option",A66)</f>
        <v>2025-06-25</v>
      </c>
      <c r="C66" s="1">
        <f>[1]!thsiFinD("ths_strike_price_option",A66,"2025-02-13")</f>
        <v>4.9000000000000004</v>
      </c>
      <c r="D66">
        <f>[1]!thsiFinD("ths_implied_volatility_option",A66,$B$1)</f>
        <v>1E-4</v>
      </c>
      <c r="E66" s="1">
        <f>[1]!thsiFinD("ths_amt_option",A66,$B$1)</f>
        <v>2.8090999999999999</v>
      </c>
    </row>
    <row r="67" spans="1:5" x14ac:dyDescent="0.15">
      <c r="A67" s="2" t="s">
        <v>65</v>
      </c>
      <c r="B67" s="3" t="str">
        <f>[1]!thsiFinD("ths_maturity_date_option",A67)</f>
        <v>2025-06-25</v>
      </c>
      <c r="C67" s="1">
        <f>[1]!thsiFinD("ths_strike_price_option",A67,"2025-02-13")</f>
        <v>5</v>
      </c>
      <c r="D67">
        <f>[1]!thsiFinD("ths_implied_volatility_option",A67,$B$1)</f>
        <v>1E-4</v>
      </c>
      <c r="E67" s="1">
        <f>[1]!thsiFinD("ths_amt_option",A67,$B$1)</f>
        <v>33.195</v>
      </c>
    </row>
    <row r="68" spans="1:5" x14ac:dyDescent="0.15">
      <c r="A68" s="2" t="s">
        <v>66</v>
      </c>
      <c r="B68" s="3" t="str">
        <f>[1]!thsiFinD("ths_maturity_date_option",A68)</f>
        <v>2025-06-25</v>
      </c>
      <c r="C68" s="1">
        <f>[1]!thsiFinD("ths_strike_price_option",A68,"2025-02-13")</f>
        <v>5.25</v>
      </c>
      <c r="D68">
        <f>[1]!thsiFinD("ths_implied_volatility_option",A68,$B$1)</f>
        <v>1E-4</v>
      </c>
      <c r="E68" s="1">
        <f>[1]!thsiFinD("ths_amt_option",A68,$B$1)</f>
        <v>27.894300000000001</v>
      </c>
    </row>
    <row r="69" spans="1:5" x14ac:dyDescent="0.15">
      <c r="A69" s="2" t="s">
        <v>67</v>
      </c>
      <c r="B69" s="3" t="str">
        <f>[1]!thsiFinD("ths_maturity_date_option",A69)</f>
        <v>2025-06-25</v>
      </c>
      <c r="C69" s="1">
        <f>[1]!thsiFinD("ths_strike_price_option",A69,"2025-02-13")</f>
        <v>5.5</v>
      </c>
      <c r="D69">
        <f>[1]!thsiFinD("ths_implied_volatility_option",A69,$B$1)</f>
        <v>0.1336</v>
      </c>
      <c r="E69" s="1">
        <f>[1]!thsiFinD("ths_amt_option",A69,$B$1)</f>
        <v>198.76070000000001</v>
      </c>
    </row>
    <row r="70" spans="1:5" x14ac:dyDescent="0.15">
      <c r="A70" s="2" t="s">
        <v>68</v>
      </c>
      <c r="B70" s="3" t="str">
        <f>[1]!thsiFinD("ths_maturity_date_option",A70)</f>
        <v>2025-06-25</v>
      </c>
      <c r="C70" s="1">
        <f>[1]!thsiFinD("ths_strike_price_option",A70,"2025-02-13")</f>
        <v>5.75</v>
      </c>
      <c r="D70">
        <f>[1]!thsiFinD("ths_implied_volatility_option",A70,$B$1)</f>
        <v>0.15809999999999999</v>
      </c>
      <c r="E70" s="1">
        <f>[1]!thsiFinD("ths_amt_option",A70,$B$1)</f>
        <v>433.15179999999998</v>
      </c>
    </row>
    <row r="71" spans="1:5" x14ac:dyDescent="0.15">
      <c r="A71" s="2" t="s">
        <v>69</v>
      </c>
      <c r="B71" s="3" t="str">
        <f>[1]!thsiFinD("ths_maturity_date_option",A71)</f>
        <v>2025-06-25</v>
      </c>
      <c r="C71" s="1">
        <f>[1]!thsiFinD("ths_strike_price_option",A71,"2025-02-13")</f>
        <v>6</v>
      </c>
      <c r="D71">
        <f>[1]!thsiFinD("ths_implied_volatility_option",A71,$B$1)</f>
        <v>0.1701</v>
      </c>
      <c r="E71" s="1">
        <f>[1]!thsiFinD("ths_amt_option",A71,$B$1)</f>
        <v>608.38670000000002</v>
      </c>
    </row>
    <row r="72" spans="1:5" x14ac:dyDescent="0.15">
      <c r="A72" s="2" t="s">
        <v>70</v>
      </c>
      <c r="B72" s="3" t="str">
        <f>[1]!thsiFinD("ths_maturity_date_option",A72)</f>
        <v>2025-06-25</v>
      </c>
      <c r="C72" s="1">
        <f>[1]!thsiFinD("ths_strike_price_option",A72,"2025-02-13")</f>
        <v>6.25</v>
      </c>
      <c r="D72">
        <f>[1]!thsiFinD("ths_implied_volatility_option",A72,$B$1)</f>
        <v>0.18290000000000001</v>
      </c>
      <c r="E72" s="1">
        <f>[1]!thsiFinD("ths_amt_option",A72,$B$1)</f>
        <v>265.32220000000001</v>
      </c>
    </row>
    <row r="73" spans="1:5" x14ac:dyDescent="0.15">
      <c r="A73" s="2" t="s">
        <v>71</v>
      </c>
      <c r="B73" s="3" t="str">
        <f>[1]!thsiFinD("ths_maturity_date_option",A73)</f>
        <v>2025-06-25</v>
      </c>
      <c r="C73" s="1">
        <f>[1]!thsiFinD("ths_strike_price_option",A73,"2025-02-13")</f>
        <v>6.5</v>
      </c>
      <c r="D73">
        <f>[1]!thsiFinD("ths_implied_volatility_option",A73,$B$1)</f>
        <v>0.1963</v>
      </c>
      <c r="E73" s="1">
        <f>[1]!thsiFinD("ths_amt_option",A73,$B$1)</f>
        <v>180.06559999999999</v>
      </c>
    </row>
    <row r="74" spans="1:5" x14ac:dyDescent="0.15">
      <c r="A74" s="2" t="s">
        <v>72</v>
      </c>
      <c r="B74" s="3" t="str">
        <f>[1]!thsiFinD("ths_maturity_date_option",A74)</f>
        <v>2025-02-26</v>
      </c>
      <c r="C74" s="1">
        <f>[1]!thsiFinD("ths_strike_price_option",A74,"2025-02-13")</f>
        <v>6.75</v>
      </c>
      <c r="D74">
        <f>[1]!thsiFinD("ths_implied_volatility_option",A74,$B$1)</f>
        <v>0.28239999999999998</v>
      </c>
      <c r="E74" s="1">
        <f>[1]!thsiFinD("ths_amt_option",A74,$B$1)</f>
        <v>4.8859000000000004</v>
      </c>
    </row>
    <row r="75" spans="1:5" x14ac:dyDescent="0.15">
      <c r="A75" s="2" t="s">
        <v>73</v>
      </c>
      <c r="B75" s="3" t="str">
        <f>[1]!thsiFinD("ths_maturity_date_option",A75)</f>
        <v>2025-03-26</v>
      </c>
      <c r="C75" s="1">
        <f>[1]!thsiFinD("ths_strike_price_option",A75,"2025-02-13")</f>
        <v>6.75</v>
      </c>
      <c r="D75">
        <f>[1]!thsiFinD("ths_implied_volatility_option",A75,$B$1)</f>
        <v>0.24310000000000001</v>
      </c>
      <c r="E75" s="1">
        <f>[1]!thsiFinD("ths_amt_option",A75,$B$1)</f>
        <v>19.613</v>
      </c>
    </row>
    <row r="76" spans="1:5" x14ac:dyDescent="0.15">
      <c r="A76" s="2" t="s">
        <v>74</v>
      </c>
      <c r="B76" s="3" t="str">
        <f>[1]!thsiFinD("ths_maturity_date_option",A76)</f>
        <v>2025-06-25</v>
      </c>
      <c r="C76" s="1">
        <f>[1]!thsiFinD("ths_strike_price_option",A76,"2025-02-13")</f>
        <v>6.75</v>
      </c>
      <c r="D76">
        <f>[1]!thsiFinD("ths_implied_volatility_option",A76,$B$1)</f>
        <v>0.2097</v>
      </c>
      <c r="E76" s="1">
        <f>[1]!thsiFinD("ths_amt_option",A76,$B$1)</f>
        <v>161.4693</v>
      </c>
    </row>
    <row r="77" spans="1:5" x14ac:dyDescent="0.15">
      <c r="A77" s="2" t="s">
        <v>75</v>
      </c>
      <c r="B77" s="3" t="str">
        <f>[1]!thsiFinD("ths_maturity_date_option",A77)</f>
        <v>2025-09-24</v>
      </c>
      <c r="C77" s="1">
        <f>[1]!thsiFinD("ths_strike_price_option",A77,"2025-02-13")</f>
        <v>4.8</v>
      </c>
      <c r="D77">
        <f>[1]!thsiFinD("ths_implied_volatility_option",A77,$B$1)</f>
        <v>1E-4</v>
      </c>
      <c r="E77" s="1">
        <f>[1]!thsiFinD("ths_amt_option",A77,$B$1)</f>
        <v>39.491199999999999</v>
      </c>
    </row>
    <row r="78" spans="1:5" x14ac:dyDescent="0.15">
      <c r="A78" s="2" t="s">
        <v>76</v>
      </c>
      <c r="B78" s="3" t="str">
        <f>[1]!thsiFinD("ths_maturity_date_option",A78)</f>
        <v>2025-09-24</v>
      </c>
      <c r="C78" s="1">
        <f>[1]!thsiFinD("ths_strike_price_option",A78,"2025-02-13")</f>
        <v>4.9000000000000004</v>
      </c>
      <c r="D78">
        <f>[1]!thsiFinD("ths_implied_volatility_option",A78,$B$1)</f>
        <v>1E-4</v>
      </c>
      <c r="E78" s="1">
        <f>[1]!thsiFinD("ths_amt_option",A78,$B$1)</f>
        <v>6.6824000000000003</v>
      </c>
    </row>
    <row r="79" spans="1:5" x14ac:dyDescent="0.15">
      <c r="A79" s="2" t="s">
        <v>77</v>
      </c>
      <c r="B79" s="3" t="str">
        <f>[1]!thsiFinD("ths_maturity_date_option",A79)</f>
        <v>2025-09-24</v>
      </c>
      <c r="C79" s="1">
        <f>[1]!thsiFinD("ths_strike_price_option",A79,"2025-02-13")</f>
        <v>5</v>
      </c>
      <c r="D79">
        <f>[1]!thsiFinD("ths_implied_volatility_option",A79,$B$1)</f>
        <v>1E-4</v>
      </c>
      <c r="E79" s="1">
        <f>[1]!thsiFinD("ths_amt_option",A79,$B$1)</f>
        <v>2.56</v>
      </c>
    </row>
    <row r="80" spans="1:5" x14ac:dyDescent="0.15">
      <c r="A80" s="2" t="s">
        <v>78</v>
      </c>
      <c r="B80" s="3" t="str">
        <f>[1]!thsiFinD("ths_maturity_date_option",A80)</f>
        <v>2025-09-24</v>
      </c>
      <c r="C80" s="1">
        <f>[1]!thsiFinD("ths_strike_price_option",A80,"2025-02-13")</f>
        <v>5.25</v>
      </c>
      <c r="D80">
        <f>[1]!thsiFinD("ths_implied_volatility_option",A80,$B$1)</f>
        <v>1E-4</v>
      </c>
      <c r="E80" s="1">
        <f>[1]!thsiFinD("ths_amt_option",A80,$B$1)</f>
        <v>52.734000000000002</v>
      </c>
    </row>
    <row r="81" spans="1:5" x14ac:dyDescent="0.15">
      <c r="A81" s="2" t="s">
        <v>79</v>
      </c>
      <c r="B81" s="3" t="str">
        <f>[1]!thsiFinD("ths_maturity_date_option",A81)</f>
        <v>2025-09-24</v>
      </c>
      <c r="C81" s="1">
        <f>[1]!thsiFinD("ths_strike_price_option",A81,"2025-02-13")</f>
        <v>5.5</v>
      </c>
      <c r="D81">
        <f>[1]!thsiFinD("ths_implied_volatility_option",A81,$B$1)</f>
        <v>0.1249</v>
      </c>
      <c r="E81" s="1">
        <f>[1]!thsiFinD("ths_amt_option",A81,$B$1)</f>
        <v>37.620800000000003</v>
      </c>
    </row>
    <row r="82" spans="1:5" x14ac:dyDescent="0.15">
      <c r="A82" s="2" t="s">
        <v>80</v>
      </c>
      <c r="B82" s="3" t="str">
        <f>[1]!thsiFinD("ths_maturity_date_option",A82)</f>
        <v>2025-09-24</v>
      </c>
      <c r="C82" s="1">
        <f>[1]!thsiFinD("ths_strike_price_option",A82,"2025-02-13")</f>
        <v>5.75</v>
      </c>
      <c r="D82">
        <f>[1]!thsiFinD("ths_implied_volatility_option",A82,$B$1)</f>
        <v>0.15060000000000001</v>
      </c>
      <c r="E82" s="1">
        <f>[1]!thsiFinD("ths_amt_option",A82,$B$1)</f>
        <v>311.97089999999997</v>
      </c>
    </row>
    <row r="83" spans="1:5" x14ac:dyDescent="0.15">
      <c r="A83" s="2" t="s">
        <v>81</v>
      </c>
      <c r="B83" s="3" t="str">
        <f>[1]!thsiFinD("ths_maturity_date_option",A83)</f>
        <v>2025-09-24</v>
      </c>
      <c r="C83" s="1">
        <f>[1]!thsiFinD("ths_strike_price_option",A83,"2025-02-13")</f>
        <v>6</v>
      </c>
      <c r="D83">
        <f>[1]!thsiFinD("ths_implied_volatility_option",A83,$B$1)</f>
        <v>0.16370000000000001</v>
      </c>
      <c r="E83" s="1">
        <f>[1]!thsiFinD("ths_amt_option",A83,$B$1)</f>
        <v>529.56849999999997</v>
      </c>
    </row>
    <row r="84" spans="1:5" x14ac:dyDescent="0.15">
      <c r="A84" s="2" t="s">
        <v>82</v>
      </c>
      <c r="B84" s="3" t="str">
        <f>[1]!thsiFinD("ths_maturity_date_option",A84)</f>
        <v>2025-09-24</v>
      </c>
      <c r="C84" s="1">
        <f>[1]!thsiFinD("ths_strike_price_option",A84,"2025-02-13")</f>
        <v>6.25</v>
      </c>
      <c r="D84">
        <f>[1]!thsiFinD("ths_implied_volatility_option",A84,$B$1)</f>
        <v>0.1726</v>
      </c>
      <c r="E84" s="1">
        <f>[1]!thsiFinD("ths_amt_option",A84,$B$1)</f>
        <v>62.171599999999998</v>
      </c>
    </row>
    <row r="85" spans="1:5" x14ac:dyDescent="0.15">
      <c r="A85" s="2" t="s">
        <v>83</v>
      </c>
      <c r="B85" s="3" t="str">
        <f>[1]!thsiFinD("ths_maturity_date_option",A85)</f>
        <v>2025-09-24</v>
      </c>
      <c r="C85" s="1">
        <f>[1]!thsiFinD("ths_strike_price_option",A85,"2025-02-13")</f>
        <v>6.5</v>
      </c>
      <c r="D85">
        <f>[1]!thsiFinD("ths_implied_volatility_option",A85,$B$1)</f>
        <v>0.1837</v>
      </c>
      <c r="E85" s="1">
        <f>[1]!thsiFinD("ths_amt_option",A85,$B$1)</f>
        <v>58.917900000000003</v>
      </c>
    </row>
    <row r="86" spans="1:5" x14ac:dyDescent="0.15">
      <c r="A86" s="2" t="s">
        <v>84</v>
      </c>
      <c r="B86" s="3" t="str">
        <f>[1]!thsiFinD("ths_maturity_date_option",A86)</f>
        <v>2025-09-24</v>
      </c>
      <c r="C86" s="1">
        <f>[1]!thsiFinD("ths_strike_price_option",A86,"2025-02-13")</f>
        <v>6.75</v>
      </c>
      <c r="D86">
        <f>[1]!thsiFinD("ths_implied_volatility_option",A86,$B$1)</f>
        <v>0.19489999999999999</v>
      </c>
      <c r="E86" s="1">
        <f>[1]!thsiFinD("ths_amt_option",A86,$B$1)</f>
        <v>116.7212</v>
      </c>
    </row>
    <row r="87" spans="1:5" x14ac:dyDescent="0.15">
      <c r="A87" s="2" t="s">
        <v>85</v>
      </c>
      <c r="B87" s="3" t="str">
        <f>[1]!thsiFinD("ths_maturity_date_option",A87)</f>
        <v>2025-02-26</v>
      </c>
      <c r="C87" s="1">
        <f>[1]!thsiFinD("ths_strike_price_option",A87,"2025-02-13")</f>
        <v>7</v>
      </c>
      <c r="D87">
        <f>[1]!thsiFinD("ths_implied_volatility_option",A87,$B$1)</f>
        <v>0.32219999999999999</v>
      </c>
      <c r="E87" s="1">
        <f>[1]!thsiFinD("ths_amt_option",A87,$B$1)</f>
        <v>0.4405</v>
      </c>
    </row>
    <row r="88" spans="1:5" x14ac:dyDescent="0.15">
      <c r="A88" s="2" t="s">
        <v>86</v>
      </c>
      <c r="B88" s="3" t="str">
        <f>[1]!thsiFinD("ths_maturity_date_option",A88)</f>
        <v>2025-03-26</v>
      </c>
      <c r="C88" s="1">
        <f>[1]!thsiFinD("ths_strike_price_option",A88,"2025-02-13")</f>
        <v>7</v>
      </c>
      <c r="D88">
        <f>[1]!thsiFinD("ths_implied_volatility_option",A88,$B$1)</f>
        <v>0.27029999999999998</v>
      </c>
      <c r="E88" s="1">
        <f>[1]!thsiFinD("ths_amt_option",A88,$B$1)</f>
        <v>19.525600000000001</v>
      </c>
    </row>
    <row r="89" spans="1:5" x14ac:dyDescent="0.15">
      <c r="A89" s="2" t="s">
        <v>87</v>
      </c>
      <c r="B89" s="3" t="str">
        <f>[1]!thsiFinD("ths_maturity_date_option",A89)</f>
        <v>2025-06-25</v>
      </c>
      <c r="C89" s="1">
        <f>[1]!thsiFinD("ths_strike_price_option",A89,"2025-02-13")</f>
        <v>7</v>
      </c>
      <c r="D89">
        <f>[1]!thsiFinD("ths_implied_volatility_option",A89,$B$1)</f>
        <v>0.2243</v>
      </c>
      <c r="E89" s="1">
        <f>[1]!thsiFinD("ths_amt_option",A89,$B$1)</f>
        <v>186.4323</v>
      </c>
    </row>
    <row r="90" spans="1:5" x14ac:dyDescent="0.15">
      <c r="A90" s="2" t="s">
        <v>88</v>
      </c>
      <c r="B90" s="3" t="str">
        <f>[1]!thsiFinD("ths_maturity_date_option",A90)</f>
        <v>2025-09-24</v>
      </c>
      <c r="C90" s="1">
        <f>[1]!thsiFinD("ths_strike_price_option",A90,"2025-02-13")</f>
        <v>7</v>
      </c>
      <c r="D90">
        <f>[1]!thsiFinD("ths_implied_volatility_option",A90,$B$1)</f>
        <v>0.2044</v>
      </c>
      <c r="E90" s="1">
        <f>[1]!thsiFinD("ths_amt_option",A90,$B$1)</f>
        <v>87.423699999999997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38"/>
  <sheetViews>
    <sheetView tabSelected="1" workbookViewId="0">
      <selection activeCell="L16" sqref="L16"/>
    </sheetView>
  </sheetViews>
  <sheetFormatPr defaultRowHeight="13.5" x14ac:dyDescent="0.15"/>
  <cols>
    <col min="1" max="1" width="17.5" bestFit="1" customWidth="1"/>
    <col min="2" max="4" width="11.125" bestFit="1" customWidth="1"/>
    <col min="5" max="5" width="9.125" bestFit="1" customWidth="1"/>
    <col min="7" max="7" width="23.125" customWidth="1"/>
    <col min="8" max="8" width="23.875" customWidth="1"/>
    <col min="11" max="11" width="20.125" customWidth="1"/>
  </cols>
  <sheetData>
    <row r="1" spans="1:8" x14ac:dyDescent="0.15">
      <c r="A1" t="s">
        <v>231</v>
      </c>
      <c r="B1">
        <v>1E-4</v>
      </c>
    </row>
    <row r="2" spans="1:8" x14ac:dyDescent="0.15">
      <c r="A2" t="s">
        <v>230</v>
      </c>
      <c r="B2" s="4">
        <v>45701</v>
      </c>
      <c r="C2" s="2"/>
    </row>
    <row r="3" spans="1:8" x14ac:dyDescent="0.15">
      <c r="A3" t="s">
        <v>89</v>
      </c>
      <c r="B3" t="s">
        <v>232</v>
      </c>
      <c r="C3" s="2" t="s">
        <v>233</v>
      </c>
      <c r="D3" t="s">
        <v>90</v>
      </c>
      <c r="E3" t="s">
        <v>92</v>
      </c>
      <c r="F3" t="s">
        <v>228</v>
      </c>
      <c r="G3" t="s">
        <v>229</v>
      </c>
      <c r="H3" t="s">
        <v>234</v>
      </c>
    </row>
    <row r="4" spans="1:8" x14ac:dyDescent="0.15">
      <c r="A4" s="2" t="s">
        <v>93</v>
      </c>
      <c r="B4" s="3" t="str">
        <f>[1]!thsiFinD("ths_maturity_date_option",A4)</f>
        <v>2025-02-20</v>
      </c>
      <c r="C4" s="1">
        <f>[1]!thsiFinD("ths_strike_price_option",A4,$B$2)</f>
        <v>3400</v>
      </c>
      <c r="D4">
        <f>[1]!thsiFinD("ths_implied_volatility_option",A4,$B$2)</f>
        <v>0.32319999999999999</v>
      </c>
      <c r="E4" s="1">
        <f>[1]!thsiFinD("ths_amt_option",A4,$B$2)</f>
        <v>0</v>
      </c>
      <c r="F4" s="1" t="str">
        <f>[1]!thsiFinD("ths_underlying_code_option",A4)</f>
        <v>A2503</v>
      </c>
      <c r="G4" s="1">
        <f>[1]!thsiFinD("ths_close_price_future",F4,$B$2)</f>
        <v>3980</v>
      </c>
      <c r="H4" s="1">
        <f>[1]!thsiFinD("ths_close_price_option",A4,$B$2)</f>
        <v>578</v>
      </c>
    </row>
    <row r="5" spans="1:8" x14ac:dyDescent="0.15">
      <c r="A5" s="2" t="s">
        <v>94</v>
      </c>
      <c r="B5" s="3" t="str">
        <f>[1]!thsiFinD("ths_maturity_date_option",A5)</f>
        <v>2025-02-20</v>
      </c>
      <c r="C5" s="1">
        <f>[1]!thsiFinD("ths_strike_price_option",A5,$B$2)</f>
        <v>3450</v>
      </c>
      <c r="D5">
        <f>[1]!thsiFinD("ths_implied_volatility_option",A5,$B$2)</f>
        <v>0.29320000000000002</v>
      </c>
      <c r="E5" s="1">
        <f>[1]!thsiFinD("ths_amt_option",A5,$B$2)</f>
        <v>0</v>
      </c>
      <c r="F5" s="1" t="str">
        <f>[1]!thsiFinD("ths_underlying_code_option",A5)</f>
        <v>A2503</v>
      </c>
      <c r="G5" s="1">
        <f>[1]!thsiFinD("ths_close_price_future",F5,$B$2)</f>
        <v>3980</v>
      </c>
      <c r="H5" s="1">
        <f>[1]!thsiFinD("ths_close_price_option",A5,$B$2)</f>
        <v>528</v>
      </c>
    </row>
    <row r="6" spans="1:8" x14ac:dyDescent="0.15">
      <c r="A6" s="2" t="s">
        <v>95</v>
      </c>
      <c r="B6" s="3" t="str">
        <f>[1]!thsiFinD("ths_maturity_date_option",A6)</f>
        <v>2025-02-20</v>
      </c>
      <c r="C6" s="1">
        <f>[1]!thsiFinD("ths_strike_price_option",A6,$B$2)</f>
        <v>3500</v>
      </c>
      <c r="D6">
        <f>[1]!thsiFinD("ths_implied_volatility_option",A6,$B$2)</f>
        <v>0.26350000000000001</v>
      </c>
      <c r="E6" s="1">
        <f>[1]!thsiFinD("ths_amt_option",A6,$B$2)</f>
        <v>0</v>
      </c>
      <c r="F6" s="1" t="str">
        <f>[1]!thsiFinD("ths_underlying_code_option",A6)</f>
        <v>A2503</v>
      </c>
      <c r="G6" s="1">
        <f>[1]!thsiFinD("ths_close_price_future",F6,$B$2)</f>
        <v>3980</v>
      </c>
      <c r="H6" s="1">
        <f>[1]!thsiFinD("ths_close_price_option",A6,$B$2)</f>
        <v>478</v>
      </c>
    </row>
    <row r="7" spans="1:8" x14ac:dyDescent="0.15">
      <c r="A7" s="2" t="s">
        <v>96</v>
      </c>
      <c r="B7" s="3" t="str">
        <f>[1]!thsiFinD("ths_maturity_date_option",A7)</f>
        <v>2025-02-20</v>
      </c>
      <c r="C7" s="1">
        <f>[1]!thsiFinD("ths_strike_price_option",A7,$B$2)</f>
        <v>3550</v>
      </c>
      <c r="D7">
        <f>[1]!thsiFinD("ths_implied_volatility_option",A7,$B$2)</f>
        <v>0.2344</v>
      </c>
      <c r="E7" s="1">
        <f>[1]!thsiFinD("ths_amt_option",A7,$B$2)</f>
        <v>0</v>
      </c>
      <c r="F7" s="1" t="str">
        <f>[1]!thsiFinD("ths_underlying_code_option",A7)</f>
        <v>A2503</v>
      </c>
      <c r="G7" s="1">
        <f>[1]!thsiFinD("ths_close_price_future",F7,$B$2)</f>
        <v>3980</v>
      </c>
      <c r="H7" s="1">
        <f>[1]!thsiFinD("ths_close_price_option",A7,$B$2)</f>
        <v>428</v>
      </c>
    </row>
    <row r="8" spans="1:8" x14ac:dyDescent="0.15">
      <c r="A8" s="2" t="s">
        <v>97</v>
      </c>
      <c r="B8" s="3" t="str">
        <f>[1]!thsiFinD("ths_maturity_date_option",A8)</f>
        <v>2025-02-20</v>
      </c>
      <c r="C8" s="1">
        <f>[1]!thsiFinD("ths_strike_price_option",A8,$B$2)</f>
        <v>3600</v>
      </c>
      <c r="D8">
        <f>[1]!thsiFinD("ths_implied_volatility_option",A8,$B$2)</f>
        <v>0.2056</v>
      </c>
      <c r="E8" s="1">
        <f>[1]!thsiFinD("ths_amt_option",A8,$B$2)</f>
        <v>0</v>
      </c>
      <c r="F8" s="1" t="str">
        <f>[1]!thsiFinD("ths_underlying_code_option",A8)</f>
        <v>A2503</v>
      </c>
      <c r="G8" s="1">
        <f>[1]!thsiFinD("ths_close_price_future",F8,$B$2)</f>
        <v>3980</v>
      </c>
      <c r="H8" s="1">
        <f>[1]!thsiFinD("ths_close_price_option",A8,$B$2)</f>
        <v>378</v>
      </c>
    </row>
    <row r="9" spans="1:8" x14ac:dyDescent="0.15">
      <c r="A9" s="2" t="s">
        <v>98</v>
      </c>
      <c r="B9" s="3" t="str">
        <f>[1]!thsiFinD("ths_maturity_date_option",A9)</f>
        <v>2025-02-20</v>
      </c>
      <c r="C9" s="1">
        <f>[1]!thsiFinD("ths_strike_price_option",A9,$B$2)</f>
        <v>3650</v>
      </c>
      <c r="D9">
        <f>[1]!thsiFinD("ths_implied_volatility_option",A9,$B$2)</f>
        <v>0.17730000000000001</v>
      </c>
      <c r="E9" s="1">
        <f>[1]!thsiFinD("ths_amt_option",A9,$B$2)</f>
        <v>0</v>
      </c>
      <c r="F9" s="1" t="str">
        <f>[1]!thsiFinD("ths_underlying_code_option",A9)</f>
        <v>A2503</v>
      </c>
      <c r="G9" s="1">
        <f>[1]!thsiFinD("ths_close_price_future",F9,$B$2)</f>
        <v>3980</v>
      </c>
      <c r="H9" s="1">
        <f>[1]!thsiFinD("ths_close_price_option",A9,$B$2)</f>
        <v>328</v>
      </c>
    </row>
    <row r="10" spans="1:8" x14ac:dyDescent="0.15">
      <c r="A10" s="2" t="s">
        <v>99</v>
      </c>
      <c r="B10" s="3" t="str">
        <f>[1]!thsiFinD("ths_maturity_date_option",A10)</f>
        <v>2025-02-20</v>
      </c>
      <c r="C10" s="1">
        <f>[1]!thsiFinD("ths_strike_price_option",A10,$B$2)</f>
        <v>3700</v>
      </c>
      <c r="D10">
        <f>[1]!thsiFinD("ths_implied_volatility_option",A10,$B$2)</f>
        <v>0.14929999999999999</v>
      </c>
      <c r="E10" s="1">
        <f>[1]!thsiFinD("ths_amt_option",A10,$B$2)</f>
        <v>1.1100000000000001</v>
      </c>
      <c r="F10" s="1" t="str">
        <f>[1]!thsiFinD("ths_underlying_code_option",A10)</f>
        <v>A2503</v>
      </c>
      <c r="G10" s="1">
        <f>[1]!thsiFinD("ths_close_price_future",F10,$B$2)</f>
        <v>3980</v>
      </c>
      <c r="H10" s="1">
        <f>[1]!thsiFinD("ths_close_price_option",A10,$B$2)</f>
        <v>271</v>
      </c>
    </row>
    <row r="11" spans="1:8" x14ac:dyDescent="0.15">
      <c r="A11" s="2" t="s">
        <v>100</v>
      </c>
      <c r="B11" s="3" t="str">
        <f>[1]!thsiFinD("ths_maturity_date_option",A11)</f>
        <v>2025-02-20</v>
      </c>
      <c r="C11" s="1">
        <f>[1]!thsiFinD("ths_strike_price_option",A11,$B$2)</f>
        <v>3750</v>
      </c>
      <c r="D11">
        <f>[1]!thsiFinD("ths_implied_volatility_option",A11,$B$2)</f>
        <v>0.1216</v>
      </c>
      <c r="E11" s="1">
        <f>[1]!thsiFinD("ths_amt_option",A11,$B$2)</f>
        <v>0</v>
      </c>
      <c r="F11" s="1" t="str">
        <f>[1]!thsiFinD("ths_underlying_code_option",A11)</f>
        <v>A2503</v>
      </c>
      <c r="G11" s="1">
        <f>[1]!thsiFinD("ths_close_price_future",F11,$B$2)</f>
        <v>3980</v>
      </c>
      <c r="H11" s="1">
        <f>[1]!thsiFinD("ths_close_price_option",A11,$B$2)</f>
        <v>228</v>
      </c>
    </row>
    <row r="12" spans="1:8" x14ac:dyDescent="0.15">
      <c r="A12" s="2" t="s">
        <v>101</v>
      </c>
      <c r="B12" s="3" t="str">
        <f>[1]!thsiFinD("ths_maturity_date_option",A12)</f>
        <v>2025-02-20</v>
      </c>
      <c r="C12" s="1">
        <f>[1]!thsiFinD("ths_strike_price_option",A12,$B$2)</f>
        <v>3800</v>
      </c>
      <c r="D12">
        <f>[1]!thsiFinD("ths_implied_volatility_option",A12,$B$2)</f>
        <v>9.4399999999999998E-2</v>
      </c>
      <c r="E12" s="1">
        <f>[1]!thsiFinD("ths_amt_option",A12,$B$2)</f>
        <v>3.45</v>
      </c>
      <c r="F12" s="1" t="str">
        <f>[1]!thsiFinD("ths_underlying_code_option",A12)</f>
        <v>A2503</v>
      </c>
      <c r="G12" s="1">
        <f>[1]!thsiFinD("ths_close_price_future",F12,$B$2)</f>
        <v>3980</v>
      </c>
      <c r="H12" s="1">
        <f>[1]!thsiFinD("ths_close_price_option",A12,$B$2)</f>
        <v>175</v>
      </c>
    </row>
    <row r="13" spans="1:8" x14ac:dyDescent="0.15">
      <c r="A13" s="2" t="s">
        <v>102</v>
      </c>
      <c r="B13" s="3" t="str">
        <f>[1]!thsiFinD("ths_maturity_date_option",A13)</f>
        <v>2025-02-20</v>
      </c>
      <c r="C13" s="1">
        <f>[1]!thsiFinD("ths_strike_price_option",A13,$B$2)</f>
        <v>3850</v>
      </c>
      <c r="D13">
        <f>[1]!thsiFinD("ths_implied_volatility_option",A13,$B$2)</f>
        <v>0.13270000000000001</v>
      </c>
      <c r="E13" s="1">
        <f>[1]!thsiFinD("ths_amt_option",A13,$B$2)</f>
        <v>5.85</v>
      </c>
      <c r="F13" s="1" t="str">
        <f>[1]!thsiFinD("ths_underlying_code_option",A13)</f>
        <v>A2503</v>
      </c>
      <c r="G13" s="1">
        <f>[1]!thsiFinD("ths_close_price_future",F13,$B$2)</f>
        <v>3980</v>
      </c>
      <c r="H13" s="1">
        <f>[1]!thsiFinD("ths_close_price_option",A13,$B$2)</f>
        <v>121.5</v>
      </c>
    </row>
    <row r="14" spans="1:8" x14ac:dyDescent="0.15">
      <c r="A14" s="2" t="s">
        <v>103</v>
      </c>
      <c r="B14" s="3" t="str">
        <f>[1]!thsiFinD("ths_maturity_date_option",A14)</f>
        <v>2025-02-20</v>
      </c>
      <c r="C14" s="1">
        <f>[1]!thsiFinD("ths_strike_price_option",A14,$B$2)</f>
        <v>3900</v>
      </c>
      <c r="D14">
        <f>[1]!thsiFinD("ths_implied_volatility_option",A14,$B$2)</f>
        <v>0.13750000000000001</v>
      </c>
      <c r="E14" s="1">
        <f>[1]!thsiFinD("ths_amt_option",A14,$B$2)</f>
        <v>66.5</v>
      </c>
      <c r="F14" s="1" t="str">
        <f>[1]!thsiFinD("ths_underlying_code_option",A14)</f>
        <v>A2503</v>
      </c>
      <c r="G14" s="1">
        <f>[1]!thsiFinD("ths_close_price_future",F14,$B$2)</f>
        <v>3980</v>
      </c>
      <c r="H14" s="1">
        <f>[1]!thsiFinD("ths_close_price_option",A14,$B$2)</f>
        <v>77.5</v>
      </c>
    </row>
    <row r="15" spans="1:8" x14ac:dyDescent="0.15">
      <c r="A15" s="2" t="s">
        <v>104</v>
      </c>
      <c r="B15" s="3" t="str">
        <f>[1]!thsiFinD("ths_maturity_date_option",A15)</f>
        <v>2025-02-20</v>
      </c>
      <c r="C15" s="1">
        <f>[1]!thsiFinD("ths_strike_price_option",A15,$B$2)</f>
        <v>3950</v>
      </c>
      <c r="D15">
        <f>[1]!thsiFinD("ths_implied_volatility_option",A15,$B$2)</f>
        <v>0.1391</v>
      </c>
      <c r="E15" s="1">
        <f>[1]!thsiFinD("ths_amt_option",A15,$B$2)</f>
        <v>29.86</v>
      </c>
      <c r="F15" s="1" t="str">
        <f>[1]!thsiFinD("ths_underlying_code_option",A15)</f>
        <v>A2503</v>
      </c>
      <c r="G15" s="1">
        <f>[1]!thsiFinD("ths_close_price_future",F15,$B$2)</f>
        <v>3980</v>
      </c>
      <c r="H15" s="1">
        <f>[1]!thsiFinD("ths_close_price_option",A15,$B$2)</f>
        <v>35</v>
      </c>
    </row>
    <row r="16" spans="1:8" x14ac:dyDescent="0.15">
      <c r="A16" s="2" t="s">
        <v>105</v>
      </c>
      <c r="B16" s="3" t="str">
        <f>[1]!thsiFinD("ths_maturity_date_option",A16)</f>
        <v>2025-02-20</v>
      </c>
      <c r="C16" s="1">
        <f>[1]!thsiFinD("ths_strike_price_option",A16,$B$2)</f>
        <v>4000</v>
      </c>
      <c r="D16">
        <f>[1]!thsiFinD("ths_implied_volatility_option",A16,$B$2)</f>
        <v>0.1391</v>
      </c>
      <c r="E16" s="1">
        <f>[1]!thsiFinD("ths_amt_option",A16,$B$2)</f>
        <v>31.84</v>
      </c>
      <c r="F16" s="1" t="str">
        <f>[1]!thsiFinD("ths_underlying_code_option",A16)</f>
        <v>A2503</v>
      </c>
      <c r="G16" s="1">
        <f>[1]!thsiFinD("ths_close_price_future",F16,$B$2)</f>
        <v>3980</v>
      </c>
      <c r="H16" s="1">
        <f>[1]!thsiFinD("ths_close_price_option",A16,$B$2)</f>
        <v>14</v>
      </c>
    </row>
    <row r="17" spans="1:11" x14ac:dyDescent="0.15">
      <c r="A17" s="2" t="s">
        <v>106</v>
      </c>
      <c r="B17" s="3" t="str">
        <f>[1]!thsiFinD("ths_maturity_date_option",A17)</f>
        <v>2025-02-20</v>
      </c>
      <c r="C17" s="1">
        <f>[1]!thsiFinD("ths_strike_price_option",A17,$B$2)</f>
        <v>4050</v>
      </c>
      <c r="D17">
        <f>[1]!thsiFinD("ths_implied_volatility_option",A17,$B$2)</f>
        <v>0.13730000000000001</v>
      </c>
      <c r="E17" s="1">
        <f>[1]!thsiFinD("ths_amt_option",A17,$B$2)</f>
        <v>17.63</v>
      </c>
      <c r="F17" s="1" t="str">
        <f>[1]!thsiFinD("ths_underlying_code_option",A17)</f>
        <v>A2503</v>
      </c>
      <c r="G17" s="1">
        <f>[1]!thsiFinD("ths_close_price_future",F17,$B$2)</f>
        <v>3980</v>
      </c>
      <c r="H17" s="1">
        <f>[1]!thsiFinD("ths_close_price_option",A17,$B$2)</f>
        <v>4</v>
      </c>
    </row>
    <row r="18" spans="1:11" x14ac:dyDescent="0.15">
      <c r="A18" s="2" t="s">
        <v>107</v>
      </c>
      <c r="B18" s="3" t="str">
        <f>[1]!thsiFinD("ths_maturity_date_option",A18)</f>
        <v>2025-02-20</v>
      </c>
      <c r="C18" s="1">
        <f>[1]!thsiFinD("ths_strike_price_option",A18,$B$2)</f>
        <v>4100</v>
      </c>
      <c r="D18">
        <f>[1]!thsiFinD("ths_implied_volatility_option",A18,$B$2)</f>
        <v>0.13750000000000001</v>
      </c>
      <c r="E18" s="1">
        <f>[1]!thsiFinD("ths_amt_option",A18,$B$2)</f>
        <v>5.86</v>
      </c>
      <c r="F18" s="1" t="str">
        <f>[1]!thsiFinD("ths_underlying_code_option",A18)</f>
        <v>A2503</v>
      </c>
      <c r="G18" s="1">
        <f>[1]!thsiFinD("ths_close_price_future",F18,$B$2)</f>
        <v>3980</v>
      </c>
      <c r="H18" s="1">
        <f>[1]!thsiFinD("ths_close_price_option",A18,$B$2)</f>
        <v>1.5</v>
      </c>
    </row>
    <row r="19" spans="1:11" x14ac:dyDescent="0.15">
      <c r="A19" s="2" t="s">
        <v>108</v>
      </c>
      <c r="B19" s="3" t="str">
        <f>[1]!thsiFinD("ths_maturity_date_option",A19)</f>
        <v>2025-02-20</v>
      </c>
      <c r="C19" s="1">
        <f>[1]!thsiFinD("ths_strike_price_option",A19,$B$2)</f>
        <v>4150</v>
      </c>
      <c r="D19">
        <f>[1]!thsiFinD("ths_implied_volatility_option",A19,$B$2)</f>
        <v>0.13519999999999999</v>
      </c>
      <c r="E19" s="1">
        <f>[1]!thsiFinD("ths_amt_option",A19,$B$2)</f>
        <v>1.42</v>
      </c>
      <c r="F19" s="1" t="str">
        <f>[1]!thsiFinD("ths_underlying_code_option",A19)</f>
        <v>A2503</v>
      </c>
      <c r="G19" s="1">
        <f>[1]!thsiFinD("ths_close_price_future",F19,$B$2)</f>
        <v>3980</v>
      </c>
      <c r="H19" s="1">
        <f>[1]!thsiFinD("ths_close_price_option",A19,$B$2)</f>
        <v>1</v>
      </c>
      <c r="K19" t="str">
        <f>iv_surface(A3:H138,B1,B2,G3,B3,C3,H3)</f>
        <v>T</v>
      </c>
    </row>
    <row r="20" spans="1:11" x14ac:dyDescent="0.15">
      <c r="A20" s="2" t="s">
        <v>109</v>
      </c>
      <c r="B20" s="3" t="str">
        <f>[1]!thsiFinD("ths_maturity_date_option",A20)</f>
        <v>2025-02-20</v>
      </c>
      <c r="C20" s="1">
        <f>[1]!thsiFinD("ths_strike_price_option",A20,$B$2)</f>
        <v>4200</v>
      </c>
      <c r="D20">
        <f>[1]!thsiFinD("ths_implied_volatility_option",A20,$B$2)</f>
        <v>0.16789999999999999</v>
      </c>
      <c r="E20" s="1">
        <f>[1]!thsiFinD("ths_amt_option",A20,$B$2)</f>
        <v>0.88</v>
      </c>
      <c r="F20" s="1" t="str">
        <f>[1]!thsiFinD("ths_underlying_code_option",A20)</f>
        <v>A2503</v>
      </c>
      <c r="G20" s="1">
        <f>[1]!thsiFinD("ths_close_price_future",F20,$B$2)</f>
        <v>3980</v>
      </c>
      <c r="H20" s="1">
        <f>[1]!thsiFinD("ths_close_price_option",A20,$B$2)</f>
        <v>0.5</v>
      </c>
    </row>
    <row r="21" spans="1:11" x14ac:dyDescent="0.15">
      <c r="A21" s="2" t="s">
        <v>110</v>
      </c>
      <c r="B21" s="3" t="str">
        <f>[1]!thsiFinD("ths_maturity_date_option",A21)</f>
        <v>2025-02-20</v>
      </c>
      <c r="C21" s="1">
        <f>[1]!thsiFinD("ths_strike_price_option",A21,$B$2)</f>
        <v>4250</v>
      </c>
      <c r="D21">
        <f>[1]!thsiFinD("ths_implied_volatility_option",A21,$B$2)</f>
        <v>0.1986</v>
      </c>
      <c r="E21" s="1">
        <f>[1]!thsiFinD("ths_amt_option",A21,$B$2)</f>
        <v>0.2</v>
      </c>
      <c r="F21" s="1" t="str">
        <f>[1]!thsiFinD("ths_underlying_code_option",A21)</f>
        <v>A2503</v>
      </c>
      <c r="G21" s="1">
        <f>[1]!thsiFinD("ths_close_price_future",F21,$B$2)</f>
        <v>3980</v>
      </c>
      <c r="H21" s="1">
        <f>[1]!thsiFinD("ths_close_price_option",A21,$B$2)</f>
        <v>0.5</v>
      </c>
    </row>
    <row r="22" spans="1:11" x14ac:dyDescent="0.15">
      <c r="A22" s="2" t="s">
        <v>111</v>
      </c>
      <c r="B22" s="3" t="str">
        <f>[1]!thsiFinD("ths_maturity_date_option",A22)</f>
        <v>2025-02-20</v>
      </c>
      <c r="C22" s="1">
        <f>[1]!thsiFinD("ths_strike_price_option",A22,$B$2)</f>
        <v>4300</v>
      </c>
      <c r="D22">
        <f>[1]!thsiFinD("ths_implied_volatility_option",A22,$B$2)</f>
        <v>0.2283</v>
      </c>
      <c r="E22" s="1">
        <f>[1]!thsiFinD("ths_amt_option",A22,$B$2)</f>
        <v>0.31</v>
      </c>
      <c r="F22" s="1" t="str">
        <f>[1]!thsiFinD("ths_underlying_code_option",A22)</f>
        <v>A2503</v>
      </c>
      <c r="G22" s="1">
        <f>[1]!thsiFinD("ths_close_price_future",F22,$B$2)</f>
        <v>3980</v>
      </c>
      <c r="H22" s="1">
        <f>[1]!thsiFinD("ths_close_price_option",A22,$B$2)</f>
        <v>0.5</v>
      </c>
    </row>
    <row r="23" spans="1:11" x14ac:dyDescent="0.15">
      <c r="A23" s="2" t="s">
        <v>112</v>
      </c>
      <c r="B23" s="3" t="str">
        <f>[1]!thsiFinD("ths_maturity_date_option",A23)</f>
        <v>2025-02-20</v>
      </c>
      <c r="C23" s="1">
        <f>[1]!thsiFinD("ths_strike_price_option",A23,$B$2)</f>
        <v>4350</v>
      </c>
      <c r="D23">
        <f>[1]!thsiFinD("ths_implied_volatility_option",A23,$B$2)</f>
        <v>0.25769999999999998</v>
      </c>
      <c r="E23" s="1">
        <f>[1]!thsiFinD("ths_amt_option",A23,$B$2)</f>
        <v>0.01</v>
      </c>
      <c r="F23" s="1" t="str">
        <f>[1]!thsiFinD("ths_underlying_code_option",A23)</f>
        <v>A2503</v>
      </c>
      <c r="G23" s="1">
        <f>[1]!thsiFinD("ths_close_price_future",F23,$B$2)</f>
        <v>3980</v>
      </c>
      <c r="H23" s="1">
        <f>[1]!thsiFinD("ths_close_price_option",A23,$B$2)</f>
        <v>0.5</v>
      </c>
    </row>
    <row r="24" spans="1:11" x14ac:dyDescent="0.15">
      <c r="A24" s="2" t="s">
        <v>113</v>
      </c>
      <c r="B24" s="3" t="str">
        <f>[1]!thsiFinD("ths_maturity_date_option",A24)</f>
        <v>2025-02-20</v>
      </c>
      <c r="C24" s="1">
        <f>[1]!thsiFinD("ths_strike_price_option",A24,$B$2)</f>
        <v>4400</v>
      </c>
      <c r="D24">
        <f>[1]!thsiFinD("ths_implied_volatility_option",A24,$B$2)</f>
        <v>0.28670000000000001</v>
      </c>
      <c r="E24" s="1">
        <f>[1]!thsiFinD("ths_amt_option",A24,$B$2)</f>
        <v>0</v>
      </c>
      <c r="F24" s="1" t="str">
        <f>[1]!thsiFinD("ths_underlying_code_option",A24)</f>
        <v>A2503</v>
      </c>
      <c r="G24" s="1">
        <f>[1]!thsiFinD("ths_close_price_future",F24,$B$2)</f>
        <v>3980</v>
      </c>
      <c r="H24" s="1">
        <f>[1]!thsiFinD("ths_close_price_option",A24,$B$2)</f>
        <v>0.5</v>
      </c>
    </row>
    <row r="25" spans="1:11" x14ac:dyDescent="0.15">
      <c r="A25" s="2" t="s">
        <v>114</v>
      </c>
      <c r="B25" s="3" t="str">
        <f>[1]!thsiFinD("ths_maturity_date_option",A25)</f>
        <v>2025-02-20</v>
      </c>
      <c r="C25" s="1">
        <f>[1]!thsiFinD("ths_strike_price_option",A25,$B$2)</f>
        <v>4450</v>
      </c>
      <c r="D25">
        <f>[1]!thsiFinD("ths_implied_volatility_option",A25,$B$2)</f>
        <v>0.31530000000000002</v>
      </c>
      <c r="E25" s="1">
        <f>[1]!thsiFinD("ths_amt_option",A25,$B$2)</f>
        <v>0</v>
      </c>
      <c r="F25" s="1" t="str">
        <f>[1]!thsiFinD("ths_underlying_code_option",A25)</f>
        <v>A2503</v>
      </c>
      <c r="G25" s="1">
        <f>[1]!thsiFinD("ths_close_price_future",F25,$B$2)</f>
        <v>3980</v>
      </c>
      <c r="H25" s="1">
        <f>[1]!thsiFinD("ths_close_price_option",A25,$B$2)</f>
        <v>0.5</v>
      </c>
    </row>
    <row r="26" spans="1:11" x14ac:dyDescent="0.15">
      <c r="A26" s="2" t="s">
        <v>115</v>
      </c>
      <c r="B26" s="3" t="str">
        <f>[1]!thsiFinD("ths_maturity_date_option",A26)</f>
        <v>2025-02-20</v>
      </c>
      <c r="C26" s="1">
        <f>[1]!thsiFinD("ths_strike_price_option",A26,$B$2)</f>
        <v>4500</v>
      </c>
      <c r="D26">
        <f>[1]!thsiFinD("ths_implied_volatility_option",A26,$B$2)</f>
        <v>0.34179999999999999</v>
      </c>
      <c r="E26" s="1">
        <f>[1]!thsiFinD("ths_amt_option",A26,$B$2)</f>
        <v>0</v>
      </c>
      <c r="F26" s="1" t="str">
        <f>[1]!thsiFinD("ths_underlying_code_option",A26)</f>
        <v>A2503</v>
      </c>
      <c r="G26" s="1">
        <f>[1]!thsiFinD("ths_close_price_future",F26,$B$2)</f>
        <v>3980</v>
      </c>
      <c r="H26" s="1">
        <f>[1]!thsiFinD("ths_close_price_option",A26,$B$2)</f>
        <v>0.5</v>
      </c>
    </row>
    <row r="27" spans="1:11" x14ac:dyDescent="0.15">
      <c r="A27" s="2" t="s">
        <v>116</v>
      </c>
      <c r="B27" s="3" t="str">
        <f>[1]!thsiFinD("ths_maturity_date_option",A27)</f>
        <v>2025-02-20</v>
      </c>
      <c r="C27" s="1">
        <f>[1]!thsiFinD("ths_strike_price_option",A27,$B$2)</f>
        <v>4550</v>
      </c>
      <c r="D27">
        <f>[1]!thsiFinD("ths_implied_volatility_option",A27,$B$2)</f>
        <v>0.36799999999999999</v>
      </c>
      <c r="E27" s="1">
        <f>[1]!thsiFinD("ths_amt_option",A27,$B$2)</f>
        <v>0</v>
      </c>
      <c r="F27" s="1" t="str">
        <f>[1]!thsiFinD("ths_underlying_code_option",A27)</f>
        <v>A2503</v>
      </c>
      <c r="G27" s="1">
        <f>[1]!thsiFinD("ths_close_price_future",F27,$B$2)</f>
        <v>3980</v>
      </c>
      <c r="H27" s="1">
        <f>[1]!thsiFinD("ths_close_price_option",A27,$B$2)</f>
        <v>0.5</v>
      </c>
    </row>
    <row r="28" spans="1:11" x14ac:dyDescent="0.15">
      <c r="A28" s="2" t="s">
        <v>117</v>
      </c>
      <c r="B28" s="3" t="str">
        <f>[1]!thsiFinD("ths_maturity_date_option",A28)</f>
        <v>2025-02-20</v>
      </c>
      <c r="C28" s="1">
        <f>[1]!thsiFinD("ths_strike_price_option",A28,$B$2)</f>
        <v>4600</v>
      </c>
      <c r="D28">
        <f>[1]!thsiFinD("ths_implied_volatility_option",A28,$B$2)</f>
        <v>0.39379999999999998</v>
      </c>
      <c r="E28" s="1">
        <f>[1]!thsiFinD("ths_amt_option",A28,$B$2)</f>
        <v>0</v>
      </c>
      <c r="F28" s="1" t="str">
        <f>[1]!thsiFinD("ths_underlying_code_option",A28)</f>
        <v>A2503</v>
      </c>
      <c r="G28" s="1">
        <f>[1]!thsiFinD("ths_close_price_future",F28,$B$2)</f>
        <v>3980</v>
      </c>
      <c r="H28" s="1">
        <f>[1]!thsiFinD("ths_close_price_option",A28,$B$2)</f>
        <v>0.5</v>
      </c>
    </row>
    <row r="29" spans="1:11" x14ac:dyDescent="0.15">
      <c r="A29" s="2" t="s">
        <v>118</v>
      </c>
      <c r="B29" s="3" t="str">
        <f>[1]!thsiFinD("ths_maturity_date_option",A29)</f>
        <v>2025-02-20</v>
      </c>
      <c r="C29" s="1">
        <f>[1]!thsiFinD("ths_strike_price_option",A29,$B$2)</f>
        <v>4650</v>
      </c>
      <c r="D29">
        <f>[1]!thsiFinD("ths_implied_volatility_option",A29,$B$2)</f>
        <v>0.4194</v>
      </c>
      <c r="E29" s="1">
        <f>[1]!thsiFinD("ths_amt_option",A29,$B$2)</f>
        <v>0</v>
      </c>
      <c r="F29" s="1" t="str">
        <f>[1]!thsiFinD("ths_underlying_code_option",A29)</f>
        <v>A2503</v>
      </c>
      <c r="G29" s="1">
        <f>[1]!thsiFinD("ths_close_price_future",F29,$B$2)</f>
        <v>3980</v>
      </c>
      <c r="H29" s="1">
        <f>[1]!thsiFinD("ths_close_price_option",A29,$B$2)</f>
        <v>0.5</v>
      </c>
    </row>
    <row r="30" spans="1:11" x14ac:dyDescent="0.15">
      <c r="A30" s="2" t="s">
        <v>119</v>
      </c>
      <c r="B30" s="3" t="str">
        <f>[1]!thsiFinD("ths_maturity_date_option",A30)</f>
        <v>2025-02-20</v>
      </c>
      <c r="C30" s="1">
        <f>[1]!thsiFinD("ths_strike_price_option",A30,$B$2)</f>
        <v>4700</v>
      </c>
      <c r="D30">
        <f>[1]!thsiFinD("ths_implied_volatility_option",A30,$B$2)</f>
        <v>0.44479999999999997</v>
      </c>
      <c r="E30" s="1">
        <f>[1]!thsiFinD("ths_amt_option",A30,$B$2)</f>
        <v>0</v>
      </c>
      <c r="F30" s="1" t="str">
        <f>[1]!thsiFinD("ths_underlying_code_option",A30)</f>
        <v>A2503</v>
      </c>
      <c r="G30" s="1">
        <f>[1]!thsiFinD("ths_close_price_future",F30,$B$2)</f>
        <v>3980</v>
      </c>
      <c r="H30" s="1">
        <f>[1]!thsiFinD("ths_close_price_option",A30,$B$2)</f>
        <v>0.5</v>
      </c>
    </row>
    <row r="31" spans="1:11" x14ac:dyDescent="0.15">
      <c r="A31" s="2" t="s">
        <v>120</v>
      </c>
      <c r="B31" s="3" t="str">
        <f>[1]!thsiFinD("ths_maturity_date_option",A31)</f>
        <v>2025-02-20</v>
      </c>
      <c r="C31" s="1">
        <f>[1]!thsiFinD("ths_strike_price_option",A31,$B$2)</f>
        <v>4750</v>
      </c>
      <c r="D31">
        <f>[1]!thsiFinD("ths_implied_volatility_option",A31,$B$2)</f>
        <v>0.4698</v>
      </c>
      <c r="E31" s="1">
        <f>[1]!thsiFinD("ths_amt_option",A31,$B$2)</f>
        <v>0</v>
      </c>
      <c r="F31" s="1" t="str">
        <f>[1]!thsiFinD("ths_underlying_code_option",A31)</f>
        <v>A2503</v>
      </c>
      <c r="G31" s="1">
        <f>[1]!thsiFinD("ths_close_price_future",F31,$B$2)</f>
        <v>3980</v>
      </c>
      <c r="H31" s="1">
        <f>[1]!thsiFinD("ths_close_price_option",A31,$B$2)</f>
        <v>0.5</v>
      </c>
    </row>
    <row r="32" spans="1:11" x14ac:dyDescent="0.15">
      <c r="A32" s="2" t="s">
        <v>121</v>
      </c>
      <c r="B32" s="3" t="str">
        <f>[1]!thsiFinD("ths_maturity_date_option",A32)</f>
        <v>2025-02-20</v>
      </c>
      <c r="C32" s="1">
        <f>[1]!thsiFinD("ths_strike_price_option",A32,$B$2)</f>
        <v>4800</v>
      </c>
      <c r="D32">
        <f>[1]!thsiFinD("ths_implied_volatility_option",A32,$B$2)</f>
        <v>0.49459999999999998</v>
      </c>
      <c r="E32" s="1">
        <f>[1]!thsiFinD("ths_amt_option",A32,$B$2)</f>
        <v>0</v>
      </c>
      <c r="F32" s="1" t="str">
        <f>[1]!thsiFinD("ths_underlying_code_option",A32)</f>
        <v>A2503</v>
      </c>
      <c r="G32" s="1">
        <f>[1]!thsiFinD("ths_close_price_future",F32,$B$2)</f>
        <v>3980</v>
      </c>
      <c r="H32" s="1">
        <f>[1]!thsiFinD("ths_close_price_option",A32,$B$2)</f>
        <v>0.5</v>
      </c>
    </row>
    <row r="33" spans="1:8" x14ac:dyDescent="0.15">
      <c r="A33" s="2" t="s">
        <v>122</v>
      </c>
      <c r="B33" s="3" t="str">
        <f>[1]!thsiFinD("ths_maturity_date_option",A33)</f>
        <v>2025-02-20</v>
      </c>
      <c r="C33" s="1">
        <f>[1]!thsiFinD("ths_strike_price_option",A33,$B$2)</f>
        <v>4850</v>
      </c>
      <c r="D33">
        <f>[1]!thsiFinD("ths_implied_volatility_option",A33,$B$2)</f>
        <v>0.51919999999999999</v>
      </c>
      <c r="E33" s="1">
        <f>[1]!thsiFinD("ths_amt_option",A33,$B$2)</f>
        <v>0</v>
      </c>
      <c r="F33" s="1" t="str">
        <f>[1]!thsiFinD("ths_underlying_code_option",A33)</f>
        <v>A2503</v>
      </c>
      <c r="G33" s="1">
        <f>[1]!thsiFinD("ths_close_price_future",F33,$B$2)</f>
        <v>3980</v>
      </c>
      <c r="H33" s="1">
        <f>[1]!thsiFinD("ths_close_price_option",A33,$B$2)</f>
        <v>0.5</v>
      </c>
    </row>
    <row r="34" spans="1:8" x14ac:dyDescent="0.15">
      <c r="A34" s="2" t="s">
        <v>123</v>
      </c>
      <c r="B34" s="3" t="str">
        <f>[1]!thsiFinD("ths_maturity_date_option",A34)</f>
        <v>2025-02-20</v>
      </c>
      <c r="C34" s="1">
        <f>[1]!thsiFinD("ths_strike_price_option",A34,$B$2)</f>
        <v>4900</v>
      </c>
      <c r="D34">
        <f>[1]!thsiFinD("ths_implied_volatility_option",A34,$B$2)</f>
        <v>0.54349999999999998</v>
      </c>
      <c r="E34" s="1">
        <f>[1]!thsiFinD("ths_amt_option",A34,$B$2)</f>
        <v>0</v>
      </c>
      <c r="F34" s="1" t="str">
        <f>[1]!thsiFinD("ths_underlying_code_option",A34)</f>
        <v>A2503</v>
      </c>
      <c r="G34" s="1">
        <f>[1]!thsiFinD("ths_close_price_future",F34,$B$2)</f>
        <v>3980</v>
      </c>
      <c r="H34" s="1">
        <f>[1]!thsiFinD("ths_close_price_option",A34,$B$2)</f>
        <v>0.5</v>
      </c>
    </row>
    <row r="35" spans="1:8" x14ac:dyDescent="0.15">
      <c r="A35" s="2" t="s">
        <v>124</v>
      </c>
      <c r="B35" s="3" t="str">
        <f>[1]!thsiFinD("ths_maturity_date_option",A35)</f>
        <v>2025-02-20</v>
      </c>
      <c r="C35" s="1">
        <f>[1]!thsiFinD("ths_strike_price_option",A35,$B$2)</f>
        <v>4950</v>
      </c>
      <c r="D35">
        <f>[1]!thsiFinD("ths_implied_volatility_option",A35,$B$2)</f>
        <v>0.56720000000000004</v>
      </c>
      <c r="E35" s="1">
        <f>[1]!thsiFinD("ths_amt_option",A35,$B$2)</f>
        <v>0</v>
      </c>
      <c r="F35" s="1" t="str">
        <f>[1]!thsiFinD("ths_underlying_code_option",A35)</f>
        <v>A2503</v>
      </c>
      <c r="G35" s="1">
        <f>[1]!thsiFinD("ths_close_price_future",F35,$B$2)</f>
        <v>3980</v>
      </c>
      <c r="H35" s="1">
        <f>[1]!thsiFinD("ths_close_price_option",A35,$B$2)</f>
        <v>0.5</v>
      </c>
    </row>
    <row r="36" spans="1:8" x14ac:dyDescent="0.15">
      <c r="A36" s="2" t="s">
        <v>125</v>
      </c>
      <c r="B36" s="3" t="str">
        <f>[1]!thsiFinD("ths_maturity_date_option",A36)</f>
        <v>2025-02-20</v>
      </c>
      <c r="C36" s="1">
        <f>[1]!thsiFinD("ths_strike_price_option",A36,$B$2)</f>
        <v>5000</v>
      </c>
      <c r="D36">
        <f>[1]!thsiFinD("ths_implied_volatility_option",A36,$B$2)</f>
        <v>0.58940000000000003</v>
      </c>
      <c r="E36" s="1">
        <f>[1]!thsiFinD("ths_amt_option",A36,$B$2)</f>
        <v>0</v>
      </c>
      <c r="F36" s="1" t="str">
        <f>[1]!thsiFinD("ths_underlying_code_option",A36)</f>
        <v>A2503</v>
      </c>
      <c r="G36" s="1">
        <f>[1]!thsiFinD("ths_close_price_future",F36,$B$2)</f>
        <v>3980</v>
      </c>
      <c r="H36" s="1">
        <f>[1]!thsiFinD("ths_close_price_option",A36,$B$2)</f>
        <v>0.5</v>
      </c>
    </row>
    <row r="37" spans="1:8" x14ac:dyDescent="0.15">
      <c r="A37" s="2" t="s">
        <v>126</v>
      </c>
      <c r="B37" s="3" t="str">
        <f>[1]!thsiFinD("ths_maturity_date_option",A37)</f>
        <v>2025-02-20</v>
      </c>
      <c r="C37" s="1">
        <f>[1]!thsiFinD("ths_strike_price_option",A37,$B$2)</f>
        <v>5100</v>
      </c>
      <c r="D37">
        <f>[1]!thsiFinD("ths_implied_volatility_option",A37,$B$2)</f>
        <v>0.6331</v>
      </c>
      <c r="E37" s="1">
        <f>[1]!thsiFinD("ths_amt_option",A37,$B$2)</f>
        <v>0</v>
      </c>
      <c r="F37" s="1" t="str">
        <f>[1]!thsiFinD("ths_underlying_code_option",A37)</f>
        <v>A2503</v>
      </c>
      <c r="G37" s="1">
        <f>[1]!thsiFinD("ths_close_price_future",F37,$B$2)</f>
        <v>3980</v>
      </c>
      <c r="H37" s="1">
        <f>[1]!thsiFinD("ths_close_price_option",A37,$B$2)</f>
        <v>0.5</v>
      </c>
    </row>
    <row r="38" spans="1:8" x14ac:dyDescent="0.15">
      <c r="A38" s="2" t="s">
        <v>127</v>
      </c>
      <c r="B38" s="3" t="str">
        <f>[1]!thsiFinD("ths_maturity_date_option",A38)</f>
        <v>2025-02-20</v>
      </c>
      <c r="C38" s="1">
        <f>[1]!thsiFinD("ths_strike_price_option",A38,$B$2)</f>
        <v>5200</v>
      </c>
      <c r="D38">
        <f>[1]!thsiFinD("ths_implied_volatility_option",A38,$B$2)</f>
        <v>0.67600000000000005</v>
      </c>
      <c r="E38" s="1">
        <f>[1]!thsiFinD("ths_amt_option",A38,$B$2)</f>
        <v>0</v>
      </c>
      <c r="F38" s="1" t="str">
        <f>[1]!thsiFinD("ths_underlying_code_option",A38)</f>
        <v>A2503</v>
      </c>
      <c r="G38" s="1">
        <f>[1]!thsiFinD("ths_close_price_future",F38,$B$2)</f>
        <v>3980</v>
      </c>
      <c r="H38" s="1">
        <f>[1]!thsiFinD("ths_close_price_option",A38,$B$2)</f>
        <v>0.5</v>
      </c>
    </row>
    <row r="39" spans="1:8" x14ac:dyDescent="0.15">
      <c r="A39" s="2" t="s">
        <v>128</v>
      </c>
      <c r="B39" s="3" t="str">
        <f>[1]!thsiFinD("ths_maturity_date_option",A39)</f>
        <v>2025-04-17</v>
      </c>
      <c r="C39" s="1">
        <f>[1]!thsiFinD("ths_strike_price_option",A39,$B$2)</f>
        <v>3400</v>
      </c>
      <c r="D39">
        <f>[1]!thsiFinD("ths_implied_volatility_option",A39,$B$2)</f>
        <v>0.1447</v>
      </c>
      <c r="E39" s="1">
        <f>[1]!thsiFinD("ths_amt_option",A39,$B$2)</f>
        <v>0</v>
      </c>
      <c r="F39" s="1" t="str">
        <f>[1]!thsiFinD("ths_underlying_code_option",A39)</f>
        <v>A2505</v>
      </c>
      <c r="G39" s="1">
        <f>[1]!thsiFinD("ths_close_price_future",F39,$B$2)</f>
        <v>4003</v>
      </c>
      <c r="H39" s="1">
        <f>[1]!thsiFinD("ths_close_price_option",A39,$B$2)</f>
        <v>607</v>
      </c>
    </row>
    <row r="40" spans="1:8" x14ac:dyDescent="0.15">
      <c r="A40" s="2" t="s">
        <v>129</v>
      </c>
      <c r="B40" s="3" t="str">
        <f>[1]!thsiFinD("ths_maturity_date_option",A40)</f>
        <v>2025-04-17</v>
      </c>
      <c r="C40" s="1">
        <f>[1]!thsiFinD("ths_strike_price_option",A40,$B$2)</f>
        <v>3450</v>
      </c>
      <c r="D40">
        <f>[1]!thsiFinD("ths_implied_volatility_option",A40,$B$2)</f>
        <v>0.1318</v>
      </c>
      <c r="E40" s="1">
        <f>[1]!thsiFinD("ths_amt_option",A40,$B$2)</f>
        <v>0</v>
      </c>
      <c r="F40" s="1" t="str">
        <f>[1]!thsiFinD("ths_underlying_code_option",A40)</f>
        <v>A2505</v>
      </c>
      <c r="G40" s="1">
        <f>[1]!thsiFinD("ths_close_price_future",F40,$B$2)</f>
        <v>4003</v>
      </c>
      <c r="H40" s="1">
        <f>[1]!thsiFinD("ths_close_price_option",A40,$B$2)</f>
        <v>557</v>
      </c>
    </row>
    <row r="41" spans="1:8" x14ac:dyDescent="0.15">
      <c r="A41" s="2" t="s">
        <v>130</v>
      </c>
      <c r="B41" s="3" t="str">
        <f>[1]!thsiFinD("ths_maturity_date_option",A41)</f>
        <v>2025-04-17</v>
      </c>
      <c r="C41" s="1">
        <f>[1]!thsiFinD("ths_strike_price_option",A41,$B$2)</f>
        <v>3500</v>
      </c>
      <c r="D41">
        <f>[1]!thsiFinD("ths_implied_volatility_option",A41,$B$2)</f>
        <v>0.1192</v>
      </c>
      <c r="E41" s="1">
        <f>[1]!thsiFinD("ths_amt_option",A41,$B$2)</f>
        <v>0</v>
      </c>
      <c r="F41" s="1" t="str">
        <f>[1]!thsiFinD("ths_underlying_code_option",A41)</f>
        <v>A2505</v>
      </c>
      <c r="G41" s="1">
        <f>[1]!thsiFinD("ths_close_price_future",F41,$B$2)</f>
        <v>4003</v>
      </c>
      <c r="H41" s="1">
        <f>[1]!thsiFinD("ths_close_price_option",A41,$B$2)</f>
        <v>507</v>
      </c>
    </row>
    <row r="42" spans="1:8" x14ac:dyDescent="0.15">
      <c r="A42" s="2" t="s">
        <v>131</v>
      </c>
      <c r="B42" s="3" t="str">
        <f>[1]!thsiFinD("ths_maturity_date_option",A42)</f>
        <v>2025-04-17</v>
      </c>
      <c r="C42" s="1">
        <f>[1]!thsiFinD("ths_strike_price_option",A42,$B$2)</f>
        <v>3550</v>
      </c>
      <c r="D42">
        <f>[1]!thsiFinD("ths_implied_volatility_option",A42,$B$2)</f>
        <v>0.1067</v>
      </c>
      <c r="E42" s="1">
        <f>[1]!thsiFinD("ths_amt_option",A42,$B$2)</f>
        <v>0</v>
      </c>
      <c r="F42" s="1" t="str">
        <f>[1]!thsiFinD("ths_underlying_code_option",A42)</f>
        <v>A2505</v>
      </c>
      <c r="G42" s="1">
        <f>[1]!thsiFinD("ths_close_price_future",F42,$B$2)</f>
        <v>4003</v>
      </c>
      <c r="H42" s="1">
        <f>[1]!thsiFinD("ths_close_price_option",A42,$B$2)</f>
        <v>457</v>
      </c>
    </row>
    <row r="43" spans="1:8" x14ac:dyDescent="0.15">
      <c r="A43" s="2" t="s">
        <v>132</v>
      </c>
      <c r="B43" s="3" t="str">
        <f>[1]!thsiFinD("ths_maturity_date_option",A43)</f>
        <v>2025-04-17</v>
      </c>
      <c r="C43" s="1">
        <f>[1]!thsiFinD("ths_strike_price_option",A43,$B$2)</f>
        <v>3600</v>
      </c>
      <c r="D43">
        <f>[1]!thsiFinD("ths_implied_volatility_option",A43,$B$2)</f>
        <v>0.1159</v>
      </c>
      <c r="E43" s="1">
        <f>[1]!thsiFinD("ths_amt_option",A43,$B$2)</f>
        <v>0</v>
      </c>
      <c r="F43" s="1" t="str">
        <f>[1]!thsiFinD("ths_underlying_code_option",A43)</f>
        <v>A2505</v>
      </c>
      <c r="G43" s="1">
        <f>[1]!thsiFinD("ths_close_price_future",F43,$B$2)</f>
        <v>4003</v>
      </c>
      <c r="H43" s="1">
        <f>[1]!thsiFinD("ths_close_price_option",A43,$B$2)</f>
        <v>407.5</v>
      </c>
    </row>
    <row r="44" spans="1:8" x14ac:dyDescent="0.15">
      <c r="A44" s="2" t="s">
        <v>133</v>
      </c>
      <c r="B44" s="3" t="str">
        <f>[1]!thsiFinD("ths_maturity_date_option",A44)</f>
        <v>2025-04-17</v>
      </c>
      <c r="C44" s="1">
        <f>[1]!thsiFinD("ths_strike_price_option",A44,$B$2)</f>
        <v>3650</v>
      </c>
      <c r="D44">
        <f>[1]!thsiFinD("ths_implied_volatility_option",A44,$B$2)</f>
        <v>0.1206</v>
      </c>
      <c r="E44" s="1">
        <f>[1]!thsiFinD("ths_amt_option",A44,$B$2)</f>
        <v>0</v>
      </c>
      <c r="F44" s="1" t="str">
        <f>[1]!thsiFinD("ths_underlying_code_option",A44)</f>
        <v>A2505</v>
      </c>
      <c r="G44" s="1">
        <f>[1]!thsiFinD("ths_close_price_future",F44,$B$2)</f>
        <v>4003</v>
      </c>
      <c r="H44" s="1">
        <f>[1]!thsiFinD("ths_close_price_option",A44,$B$2)</f>
        <v>359</v>
      </c>
    </row>
    <row r="45" spans="1:8" x14ac:dyDescent="0.15">
      <c r="A45" s="2" t="s">
        <v>134</v>
      </c>
      <c r="B45" s="3" t="str">
        <f>[1]!thsiFinD("ths_maturity_date_option",A45)</f>
        <v>2025-04-17</v>
      </c>
      <c r="C45" s="1">
        <f>[1]!thsiFinD("ths_strike_price_option",A45,$B$2)</f>
        <v>3700</v>
      </c>
      <c r="D45">
        <f>[1]!thsiFinD("ths_implied_volatility_option",A45,$B$2)</f>
        <v>0.1216</v>
      </c>
      <c r="E45" s="1">
        <f>[1]!thsiFinD("ths_amt_option",A45,$B$2)</f>
        <v>0</v>
      </c>
      <c r="F45" s="1" t="str">
        <f>[1]!thsiFinD("ths_underlying_code_option",A45)</f>
        <v>A2505</v>
      </c>
      <c r="G45" s="1">
        <f>[1]!thsiFinD("ths_close_price_future",F45,$B$2)</f>
        <v>4003</v>
      </c>
      <c r="H45" s="1">
        <f>[1]!thsiFinD("ths_close_price_option",A45,$B$2)</f>
        <v>311.5</v>
      </c>
    </row>
    <row r="46" spans="1:8" x14ac:dyDescent="0.15">
      <c r="A46" s="2" t="s">
        <v>135</v>
      </c>
      <c r="B46" s="3" t="str">
        <f>[1]!thsiFinD("ths_maturity_date_option",A46)</f>
        <v>2025-04-17</v>
      </c>
      <c r="C46" s="1">
        <f>[1]!thsiFinD("ths_strike_price_option",A46,$B$2)</f>
        <v>3750</v>
      </c>
      <c r="D46">
        <f>[1]!thsiFinD("ths_implied_volatility_option",A46,$B$2)</f>
        <v>0.12130000000000001</v>
      </c>
      <c r="E46" s="1">
        <f>[1]!thsiFinD("ths_amt_option",A46,$B$2)</f>
        <v>0</v>
      </c>
      <c r="F46" s="1" t="str">
        <f>[1]!thsiFinD("ths_underlying_code_option",A46)</f>
        <v>A2505</v>
      </c>
      <c r="G46" s="1">
        <f>[1]!thsiFinD("ths_close_price_future",F46,$B$2)</f>
        <v>4003</v>
      </c>
      <c r="H46" s="1">
        <f>[1]!thsiFinD("ths_close_price_option",A46,$B$2)</f>
        <v>265.5</v>
      </c>
    </row>
    <row r="47" spans="1:8" x14ac:dyDescent="0.15">
      <c r="A47" s="2" t="s">
        <v>136</v>
      </c>
      <c r="B47" s="3" t="str">
        <f>[1]!thsiFinD("ths_maturity_date_option",A47)</f>
        <v>2025-04-17</v>
      </c>
      <c r="C47" s="1">
        <f>[1]!thsiFinD("ths_strike_price_option",A47,$B$2)</f>
        <v>3800</v>
      </c>
      <c r="D47">
        <f>[1]!thsiFinD("ths_implied_volatility_option",A47,$B$2)</f>
        <v>0.12330000000000001</v>
      </c>
      <c r="E47" s="1">
        <f>[1]!thsiFinD("ths_amt_option",A47,$B$2)</f>
        <v>0</v>
      </c>
      <c r="F47" s="1" t="str">
        <f>[1]!thsiFinD("ths_underlying_code_option",A47)</f>
        <v>A2505</v>
      </c>
      <c r="G47" s="1">
        <f>[1]!thsiFinD("ths_close_price_future",F47,$B$2)</f>
        <v>4003</v>
      </c>
      <c r="H47" s="1">
        <f>[1]!thsiFinD("ths_close_price_option",A47,$B$2)</f>
        <v>222.5</v>
      </c>
    </row>
    <row r="48" spans="1:8" x14ac:dyDescent="0.15">
      <c r="A48" s="2" t="s">
        <v>137</v>
      </c>
      <c r="B48" s="3" t="str">
        <f>[1]!thsiFinD("ths_maturity_date_option",A48)</f>
        <v>2025-04-17</v>
      </c>
      <c r="C48" s="1">
        <f>[1]!thsiFinD("ths_strike_price_option",A48,$B$2)</f>
        <v>3850</v>
      </c>
      <c r="D48">
        <f>[1]!thsiFinD("ths_implied_volatility_option",A48,$B$2)</f>
        <v>0.123</v>
      </c>
      <c r="E48" s="1">
        <f>[1]!thsiFinD("ths_amt_option",A48,$B$2)</f>
        <v>89.54</v>
      </c>
      <c r="F48" s="1" t="str">
        <f>[1]!thsiFinD("ths_underlying_code_option",A48)</f>
        <v>A2505</v>
      </c>
      <c r="G48" s="1">
        <f>[1]!thsiFinD("ths_close_price_future",F48,$B$2)</f>
        <v>4003</v>
      </c>
      <c r="H48" s="1">
        <f>[1]!thsiFinD("ths_close_price_option",A48,$B$2)</f>
        <v>169.5</v>
      </c>
    </row>
    <row r="49" spans="1:8" x14ac:dyDescent="0.15">
      <c r="A49" s="2" t="s">
        <v>138</v>
      </c>
      <c r="B49" s="3" t="str">
        <f>[1]!thsiFinD("ths_maturity_date_option",A49)</f>
        <v>2025-04-17</v>
      </c>
      <c r="C49" s="1">
        <f>[1]!thsiFinD("ths_strike_price_option",A49,$B$2)</f>
        <v>3900</v>
      </c>
      <c r="D49">
        <f>[1]!thsiFinD("ths_implied_volatility_option",A49,$B$2)</f>
        <v>0.1229</v>
      </c>
      <c r="E49" s="1">
        <f>[1]!thsiFinD("ths_amt_option",A49,$B$2)</f>
        <v>3.07</v>
      </c>
      <c r="F49" s="1" t="str">
        <f>[1]!thsiFinD("ths_underlying_code_option",A49)</f>
        <v>A2505</v>
      </c>
      <c r="G49" s="1">
        <f>[1]!thsiFinD("ths_close_price_future",F49,$B$2)</f>
        <v>4003</v>
      </c>
      <c r="H49" s="1">
        <f>[1]!thsiFinD("ths_close_price_option",A49,$B$2)</f>
        <v>133</v>
      </c>
    </row>
    <row r="50" spans="1:8" x14ac:dyDescent="0.15">
      <c r="A50" s="2" t="s">
        <v>139</v>
      </c>
      <c r="B50" s="3" t="str">
        <f>[1]!thsiFinD("ths_maturity_date_option",A50)</f>
        <v>2025-04-17</v>
      </c>
      <c r="C50" s="1">
        <f>[1]!thsiFinD("ths_strike_price_option",A50,$B$2)</f>
        <v>3950</v>
      </c>
      <c r="D50">
        <f>[1]!thsiFinD("ths_implied_volatility_option",A50,$B$2)</f>
        <v>0.1225</v>
      </c>
      <c r="E50" s="1">
        <f>[1]!thsiFinD("ths_amt_option",A50,$B$2)</f>
        <v>11.97</v>
      </c>
      <c r="F50" s="1" t="str">
        <f>[1]!thsiFinD("ths_underlying_code_option",A50)</f>
        <v>A2505</v>
      </c>
      <c r="G50" s="1">
        <f>[1]!thsiFinD("ths_close_price_future",F50,$B$2)</f>
        <v>4003</v>
      </c>
      <c r="H50" s="1">
        <f>[1]!thsiFinD("ths_close_price_option",A50,$B$2)</f>
        <v>97</v>
      </c>
    </row>
    <row r="51" spans="1:8" x14ac:dyDescent="0.15">
      <c r="A51" s="2" t="s">
        <v>140</v>
      </c>
      <c r="B51" s="3" t="str">
        <f>[1]!thsiFinD("ths_maturity_date_option",A51)</f>
        <v>2025-04-17</v>
      </c>
      <c r="C51" s="1">
        <f>[1]!thsiFinD("ths_strike_price_option",A51,$B$2)</f>
        <v>4000</v>
      </c>
      <c r="D51">
        <f>[1]!thsiFinD("ths_implied_volatility_option",A51,$B$2)</f>
        <v>0.12280000000000001</v>
      </c>
      <c r="E51" s="1">
        <f>[1]!thsiFinD("ths_amt_option",A51,$B$2)</f>
        <v>13.72</v>
      </c>
      <c r="F51" s="1" t="str">
        <f>[1]!thsiFinD("ths_underlying_code_option",A51)</f>
        <v>A2505</v>
      </c>
      <c r="G51" s="1">
        <f>[1]!thsiFinD("ths_close_price_future",F51,$B$2)</f>
        <v>4003</v>
      </c>
      <c r="H51" s="1">
        <f>[1]!thsiFinD("ths_close_price_option",A51,$B$2)</f>
        <v>71.5</v>
      </c>
    </row>
    <row r="52" spans="1:8" x14ac:dyDescent="0.15">
      <c r="A52" s="2" t="s">
        <v>141</v>
      </c>
      <c r="B52" s="3" t="str">
        <f>[1]!thsiFinD("ths_maturity_date_option",A52)</f>
        <v>2025-04-17</v>
      </c>
      <c r="C52" s="1">
        <f>[1]!thsiFinD("ths_strike_price_option",A52,$B$2)</f>
        <v>4050</v>
      </c>
      <c r="D52">
        <f>[1]!thsiFinD("ths_implied_volatility_option",A52,$B$2)</f>
        <v>0.1234</v>
      </c>
      <c r="E52" s="1">
        <f>[1]!thsiFinD("ths_amt_option",A52,$B$2)</f>
        <v>12.33</v>
      </c>
      <c r="F52" s="1" t="str">
        <f>[1]!thsiFinD("ths_underlying_code_option",A52)</f>
        <v>A2505</v>
      </c>
      <c r="G52" s="1">
        <f>[1]!thsiFinD("ths_close_price_future",F52,$B$2)</f>
        <v>4003</v>
      </c>
      <c r="H52" s="1">
        <f>[1]!thsiFinD("ths_close_price_option",A52,$B$2)</f>
        <v>52</v>
      </c>
    </row>
    <row r="53" spans="1:8" x14ac:dyDescent="0.15">
      <c r="A53" s="2" t="s">
        <v>142</v>
      </c>
      <c r="B53" s="3" t="str">
        <f>[1]!thsiFinD("ths_maturity_date_option",A53)</f>
        <v>2025-04-17</v>
      </c>
      <c r="C53" s="1">
        <f>[1]!thsiFinD("ths_strike_price_option",A53,$B$2)</f>
        <v>4100</v>
      </c>
      <c r="D53">
        <f>[1]!thsiFinD("ths_implied_volatility_option",A53,$B$2)</f>
        <v>0.1232</v>
      </c>
      <c r="E53" s="1">
        <f>[1]!thsiFinD("ths_amt_option",A53,$B$2)</f>
        <v>12.37</v>
      </c>
      <c r="F53" s="1" t="str">
        <f>[1]!thsiFinD("ths_underlying_code_option",A53)</f>
        <v>A2505</v>
      </c>
      <c r="G53" s="1">
        <f>[1]!thsiFinD("ths_close_price_future",F53,$B$2)</f>
        <v>4003</v>
      </c>
      <c r="H53" s="1">
        <f>[1]!thsiFinD("ths_close_price_option",A53,$B$2)</f>
        <v>37</v>
      </c>
    </row>
    <row r="54" spans="1:8" x14ac:dyDescent="0.15">
      <c r="A54" s="2" t="s">
        <v>143</v>
      </c>
      <c r="B54" s="3" t="str">
        <f>[1]!thsiFinD("ths_maturity_date_option",A54)</f>
        <v>2025-04-17</v>
      </c>
      <c r="C54" s="1">
        <f>[1]!thsiFinD("ths_strike_price_option",A54,$B$2)</f>
        <v>4150</v>
      </c>
      <c r="D54">
        <f>[1]!thsiFinD("ths_implied_volatility_option",A54,$B$2)</f>
        <v>0.1229</v>
      </c>
      <c r="E54" s="1">
        <f>[1]!thsiFinD("ths_amt_option",A54,$B$2)</f>
        <v>4.6900000000000004</v>
      </c>
      <c r="F54" s="1" t="str">
        <f>[1]!thsiFinD("ths_underlying_code_option",A54)</f>
        <v>A2505</v>
      </c>
      <c r="G54" s="1">
        <f>[1]!thsiFinD("ths_close_price_future",F54,$B$2)</f>
        <v>4003</v>
      </c>
      <c r="H54" s="1">
        <f>[1]!thsiFinD("ths_close_price_option",A54,$B$2)</f>
        <v>26</v>
      </c>
    </row>
    <row r="55" spans="1:8" x14ac:dyDescent="0.15">
      <c r="A55" s="2" t="s">
        <v>144</v>
      </c>
      <c r="B55" s="3" t="str">
        <f>[1]!thsiFinD("ths_maturity_date_option",A55)</f>
        <v>2025-04-17</v>
      </c>
      <c r="C55" s="1">
        <f>[1]!thsiFinD("ths_strike_price_option",A55,$B$2)</f>
        <v>4200</v>
      </c>
      <c r="D55">
        <f>[1]!thsiFinD("ths_implied_volatility_option",A55,$B$2)</f>
        <v>0.12239999999999999</v>
      </c>
      <c r="E55" s="1">
        <f>[1]!thsiFinD("ths_amt_option",A55,$B$2)</f>
        <v>17.98</v>
      </c>
      <c r="F55" s="1" t="str">
        <f>[1]!thsiFinD("ths_underlying_code_option",A55)</f>
        <v>A2505</v>
      </c>
      <c r="G55" s="1">
        <f>[1]!thsiFinD("ths_close_price_future",F55,$B$2)</f>
        <v>4003</v>
      </c>
      <c r="H55" s="1">
        <f>[1]!thsiFinD("ths_close_price_option",A55,$B$2)</f>
        <v>20.5</v>
      </c>
    </row>
    <row r="56" spans="1:8" x14ac:dyDescent="0.15">
      <c r="A56" s="2" t="s">
        <v>145</v>
      </c>
      <c r="B56" s="3" t="str">
        <f>[1]!thsiFinD("ths_maturity_date_option",A56)</f>
        <v>2025-04-17</v>
      </c>
      <c r="C56" s="1">
        <f>[1]!thsiFinD("ths_strike_price_option",A56,$B$2)</f>
        <v>4250</v>
      </c>
      <c r="D56">
        <f>[1]!thsiFinD("ths_implied_volatility_option",A56,$B$2)</f>
        <v>0.12330000000000001</v>
      </c>
      <c r="E56" s="1">
        <f>[1]!thsiFinD("ths_amt_option",A56,$B$2)</f>
        <v>2.58</v>
      </c>
      <c r="F56" s="1" t="str">
        <f>[1]!thsiFinD("ths_underlying_code_option",A56)</f>
        <v>A2505</v>
      </c>
      <c r="G56" s="1">
        <f>[1]!thsiFinD("ths_close_price_future",F56,$B$2)</f>
        <v>4003</v>
      </c>
      <c r="H56" s="1">
        <f>[1]!thsiFinD("ths_close_price_option",A56,$B$2)</f>
        <v>14.5</v>
      </c>
    </row>
    <row r="57" spans="1:8" x14ac:dyDescent="0.15">
      <c r="A57" s="2" t="s">
        <v>146</v>
      </c>
      <c r="B57" s="3" t="str">
        <f>[1]!thsiFinD("ths_maturity_date_option",A57)</f>
        <v>2025-04-17</v>
      </c>
      <c r="C57" s="1">
        <f>[1]!thsiFinD("ths_strike_price_option",A57,$B$2)</f>
        <v>4300</v>
      </c>
      <c r="D57">
        <f>[1]!thsiFinD("ths_implied_volatility_option",A57,$B$2)</f>
        <v>0.122</v>
      </c>
      <c r="E57" s="1">
        <f>[1]!thsiFinD("ths_amt_option",A57,$B$2)</f>
        <v>3.7</v>
      </c>
      <c r="F57" s="1" t="str">
        <f>[1]!thsiFinD("ths_underlying_code_option",A57)</f>
        <v>A2505</v>
      </c>
      <c r="G57" s="1">
        <f>[1]!thsiFinD("ths_close_price_future",F57,$B$2)</f>
        <v>4003</v>
      </c>
      <c r="H57" s="1">
        <f>[1]!thsiFinD("ths_close_price_option",A57,$B$2)</f>
        <v>11</v>
      </c>
    </row>
    <row r="58" spans="1:8" x14ac:dyDescent="0.15">
      <c r="A58" s="2" t="s">
        <v>147</v>
      </c>
      <c r="B58" s="3" t="str">
        <f>[1]!thsiFinD("ths_maturity_date_option",A58)</f>
        <v>2025-04-17</v>
      </c>
      <c r="C58" s="1">
        <f>[1]!thsiFinD("ths_strike_price_option",A58,$B$2)</f>
        <v>4350</v>
      </c>
      <c r="D58">
        <f>[1]!thsiFinD("ths_implied_volatility_option",A58,$B$2)</f>
        <v>0.1232</v>
      </c>
      <c r="E58" s="1">
        <f>[1]!thsiFinD("ths_amt_option",A58,$B$2)</f>
        <v>2.52</v>
      </c>
      <c r="F58" s="1" t="str">
        <f>[1]!thsiFinD("ths_underlying_code_option",A58)</f>
        <v>A2505</v>
      </c>
      <c r="G58" s="1">
        <f>[1]!thsiFinD("ths_close_price_future",F58,$B$2)</f>
        <v>4003</v>
      </c>
      <c r="H58" s="1">
        <f>[1]!thsiFinD("ths_close_price_option",A58,$B$2)</f>
        <v>9.5</v>
      </c>
    </row>
    <row r="59" spans="1:8" x14ac:dyDescent="0.15">
      <c r="A59" s="2" t="s">
        <v>148</v>
      </c>
      <c r="B59" s="3" t="str">
        <f>[1]!thsiFinD("ths_maturity_date_option",A59)</f>
        <v>2025-04-17</v>
      </c>
      <c r="C59" s="1">
        <f>[1]!thsiFinD("ths_strike_price_option",A59,$B$2)</f>
        <v>4400</v>
      </c>
      <c r="D59">
        <f>[1]!thsiFinD("ths_implied_volatility_option",A59,$B$2)</f>
        <v>0.124</v>
      </c>
      <c r="E59" s="1">
        <f>[1]!thsiFinD("ths_amt_option",A59,$B$2)</f>
        <v>1.1000000000000001</v>
      </c>
      <c r="F59" s="1" t="str">
        <f>[1]!thsiFinD("ths_underlying_code_option",A59)</f>
        <v>A2505</v>
      </c>
      <c r="G59" s="1">
        <f>[1]!thsiFinD("ths_close_price_future",F59,$B$2)</f>
        <v>4003</v>
      </c>
      <c r="H59" s="1">
        <f>[1]!thsiFinD("ths_close_price_option",A59,$B$2)</f>
        <v>8.5</v>
      </c>
    </row>
    <row r="60" spans="1:8" x14ac:dyDescent="0.15">
      <c r="A60" s="2" t="s">
        <v>149</v>
      </c>
      <c r="B60" s="3" t="str">
        <f>[1]!thsiFinD("ths_maturity_date_option",A60)</f>
        <v>2025-04-17</v>
      </c>
      <c r="C60" s="1">
        <f>[1]!thsiFinD("ths_strike_price_option",A60,$B$2)</f>
        <v>4450</v>
      </c>
      <c r="D60">
        <f>[1]!thsiFinD("ths_implied_volatility_option",A60,$B$2)</f>
        <v>0.1212</v>
      </c>
      <c r="E60" s="1">
        <f>[1]!thsiFinD("ths_amt_option",A60,$B$2)</f>
        <v>0.44</v>
      </c>
      <c r="F60" s="1" t="str">
        <f>[1]!thsiFinD("ths_underlying_code_option",A60)</f>
        <v>A2505</v>
      </c>
      <c r="G60" s="1">
        <f>[1]!thsiFinD("ths_close_price_future",F60,$B$2)</f>
        <v>4003</v>
      </c>
      <c r="H60" s="1">
        <f>[1]!thsiFinD("ths_close_price_option",A60,$B$2)</f>
        <v>6</v>
      </c>
    </row>
    <row r="61" spans="1:8" x14ac:dyDescent="0.15">
      <c r="A61" s="2" t="s">
        <v>150</v>
      </c>
      <c r="B61" s="3" t="str">
        <f>[1]!thsiFinD("ths_maturity_date_option",A61)</f>
        <v>2025-04-17</v>
      </c>
      <c r="C61" s="1">
        <f>[1]!thsiFinD("ths_strike_price_option",A61,$B$2)</f>
        <v>4500</v>
      </c>
      <c r="D61">
        <f>[1]!thsiFinD("ths_implied_volatility_option",A61,$B$2)</f>
        <v>0.1147</v>
      </c>
      <c r="E61" s="1">
        <f>[1]!thsiFinD("ths_amt_option",A61,$B$2)</f>
        <v>0.39</v>
      </c>
      <c r="F61" s="1" t="str">
        <f>[1]!thsiFinD("ths_underlying_code_option",A61)</f>
        <v>A2505</v>
      </c>
      <c r="G61" s="1">
        <f>[1]!thsiFinD("ths_close_price_future",F61,$B$2)</f>
        <v>4003</v>
      </c>
      <c r="H61" s="1">
        <f>[1]!thsiFinD("ths_close_price_option",A61,$B$2)</f>
        <v>5.5</v>
      </c>
    </row>
    <row r="62" spans="1:8" x14ac:dyDescent="0.15">
      <c r="A62" s="2" t="s">
        <v>151</v>
      </c>
      <c r="B62" s="3" t="str">
        <f>[1]!thsiFinD("ths_maturity_date_option",A62)</f>
        <v>2025-04-17</v>
      </c>
      <c r="C62" s="1">
        <f>[1]!thsiFinD("ths_strike_price_option",A62,$B$2)</f>
        <v>4550</v>
      </c>
      <c r="D62">
        <f>[1]!thsiFinD("ths_implied_volatility_option",A62,$B$2)</f>
        <v>0.1239</v>
      </c>
      <c r="E62" s="1">
        <f>[1]!thsiFinD("ths_amt_option",A62,$B$2)</f>
        <v>0</v>
      </c>
      <c r="F62" s="1" t="str">
        <f>[1]!thsiFinD("ths_underlying_code_option",A62)</f>
        <v>A2505</v>
      </c>
      <c r="G62" s="1">
        <f>[1]!thsiFinD("ths_close_price_future",F62,$B$2)</f>
        <v>4003</v>
      </c>
      <c r="H62" s="1">
        <f>[1]!thsiFinD("ths_close_price_option",A62,$B$2)</f>
        <v>0.5</v>
      </c>
    </row>
    <row r="63" spans="1:8" x14ac:dyDescent="0.15">
      <c r="A63" s="2" t="s">
        <v>152</v>
      </c>
      <c r="B63" s="3" t="str">
        <f>[1]!thsiFinD("ths_maturity_date_option",A63)</f>
        <v>2025-04-17</v>
      </c>
      <c r="C63" s="1">
        <f>[1]!thsiFinD("ths_strike_price_option",A63,$B$2)</f>
        <v>4600</v>
      </c>
      <c r="D63">
        <f>[1]!thsiFinD("ths_implied_volatility_option",A63,$B$2)</f>
        <v>0.1331</v>
      </c>
      <c r="E63" s="1">
        <f>[1]!thsiFinD("ths_amt_option",A63,$B$2)</f>
        <v>0</v>
      </c>
      <c r="F63" s="1" t="str">
        <f>[1]!thsiFinD("ths_underlying_code_option",A63)</f>
        <v>A2505</v>
      </c>
      <c r="G63" s="1">
        <f>[1]!thsiFinD("ths_close_price_future",F63,$B$2)</f>
        <v>4003</v>
      </c>
      <c r="H63" s="1">
        <f>[1]!thsiFinD("ths_close_price_option",A63,$B$2)</f>
        <v>0.5</v>
      </c>
    </row>
    <row r="64" spans="1:8" x14ac:dyDescent="0.15">
      <c r="A64" s="2" t="s">
        <v>153</v>
      </c>
      <c r="B64" s="3" t="str">
        <f>[1]!thsiFinD("ths_maturity_date_option",A64)</f>
        <v>2025-04-17</v>
      </c>
      <c r="C64" s="1">
        <f>[1]!thsiFinD("ths_strike_price_option",A64,$B$2)</f>
        <v>4650</v>
      </c>
      <c r="D64">
        <f>[1]!thsiFinD("ths_implied_volatility_option",A64,$B$2)</f>
        <v>0.1421</v>
      </c>
      <c r="E64" s="1">
        <f>[1]!thsiFinD("ths_amt_option",A64,$B$2)</f>
        <v>0</v>
      </c>
      <c r="F64" s="1" t="str">
        <f>[1]!thsiFinD("ths_underlying_code_option",A64)</f>
        <v>A2505</v>
      </c>
      <c r="G64" s="1">
        <f>[1]!thsiFinD("ths_close_price_future",F64,$B$2)</f>
        <v>4003</v>
      </c>
      <c r="H64" s="1">
        <f>[1]!thsiFinD("ths_close_price_option",A64,$B$2)</f>
        <v>0.5</v>
      </c>
    </row>
    <row r="65" spans="1:8" x14ac:dyDescent="0.15">
      <c r="A65" s="2" t="s">
        <v>154</v>
      </c>
      <c r="B65" s="3" t="str">
        <f>[1]!thsiFinD("ths_maturity_date_option",A65)</f>
        <v>2025-04-17</v>
      </c>
      <c r="C65" s="1">
        <f>[1]!thsiFinD("ths_strike_price_option",A65,$B$2)</f>
        <v>4700</v>
      </c>
      <c r="D65">
        <f>[1]!thsiFinD("ths_implied_volatility_option",A65,$B$2)</f>
        <v>0.15110000000000001</v>
      </c>
      <c r="E65" s="1">
        <f>[1]!thsiFinD("ths_amt_option",A65,$B$2)</f>
        <v>0</v>
      </c>
      <c r="F65" s="1" t="str">
        <f>[1]!thsiFinD("ths_underlying_code_option",A65)</f>
        <v>A2505</v>
      </c>
      <c r="G65" s="1">
        <f>[1]!thsiFinD("ths_close_price_future",F65,$B$2)</f>
        <v>4003</v>
      </c>
      <c r="H65" s="1">
        <f>[1]!thsiFinD("ths_close_price_option",A65,$B$2)</f>
        <v>0.5</v>
      </c>
    </row>
    <row r="66" spans="1:8" x14ac:dyDescent="0.15">
      <c r="A66" s="2" t="s">
        <v>155</v>
      </c>
      <c r="B66" s="3" t="str">
        <f>[1]!thsiFinD("ths_maturity_date_option",A66)</f>
        <v>2025-04-17</v>
      </c>
      <c r="C66" s="1">
        <f>[1]!thsiFinD("ths_strike_price_option",A66,$B$2)</f>
        <v>4750</v>
      </c>
      <c r="D66">
        <f>[1]!thsiFinD("ths_implied_volatility_option",A66,$B$2)</f>
        <v>0.15989999999999999</v>
      </c>
      <c r="E66" s="1">
        <f>[1]!thsiFinD("ths_amt_option",A66,$B$2)</f>
        <v>0</v>
      </c>
      <c r="F66" s="1" t="str">
        <f>[1]!thsiFinD("ths_underlying_code_option",A66)</f>
        <v>A2505</v>
      </c>
      <c r="G66" s="1">
        <f>[1]!thsiFinD("ths_close_price_future",F66,$B$2)</f>
        <v>4003</v>
      </c>
      <c r="H66" s="1">
        <f>[1]!thsiFinD("ths_close_price_option",A66,$B$2)</f>
        <v>0.5</v>
      </c>
    </row>
    <row r="67" spans="1:8" x14ac:dyDescent="0.15">
      <c r="A67" s="2" t="s">
        <v>156</v>
      </c>
      <c r="B67" s="3" t="str">
        <f>[1]!thsiFinD("ths_maturity_date_option",A67)</f>
        <v>2025-04-17</v>
      </c>
      <c r="C67" s="1">
        <f>[1]!thsiFinD("ths_strike_price_option",A67,$B$2)</f>
        <v>4800</v>
      </c>
      <c r="D67">
        <f>[1]!thsiFinD("ths_implied_volatility_option",A67,$B$2)</f>
        <v>0.16869999999999999</v>
      </c>
      <c r="E67" s="1">
        <f>[1]!thsiFinD("ths_amt_option",A67,$B$2)</f>
        <v>0</v>
      </c>
      <c r="F67" s="1" t="str">
        <f>[1]!thsiFinD("ths_underlying_code_option",A67)</f>
        <v>A2505</v>
      </c>
      <c r="G67" s="1">
        <f>[1]!thsiFinD("ths_close_price_future",F67,$B$2)</f>
        <v>4003</v>
      </c>
      <c r="H67" s="1">
        <f>[1]!thsiFinD("ths_close_price_option",A67,$B$2)</f>
        <v>0.5</v>
      </c>
    </row>
    <row r="68" spans="1:8" x14ac:dyDescent="0.15">
      <c r="A68" s="2" t="s">
        <v>157</v>
      </c>
      <c r="B68" s="3" t="str">
        <f>[1]!thsiFinD("ths_maturity_date_option",A68)</f>
        <v>2025-04-17</v>
      </c>
      <c r="C68" s="1">
        <f>[1]!thsiFinD("ths_strike_price_option",A68,$B$2)</f>
        <v>4850</v>
      </c>
      <c r="D68">
        <f>[1]!thsiFinD("ths_implied_volatility_option",A68,$B$2)</f>
        <v>0.1774</v>
      </c>
      <c r="E68" s="1">
        <f>[1]!thsiFinD("ths_amt_option",A68,$B$2)</f>
        <v>0</v>
      </c>
      <c r="F68" s="1" t="str">
        <f>[1]!thsiFinD("ths_underlying_code_option",A68)</f>
        <v>A2505</v>
      </c>
      <c r="G68" s="1">
        <f>[1]!thsiFinD("ths_close_price_future",F68,$B$2)</f>
        <v>4003</v>
      </c>
      <c r="H68" s="1">
        <f>[1]!thsiFinD("ths_close_price_option",A68,$B$2)</f>
        <v>0.5</v>
      </c>
    </row>
    <row r="69" spans="1:8" x14ac:dyDescent="0.15">
      <c r="A69" s="2" t="s">
        <v>158</v>
      </c>
      <c r="B69" s="3" t="str">
        <f>[1]!thsiFinD("ths_maturity_date_option",A69)</f>
        <v>2025-04-17</v>
      </c>
      <c r="C69" s="1">
        <f>[1]!thsiFinD("ths_strike_price_option",A69,$B$2)</f>
        <v>4900</v>
      </c>
      <c r="D69">
        <f>[1]!thsiFinD("ths_implied_volatility_option",A69,$B$2)</f>
        <v>0.186</v>
      </c>
      <c r="E69" s="1">
        <f>[1]!thsiFinD("ths_amt_option",A69,$B$2)</f>
        <v>0</v>
      </c>
      <c r="F69" s="1" t="str">
        <f>[1]!thsiFinD("ths_underlying_code_option",A69)</f>
        <v>A2505</v>
      </c>
      <c r="G69" s="1">
        <f>[1]!thsiFinD("ths_close_price_future",F69,$B$2)</f>
        <v>4003</v>
      </c>
      <c r="H69" s="1">
        <f>[1]!thsiFinD("ths_close_price_option",A69,$B$2)</f>
        <v>0.5</v>
      </c>
    </row>
    <row r="70" spans="1:8" x14ac:dyDescent="0.15">
      <c r="A70" s="2" t="s">
        <v>159</v>
      </c>
      <c r="B70" s="3" t="str">
        <f>[1]!thsiFinD("ths_maturity_date_option",A70)</f>
        <v>2025-04-17</v>
      </c>
      <c r="C70" s="1">
        <f>[1]!thsiFinD("ths_strike_price_option",A70,$B$2)</f>
        <v>4950</v>
      </c>
      <c r="D70">
        <f>[1]!thsiFinD("ths_implied_volatility_option",A70,$B$2)</f>
        <v>0.19450000000000001</v>
      </c>
      <c r="E70" s="1">
        <f>[1]!thsiFinD("ths_amt_option",A70,$B$2)</f>
        <v>0</v>
      </c>
      <c r="F70" s="1" t="str">
        <f>[1]!thsiFinD("ths_underlying_code_option",A70)</f>
        <v>A2505</v>
      </c>
      <c r="G70" s="1">
        <f>[1]!thsiFinD("ths_close_price_future",F70,$B$2)</f>
        <v>4003</v>
      </c>
      <c r="H70" s="1">
        <f>[1]!thsiFinD("ths_close_price_option",A70,$B$2)</f>
        <v>0.5</v>
      </c>
    </row>
    <row r="71" spans="1:8" x14ac:dyDescent="0.15">
      <c r="A71" s="2" t="s">
        <v>160</v>
      </c>
      <c r="B71" s="3" t="str">
        <f>[1]!thsiFinD("ths_maturity_date_option",A71)</f>
        <v>2025-04-17</v>
      </c>
      <c r="C71" s="1">
        <f>[1]!thsiFinD("ths_strike_price_option",A71,$B$2)</f>
        <v>5000</v>
      </c>
      <c r="D71">
        <f>[1]!thsiFinD("ths_implied_volatility_option",A71,$B$2)</f>
        <v>0.2026</v>
      </c>
      <c r="E71" s="1">
        <f>[1]!thsiFinD("ths_amt_option",A71,$B$2)</f>
        <v>0.05</v>
      </c>
      <c r="F71" s="1" t="str">
        <f>[1]!thsiFinD("ths_underlying_code_option",A71)</f>
        <v>A2505</v>
      </c>
      <c r="G71" s="1">
        <f>[1]!thsiFinD("ths_close_price_future",F71,$B$2)</f>
        <v>4003</v>
      </c>
      <c r="H71" s="1">
        <f>[1]!thsiFinD("ths_close_price_option",A71,$B$2)</f>
        <v>3</v>
      </c>
    </row>
    <row r="72" spans="1:8" x14ac:dyDescent="0.15">
      <c r="A72" s="2" t="s">
        <v>161</v>
      </c>
      <c r="B72" s="3" t="str">
        <f>[1]!thsiFinD("ths_maturity_date_option",A72)</f>
        <v>2025-04-17</v>
      </c>
      <c r="C72" s="1">
        <f>[1]!thsiFinD("ths_strike_price_option",A72,$B$2)</f>
        <v>5100</v>
      </c>
      <c r="D72">
        <f>[1]!thsiFinD("ths_implied_volatility_option",A72,$B$2)</f>
        <v>0.218</v>
      </c>
      <c r="E72" s="1">
        <f>[1]!thsiFinD("ths_amt_option",A72,$B$2)</f>
        <v>0.47</v>
      </c>
      <c r="F72" s="1" t="str">
        <f>[1]!thsiFinD("ths_underlying_code_option",A72)</f>
        <v>A2505</v>
      </c>
      <c r="G72" s="1">
        <f>[1]!thsiFinD("ths_close_price_future",F72,$B$2)</f>
        <v>4003</v>
      </c>
      <c r="H72" s="1">
        <f>[1]!thsiFinD("ths_close_price_option",A72,$B$2)</f>
        <v>2.5</v>
      </c>
    </row>
    <row r="73" spans="1:8" x14ac:dyDescent="0.15">
      <c r="A73" s="2" t="s">
        <v>162</v>
      </c>
      <c r="B73" s="3" t="str">
        <f>[1]!thsiFinD("ths_maturity_date_option",A73)</f>
        <v>2025-06-18</v>
      </c>
      <c r="C73" s="1">
        <f>[1]!thsiFinD("ths_strike_price_option",A73,$B$2)</f>
        <v>3400</v>
      </c>
      <c r="D73">
        <f>[1]!thsiFinD("ths_implied_volatility_option",A73,$B$2)</f>
        <v>0.11219999999999999</v>
      </c>
      <c r="E73" s="1">
        <f>[1]!thsiFinD("ths_amt_option",A73,$B$2)</f>
        <v>0</v>
      </c>
      <c r="F73" s="1" t="str">
        <f>[1]!thsiFinD("ths_underlying_code_option",A73)</f>
        <v>A2507</v>
      </c>
      <c r="G73" s="1">
        <f>[1]!thsiFinD("ths_close_price_future",F73,$B$2)</f>
        <v>4009</v>
      </c>
      <c r="H73" s="1">
        <f>[1]!thsiFinD("ths_close_price_option",A73,$B$2)</f>
        <v>611</v>
      </c>
    </row>
    <row r="74" spans="1:8" x14ac:dyDescent="0.15">
      <c r="A74" s="2" t="s">
        <v>163</v>
      </c>
      <c r="B74" s="3" t="str">
        <f>[1]!thsiFinD("ths_maturity_date_option",A74)</f>
        <v>2025-06-18</v>
      </c>
      <c r="C74" s="1">
        <f>[1]!thsiFinD("ths_strike_price_option",A74,$B$2)</f>
        <v>3500</v>
      </c>
      <c r="D74">
        <f>[1]!thsiFinD("ths_implied_volatility_option",A74,$B$2)</f>
        <v>0.11849999999999999</v>
      </c>
      <c r="E74" s="1">
        <f>[1]!thsiFinD("ths_amt_option",A74,$B$2)</f>
        <v>0</v>
      </c>
      <c r="F74" s="1" t="str">
        <f>[1]!thsiFinD("ths_underlying_code_option",A74)</f>
        <v>A2507</v>
      </c>
      <c r="G74" s="1">
        <f>[1]!thsiFinD("ths_close_price_future",F74,$B$2)</f>
        <v>4009</v>
      </c>
      <c r="H74" s="1">
        <f>[1]!thsiFinD("ths_close_price_option",A74,$B$2)</f>
        <v>512.5</v>
      </c>
    </row>
    <row r="75" spans="1:8" x14ac:dyDescent="0.15">
      <c r="A75" s="2" t="s">
        <v>164</v>
      </c>
      <c r="B75" s="3" t="str">
        <f>[1]!thsiFinD("ths_maturity_date_option",A75)</f>
        <v>2025-06-18</v>
      </c>
      <c r="C75" s="1">
        <f>[1]!thsiFinD("ths_strike_price_option",A75,$B$2)</f>
        <v>3550</v>
      </c>
      <c r="D75">
        <f>[1]!thsiFinD("ths_implied_volatility_option",A75,$B$2)</f>
        <v>0.1202</v>
      </c>
      <c r="E75" s="1">
        <f>[1]!thsiFinD("ths_amt_option",A75,$B$2)</f>
        <v>0</v>
      </c>
      <c r="F75" s="1" t="str">
        <f>[1]!thsiFinD("ths_underlying_code_option",A75)</f>
        <v>A2507</v>
      </c>
      <c r="G75" s="1">
        <f>[1]!thsiFinD("ths_close_price_future",F75,$B$2)</f>
        <v>4009</v>
      </c>
      <c r="H75" s="1">
        <f>[1]!thsiFinD("ths_close_price_option",A75,$B$2)</f>
        <v>464.5</v>
      </c>
    </row>
    <row r="76" spans="1:8" x14ac:dyDescent="0.15">
      <c r="A76" s="2" t="s">
        <v>165</v>
      </c>
      <c r="B76" s="3" t="str">
        <f>[1]!thsiFinD("ths_maturity_date_option",A76)</f>
        <v>2025-06-18</v>
      </c>
      <c r="C76" s="1">
        <f>[1]!thsiFinD("ths_strike_price_option",A76,$B$2)</f>
        <v>3600</v>
      </c>
      <c r="D76">
        <f>[1]!thsiFinD("ths_implied_volatility_option",A76,$B$2)</f>
        <v>0.12089999999999999</v>
      </c>
      <c r="E76" s="1">
        <f>[1]!thsiFinD("ths_amt_option",A76,$B$2)</f>
        <v>0</v>
      </c>
      <c r="F76" s="1" t="str">
        <f>[1]!thsiFinD("ths_underlying_code_option",A76)</f>
        <v>A2507</v>
      </c>
      <c r="G76" s="1">
        <f>[1]!thsiFinD("ths_close_price_future",F76,$B$2)</f>
        <v>4009</v>
      </c>
      <c r="H76" s="1">
        <f>[1]!thsiFinD("ths_close_price_option",A76,$B$2)</f>
        <v>417.5</v>
      </c>
    </row>
    <row r="77" spans="1:8" x14ac:dyDescent="0.15">
      <c r="A77" s="2" t="s">
        <v>166</v>
      </c>
      <c r="B77" s="3" t="str">
        <f>[1]!thsiFinD("ths_maturity_date_option",A77)</f>
        <v>2025-06-18</v>
      </c>
      <c r="C77" s="1">
        <f>[1]!thsiFinD("ths_strike_price_option",A77,$B$2)</f>
        <v>3650</v>
      </c>
      <c r="D77">
        <f>[1]!thsiFinD("ths_implied_volatility_option",A77,$B$2)</f>
        <v>0.12180000000000001</v>
      </c>
      <c r="E77" s="1">
        <f>[1]!thsiFinD("ths_amt_option",A77,$B$2)</f>
        <v>0</v>
      </c>
      <c r="F77" s="1" t="str">
        <f>[1]!thsiFinD("ths_underlying_code_option",A77)</f>
        <v>A2507</v>
      </c>
      <c r="G77" s="1">
        <f>[1]!thsiFinD("ths_close_price_future",F77,$B$2)</f>
        <v>4009</v>
      </c>
      <c r="H77" s="1">
        <f>[1]!thsiFinD("ths_close_price_option",A77,$B$2)</f>
        <v>372</v>
      </c>
    </row>
    <row r="78" spans="1:8" x14ac:dyDescent="0.15">
      <c r="A78" s="2" t="s">
        <v>167</v>
      </c>
      <c r="B78" s="3" t="str">
        <f>[1]!thsiFinD("ths_maturity_date_option",A78)</f>
        <v>2025-06-18</v>
      </c>
      <c r="C78" s="1">
        <f>[1]!thsiFinD("ths_strike_price_option",A78,$B$2)</f>
        <v>3700</v>
      </c>
      <c r="D78">
        <f>[1]!thsiFinD("ths_implied_volatility_option",A78,$B$2)</f>
        <v>0.12280000000000001</v>
      </c>
      <c r="E78" s="1">
        <f>[1]!thsiFinD("ths_amt_option",A78,$B$2)</f>
        <v>0</v>
      </c>
      <c r="F78" s="1" t="str">
        <f>[1]!thsiFinD("ths_underlying_code_option",A78)</f>
        <v>A2507</v>
      </c>
      <c r="G78" s="1">
        <f>[1]!thsiFinD("ths_close_price_future",F78,$B$2)</f>
        <v>4009</v>
      </c>
      <c r="H78" s="1">
        <f>[1]!thsiFinD("ths_close_price_option",A78,$B$2)</f>
        <v>328.5</v>
      </c>
    </row>
    <row r="79" spans="1:8" x14ac:dyDescent="0.15">
      <c r="A79" s="2" t="s">
        <v>168</v>
      </c>
      <c r="B79" s="3" t="str">
        <f>[1]!thsiFinD("ths_maturity_date_option",A79)</f>
        <v>2025-06-18</v>
      </c>
      <c r="C79" s="1">
        <f>[1]!thsiFinD("ths_strike_price_option",A79,$B$2)</f>
        <v>3750</v>
      </c>
      <c r="D79">
        <f>[1]!thsiFinD("ths_implied_volatility_option",A79,$B$2)</f>
        <v>0.1226</v>
      </c>
      <c r="E79" s="1">
        <f>[1]!thsiFinD("ths_amt_option",A79,$B$2)</f>
        <v>0</v>
      </c>
      <c r="F79" s="1" t="str">
        <f>[1]!thsiFinD("ths_underlying_code_option",A79)</f>
        <v>A2507</v>
      </c>
      <c r="G79" s="1">
        <f>[1]!thsiFinD("ths_close_price_future",F79,$B$2)</f>
        <v>4009</v>
      </c>
      <c r="H79" s="1">
        <f>[1]!thsiFinD("ths_close_price_option",A79,$B$2)</f>
        <v>286.5</v>
      </c>
    </row>
    <row r="80" spans="1:8" x14ac:dyDescent="0.15">
      <c r="A80" s="2" t="s">
        <v>169</v>
      </c>
      <c r="B80" s="3" t="str">
        <f>[1]!thsiFinD("ths_maturity_date_option",A80)</f>
        <v>2025-06-18</v>
      </c>
      <c r="C80" s="1">
        <f>[1]!thsiFinD("ths_strike_price_option",A80,$B$2)</f>
        <v>3800</v>
      </c>
      <c r="D80">
        <f>[1]!thsiFinD("ths_implied_volatility_option",A80,$B$2)</f>
        <v>0.1231</v>
      </c>
      <c r="E80" s="1">
        <f>[1]!thsiFinD("ths_amt_option",A80,$B$2)</f>
        <v>0</v>
      </c>
      <c r="F80" s="1" t="str">
        <f>[1]!thsiFinD("ths_underlying_code_option",A80)</f>
        <v>A2507</v>
      </c>
      <c r="G80" s="1">
        <f>[1]!thsiFinD("ths_close_price_future",F80,$B$2)</f>
        <v>4009</v>
      </c>
      <c r="H80" s="1">
        <f>[1]!thsiFinD("ths_close_price_option",A80,$B$2)</f>
        <v>247.5</v>
      </c>
    </row>
    <row r="81" spans="1:8" x14ac:dyDescent="0.15">
      <c r="A81" s="2" t="s">
        <v>170</v>
      </c>
      <c r="B81" s="3" t="str">
        <f>[1]!thsiFinD("ths_maturity_date_option",A81)</f>
        <v>2025-06-18</v>
      </c>
      <c r="C81" s="1">
        <f>[1]!thsiFinD("ths_strike_price_option",A81,$B$2)</f>
        <v>3850</v>
      </c>
      <c r="D81">
        <f>[1]!thsiFinD("ths_implied_volatility_option",A81,$B$2)</f>
        <v>0.1232</v>
      </c>
      <c r="E81" s="1">
        <f>[1]!thsiFinD("ths_amt_option",A81,$B$2)</f>
        <v>0</v>
      </c>
      <c r="F81" s="1" t="str">
        <f>[1]!thsiFinD("ths_underlying_code_option",A81)</f>
        <v>A2507</v>
      </c>
      <c r="G81" s="1">
        <f>[1]!thsiFinD("ths_close_price_future",F81,$B$2)</f>
        <v>4009</v>
      </c>
      <c r="H81" s="1">
        <f>[1]!thsiFinD("ths_close_price_option",A81,$B$2)</f>
        <v>211</v>
      </c>
    </row>
    <row r="82" spans="1:8" x14ac:dyDescent="0.15">
      <c r="A82" s="2" t="s">
        <v>171</v>
      </c>
      <c r="B82" s="3" t="str">
        <f>[1]!thsiFinD("ths_maturity_date_option",A82)</f>
        <v>2025-06-18</v>
      </c>
      <c r="C82" s="1">
        <f>[1]!thsiFinD("ths_strike_price_option",A82,$B$2)</f>
        <v>3900</v>
      </c>
      <c r="D82">
        <f>[1]!thsiFinD("ths_implied_volatility_option",A82,$B$2)</f>
        <v>0.1239</v>
      </c>
      <c r="E82" s="1">
        <f>[1]!thsiFinD("ths_amt_option",A82,$B$2)</f>
        <v>0</v>
      </c>
      <c r="F82" s="1" t="str">
        <f>[1]!thsiFinD("ths_underlying_code_option",A82)</f>
        <v>A2507</v>
      </c>
      <c r="G82" s="1">
        <f>[1]!thsiFinD("ths_close_price_future",F82,$B$2)</f>
        <v>4009</v>
      </c>
      <c r="H82" s="1">
        <f>[1]!thsiFinD("ths_close_price_option",A82,$B$2)</f>
        <v>178</v>
      </c>
    </row>
    <row r="83" spans="1:8" x14ac:dyDescent="0.15">
      <c r="A83" s="2" t="s">
        <v>172</v>
      </c>
      <c r="B83" s="3" t="str">
        <f>[1]!thsiFinD("ths_maturity_date_option",A83)</f>
        <v>2025-06-18</v>
      </c>
      <c r="C83" s="1">
        <f>[1]!thsiFinD("ths_strike_price_option",A83,$B$2)</f>
        <v>3950</v>
      </c>
      <c r="D83">
        <f>[1]!thsiFinD("ths_implied_volatility_option",A83,$B$2)</f>
        <v>0.124</v>
      </c>
      <c r="E83" s="1">
        <f>[1]!thsiFinD("ths_amt_option",A83,$B$2)</f>
        <v>0</v>
      </c>
      <c r="F83" s="1" t="str">
        <f>[1]!thsiFinD("ths_underlying_code_option",A83)</f>
        <v>A2507</v>
      </c>
      <c r="G83" s="1">
        <f>[1]!thsiFinD("ths_close_price_future",F83,$B$2)</f>
        <v>4009</v>
      </c>
      <c r="H83" s="1">
        <f>[1]!thsiFinD("ths_close_price_option",A83,$B$2)</f>
        <v>148</v>
      </c>
    </row>
    <row r="84" spans="1:8" x14ac:dyDescent="0.15">
      <c r="A84" s="2" t="s">
        <v>173</v>
      </c>
      <c r="B84" s="3" t="str">
        <f>[1]!thsiFinD("ths_maturity_date_option",A84)</f>
        <v>2025-06-18</v>
      </c>
      <c r="C84" s="1">
        <f>[1]!thsiFinD("ths_strike_price_option",A84,$B$2)</f>
        <v>4000</v>
      </c>
      <c r="D84">
        <f>[1]!thsiFinD("ths_implied_volatility_option",A84,$B$2)</f>
        <v>0.1234</v>
      </c>
      <c r="E84" s="1">
        <f>[1]!thsiFinD("ths_amt_option",A84,$B$2)</f>
        <v>0</v>
      </c>
      <c r="F84" s="1" t="str">
        <f>[1]!thsiFinD("ths_underlying_code_option",A84)</f>
        <v>A2507</v>
      </c>
      <c r="G84" s="1">
        <f>[1]!thsiFinD("ths_close_price_future",F84,$B$2)</f>
        <v>4009</v>
      </c>
      <c r="H84" s="1">
        <f>[1]!thsiFinD("ths_close_price_option",A84,$B$2)</f>
        <v>121</v>
      </c>
    </row>
    <row r="85" spans="1:8" x14ac:dyDescent="0.15">
      <c r="A85" s="2" t="s">
        <v>174</v>
      </c>
      <c r="B85" s="3" t="str">
        <f>[1]!thsiFinD("ths_maturity_date_option",A85)</f>
        <v>2025-06-18</v>
      </c>
      <c r="C85" s="1">
        <f>[1]!thsiFinD("ths_strike_price_option",A85,$B$2)</f>
        <v>4050</v>
      </c>
      <c r="D85">
        <f>[1]!thsiFinD("ths_implied_volatility_option",A85,$B$2)</f>
        <v>0.1235</v>
      </c>
      <c r="E85" s="1">
        <f>[1]!thsiFinD("ths_amt_option",A85,$B$2)</f>
        <v>0</v>
      </c>
      <c r="F85" s="1" t="str">
        <f>[1]!thsiFinD("ths_underlying_code_option",A85)</f>
        <v>A2507</v>
      </c>
      <c r="G85" s="1">
        <f>[1]!thsiFinD("ths_close_price_future",F85,$B$2)</f>
        <v>4009</v>
      </c>
      <c r="H85" s="1">
        <f>[1]!thsiFinD("ths_close_price_option",A85,$B$2)</f>
        <v>98</v>
      </c>
    </row>
    <row r="86" spans="1:8" x14ac:dyDescent="0.15">
      <c r="A86" s="2" t="s">
        <v>175</v>
      </c>
      <c r="B86" s="3" t="str">
        <f>[1]!thsiFinD("ths_maturity_date_option",A86)</f>
        <v>2025-06-18</v>
      </c>
      <c r="C86" s="1">
        <f>[1]!thsiFinD("ths_strike_price_option",A86,$B$2)</f>
        <v>4100</v>
      </c>
      <c r="D86">
        <f>[1]!thsiFinD("ths_implied_volatility_option",A86,$B$2)</f>
        <v>0.12330000000000001</v>
      </c>
      <c r="E86" s="1">
        <f>[1]!thsiFinD("ths_amt_option",A86,$B$2)</f>
        <v>0</v>
      </c>
      <c r="F86" s="1" t="str">
        <f>[1]!thsiFinD("ths_underlying_code_option",A86)</f>
        <v>A2507</v>
      </c>
      <c r="G86" s="1">
        <f>[1]!thsiFinD("ths_close_price_future",F86,$B$2)</f>
        <v>4009</v>
      </c>
      <c r="H86" s="1">
        <f>[1]!thsiFinD("ths_close_price_option",A86,$B$2)</f>
        <v>78</v>
      </c>
    </row>
    <row r="87" spans="1:8" x14ac:dyDescent="0.15">
      <c r="A87" s="2" t="s">
        <v>176</v>
      </c>
      <c r="B87" s="3" t="str">
        <f>[1]!thsiFinD("ths_maturity_date_option",A87)</f>
        <v>2025-06-18</v>
      </c>
      <c r="C87" s="1">
        <f>[1]!thsiFinD("ths_strike_price_option",A87,$B$2)</f>
        <v>4150</v>
      </c>
      <c r="D87">
        <f>[1]!thsiFinD("ths_implied_volatility_option",A87,$B$2)</f>
        <v>0.1231</v>
      </c>
      <c r="E87" s="1">
        <f>[1]!thsiFinD("ths_amt_option",A87,$B$2)</f>
        <v>0</v>
      </c>
      <c r="F87" s="1" t="str">
        <f>[1]!thsiFinD("ths_underlying_code_option",A87)</f>
        <v>A2507</v>
      </c>
      <c r="G87" s="1">
        <f>[1]!thsiFinD("ths_close_price_future",F87,$B$2)</f>
        <v>4009</v>
      </c>
      <c r="H87" s="1">
        <f>[1]!thsiFinD("ths_close_price_option",A87,$B$2)</f>
        <v>61</v>
      </c>
    </row>
    <row r="88" spans="1:8" x14ac:dyDescent="0.15">
      <c r="A88" s="2" t="s">
        <v>177</v>
      </c>
      <c r="B88" s="3" t="str">
        <f>[1]!thsiFinD("ths_maturity_date_option",A88)</f>
        <v>2025-06-18</v>
      </c>
      <c r="C88" s="1">
        <f>[1]!thsiFinD("ths_strike_price_option",A88,$B$2)</f>
        <v>4200</v>
      </c>
      <c r="D88">
        <f>[1]!thsiFinD("ths_implied_volatility_option",A88,$B$2)</f>
        <v>0.12379999999999999</v>
      </c>
      <c r="E88" s="1">
        <f>[1]!thsiFinD("ths_amt_option",A88,$B$2)</f>
        <v>0</v>
      </c>
      <c r="F88" s="1" t="str">
        <f>[1]!thsiFinD("ths_underlying_code_option",A88)</f>
        <v>A2507</v>
      </c>
      <c r="G88" s="1">
        <f>[1]!thsiFinD("ths_close_price_future",F88,$B$2)</f>
        <v>4009</v>
      </c>
      <c r="H88" s="1">
        <f>[1]!thsiFinD("ths_close_price_option",A88,$B$2)</f>
        <v>47.5</v>
      </c>
    </row>
    <row r="89" spans="1:8" x14ac:dyDescent="0.15">
      <c r="A89" s="2" t="s">
        <v>178</v>
      </c>
      <c r="B89" s="3" t="str">
        <f>[1]!thsiFinD("ths_maturity_date_option",A89)</f>
        <v>2025-06-18</v>
      </c>
      <c r="C89" s="1">
        <f>[1]!thsiFinD("ths_strike_price_option",A89,$B$2)</f>
        <v>4250</v>
      </c>
      <c r="D89">
        <f>[1]!thsiFinD("ths_implied_volatility_option",A89,$B$2)</f>
        <v>0.12379999999999999</v>
      </c>
      <c r="E89" s="1">
        <f>[1]!thsiFinD("ths_amt_option",A89,$B$2)</f>
        <v>0</v>
      </c>
      <c r="F89" s="1" t="str">
        <f>[1]!thsiFinD("ths_underlying_code_option",A89)</f>
        <v>A2507</v>
      </c>
      <c r="G89" s="1">
        <f>[1]!thsiFinD("ths_close_price_future",F89,$B$2)</f>
        <v>4009</v>
      </c>
      <c r="H89" s="1">
        <f>[1]!thsiFinD("ths_close_price_option",A89,$B$2)</f>
        <v>36</v>
      </c>
    </row>
    <row r="90" spans="1:8" x14ac:dyDescent="0.15">
      <c r="A90" s="2" t="s">
        <v>179</v>
      </c>
      <c r="B90" s="3" t="str">
        <f>[1]!thsiFinD("ths_maturity_date_option",A90)</f>
        <v>2025-06-18</v>
      </c>
      <c r="C90" s="1">
        <f>[1]!thsiFinD("ths_strike_price_option",A90,$B$2)</f>
        <v>4300</v>
      </c>
      <c r="D90">
        <f>[1]!thsiFinD("ths_implied_volatility_option",A90,$B$2)</f>
        <v>0.1235</v>
      </c>
      <c r="E90" s="1">
        <f>[1]!thsiFinD("ths_amt_option",A90,$B$2)</f>
        <v>0</v>
      </c>
      <c r="F90" s="1" t="str">
        <f>[1]!thsiFinD("ths_underlying_code_option",A90)</f>
        <v>A2507</v>
      </c>
      <c r="G90" s="1">
        <f>[1]!thsiFinD("ths_close_price_future",F90,$B$2)</f>
        <v>4009</v>
      </c>
      <c r="H90" s="1">
        <f>[1]!thsiFinD("ths_close_price_option",A90,$B$2)</f>
        <v>27</v>
      </c>
    </row>
    <row r="91" spans="1:8" x14ac:dyDescent="0.15">
      <c r="A91" s="2" t="s">
        <v>180</v>
      </c>
      <c r="B91" s="3" t="str">
        <f>[1]!thsiFinD("ths_maturity_date_option",A91)</f>
        <v>2025-06-18</v>
      </c>
      <c r="C91" s="1">
        <f>[1]!thsiFinD("ths_strike_price_option",A91,$B$2)</f>
        <v>4350</v>
      </c>
      <c r="D91">
        <f>[1]!thsiFinD("ths_implied_volatility_option",A91,$B$2)</f>
        <v>0.1234</v>
      </c>
      <c r="E91" s="1">
        <f>[1]!thsiFinD("ths_amt_option",A91,$B$2)</f>
        <v>0</v>
      </c>
      <c r="F91" s="1" t="str">
        <f>[1]!thsiFinD("ths_underlying_code_option",A91)</f>
        <v>A2507</v>
      </c>
      <c r="G91" s="1">
        <f>[1]!thsiFinD("ths_close_price_future",F91,$B$2)</f>
        <v>4009</v>
      </c>
      <c r="H91" s="1">
        <f>[1]!thsiFinD("ths_close_price_option",A91,$B$2)</f>
        <v>20</v>
      </c>
    </row>
    <row r="92" spans="1:8" x14ac:dyDescent="0.15">
      <c r="A92" s="2" t="s">
        <v>181</v>
      </c>
      <c r="B92" s="3" t="str">
        <f>[1]!thsiFinD("ths_maturity_date_option",A92)</f>
        <v>2025-06-18</v>
      </c>
      <c r="C92" s="1">
        <f>[1]!thsiFinD("ths_strike_price_option",A92,$B$2)</f>
        <v>4400</v>
      </c>
      <c r="D92">
        <f>[1]!thsiFinD("ths_implied_volatility_option",A92,$B$2)</f>
        <v>0.12330000000000001</v>
      </c>
      <c r="E92" s="1">
        <f>[1]!thsiFinD("ths_amt_option",A92,$B$2)</f>
        <v>0</v>
      </c>
      <c r="F92" s="1" t="str">
        <f>[1]!thsiFinD("ths_underlying_code_option",A92)</f>
        <v>A2507</v>
      </c>
      <c r="G92" s="1">
        <f>[1]!thsiFinD("ths_close_price_future",F92,$B$2)</f>
        <v>4009</v>
      </c>
      <c r="H92" s="1">
        <f>[1]!thsiFinD("ths_close_price_option",A92,$B$2)</f>
        <v>14.5</v>
      </c>
    </row>
    <row r="93" spans="1:8" x14ac:dyDescent="0.15">
      <c r="A93" s="2" t="s">
        <v>182</v>
      </c>
      <c r="B93" s="3" t="str">
        <f>[1]!thsiFinD("ths_maturity_date_option",A93)</f>
        <v>2025-06-18</v>
      </c>
      <c r="C93" s="1">
        <f>[1]!thsiFinD("ths_strike_price_option",A93,$B$2)</f>
        <v>4450</v>
      </c>
      <c r="D93">
        <f>[1]!thsiFinD("ths_implied_volatility_option",A93,$B$2)</f>
        <v>0.1239</v>
      </c>
      <c r="E93" s="1">
        <f>[1]!thsiFinD("ths_amt_option",A93,$B$2)</f>
        <v>0</v>
      </c>
      <c r="F93" s="1" t="str">
        <f>[1]!thsiFinD("ths_underlying_code_option",A93)</f>
        <v>A2507</v>
      </c>
      <c r="G93" s="1">
        <f>[1]!thsiFinD("ths_close_price_future",F93,$B$2)</f>
        <v>4009</v>
      </c>
      <c r="H93" s="1">
        <f>[1]!thsiFinD("ths_close_price_option",A93,$B$2)</f>
        <v>10.5</v>
      </c>
    </row>
    <row r="94" spans="1:8" x14ac:dyDescent="0.15">
      <c r="A94" s="2" t="s">
        <v>183</v>
      </c>
      <c r="B94" s="3" t="str">
        <f>[1]!thsiFinD("ths_maturity_date_option",A94)</f>
        <v>2025-06-18</v>
      </c>
      <c r="C94" s="1">
        <f>[1]!thsiFinD("ths_strike_price_option",A94,$B$2)</f>
        <v>4500</v>
      </c>
      <c r="D94">
        <f>[1]!thsiFinD("ths_implied_volatility_option",A94,$B$2)</f>
        <v>0.1242</v>
      </c>
      <c r="E94" s="1">
        <f>[1]!thsiFinD("ths_amt_option",A94,$B$2)</f>
        <v>0</v>
      </c>
      <c r="F94" s="1" t="str">
        <f>[1]!thsiFinD("ths_underlying_code_option",A94)</f>
        <v>A2507</v>
      </c>
      <c r="G94" s="1">
        <f>[1]!thsiFinD("ths_close_price_future",F94,$B$2)</f>
        <v>4009</v>
      </c>
      <c r="H94" s="1">
        <f>[1]!thsiFinD("ths_close_price_option",A94,$B$2)</f>
        <v>7.5</v>
      </c>
    </row>
    <row r="95" spans="1:8" x14ac:dyDescent="0.15">
      <c r="A95" s="2" t="s">
        <v>184</v>
      </c>
      <c r="B95" s="3" t="str">
        <f>[1]!thsiFinD("ths_maturity_date_option",A95)</f>
        <v>2025-06-18</v>
      </c>
      <c r="C95" s="1">
        <f>[1]!thsiFinD("ths_strike_price_option",A95,$B$2)</f>
        <v>4550</v>
      </c>
      <c r="D95">
        <f>[1]!thsiFinD("ths_implied_volatility_option",A95,$B$2)</f>
        <v>0.1229</v>
      </c>
      <c r="E95" s="1">
        <f>[1]!thsiFinD("ths_amt_option",A95,$B$2)</f>
        <v>0</v>
      </c>
      <c r="F95" s="1" t="str">
        <f>[1]!thsiFinD("ths_underlying_code_option",A95)</f>
        <v>A2507</v>
      </c>
      <c r="G95" s="1">
        <f>[1]!thsiFinD("ths_close_price_future",F95,$B$2)</f>
        <v>4009</v>
      </c>
      <c r="H95" s="1">
        <f>[1]!thsiFinD("ths_close_price_option",A95,$B$2)</f>
        <v>5</v>
      </c>
    </row>
    <row r="96" spans="1:8" x14ac:dyDescent="0.15">
      <c r="A96" s="2" t="s">
        <v>185</v>
      </c>
      <c r="B96" s="3" t="str">
        <f>[1]!thsiFinD("ths_maturity_date_option",A96)</f>
        <v>2025-06-18</v>
      </c>
      <c r="C96" s="1">
        <f>[1]!thsiFinD("ths_strike_price_option",A96,$B$2)</f>
        <v>4600</v>
      </c>
      <c r="D96">
        <f>[1]!thsiFinD("ths_implied_volatility_option",A96,$B$2)</f>
        <v>0.1234</v>
      </c>
      <c r="E96" s="1">
        <f>[1]!thsiFinD("ths_amt_option",A96,$B$2)</f>
        <v>0</v>
      </c>
      <c r="F96" s="1" t="str">
        <f>[1]!thsiFinD("ths_underlying_code_option",A96)</f>
        <v>A2507</v>
      </c>
      <c r="G96" s="1">
        <f>[1]!thsiFinD("ths_close_price_future",F96,$B$2)</f>
        <v>4009</v>
      </c>
      <c r="H96" s="1">
        <f>[1]!thsiFinD("ths_close_price_option",A96,$B$2)</f>
        <v>3.5</v>
      </c>
    </row>
    <row r="97" spans="1:8" x14ac:dyDescent="0.15">
      <c r="A97" s="2" t="s">
        <v>186</v>
      </c>
      <c r="B97" s="3" t="str">
        <f>[1]!thsiFinD("ths_maturity_date_option",A97)</f>
        <v>2025-06-18</v>
      </c>
      <c r="C97" s="1">
        <f>[1]!thsiFinD("ths_strike_price_option",A97,$B$2)</f>
        <v>4650</v>
      </c>
      <c r="D97">
        <f>[1]!thsiFinD("ths_implied_volatility_option",A97,$B$2)</f>
        <v>0.1203</v>
      </c>
      <c r="E97" s="1">
        <f>[1]!thsiFinD("ths_amt_option",A97,$B$2)</f>
        <v>0</v>
      </c>
      <c r="F97" s="1" t="str">
        <f>[1]!thsiFinD("ths_underlying_code_option",A97)</f>
        <v>A2507</v>
      </c>
      <c r="G97" s="1">
        <f>[1]!thsiFinD("ths_close_price_future",F97,$B$2)</f>
        <v>4009</v>
      </c>
      <c r="H97" s="1">
        <f>[1]!thsiFinD("ths_close_price_option",A97,$B$2)</f>
        <v>2</v>
      </c>
    </row>
    <row r="98" spans="1:8" x14ac:dyDescent="0.15">
      <c r="A98" s="2" t="s">
        <v>187</v>
      </c>
      <c r="B98" s="3" t="str">
        <f>[1]!thsiFinD("ths_maturity_date_option",A98)</f>
        <v>2025-06-18</v>
      </c>
      <c r="C98" s="1">
        <f>[1]!thsiFinD("ths_strike_price_option",A98,$B$2)</f>
        <v>4700</v>
      </c>
      <c r="D98">
        <f>[1]!thsiFinD("ths_implied_volatility_option",A98,$B$2)</f>
        <v>0.1231</v>
      </c>
      <c r="E98" s="1">
        <f>[1]!thsiFinD("ths_amt_option",A98,$B$2)</f>
        <v>0</v>
      </c>
      <c r="F98" s="1" t="str">
        <f>[1]!thsiFinD("ths_underlying_code_option",A98)</f>
        <v>A2507</v>
      </c>
      <c r="G98" s="1">
        <f>[1]!thsiFinD("ths_close_price_future",F98,$B$2)</f>
        <v>4009</v>
      </c>
      <c r="H98" s="1">
        <f>[1]!thsiFinD("ths_close_price_option",A98,$B$2)</f>
        <v>1.5</v>
      </c>
    </row>
    <row r="99" spans="1:8" x14ac:dyDescent="0.15">
      <c r="A99" s="2" t="s">
        <v>188</v>
      </c>
      <c r="B99" s="3" t="str">
        <f>[1]!thsiFinD("ths_maturity_date_option",A99)</f>
        <v>2025-06-18</v>
      </c>
      <c r="C99" s="1">
        <f>[1]!thsiFinD("ths_strike_price_option",A99,$B$2)</f>
        <v>4750</v>
      </c>
      <c r="D99">
        <f>[1]!thsiFinD("ths_implied_volatility_option",A99,$B$2)</f>
        <v>0.123</v>
      </c>
      <c r="E99" s="1">
        <f>[1]!thsiFinD("ths_amt_option",A99,$B$2)</f>
        <v>0</v>
      </c>
      <c r="F99" s="1" t="str">
        <f>[1]!thsiFinD("ths_underlying_code_option",A99)</f>
        <v>A2507</v>
      </c>
      <c r="G99" s="1">
        <f>[1]!thsiFinD("ths_close_price_future",F99,$B$2)</f>
        <v>4009</v>
      </c>
      <c r="H99" s="1">
        <f>[1]!thsiFinD("ths_close_price_option",A99,$B$2)</f>
        <v>1</v>
      </c>
    </row>
    <row r="100" spans="1:8" x14ac:dyDescent="0.15">
      <c r="A100" s="2" t="s">
        <v>189</v>
      </c>
      <c r="B100" s="3" t="str">
        <f>[1]!thsiFinD("ths_maturity_date_option",A100)</f>
        <v>2025-06-18</v>
      </c>
      <c r="C100" s="1">
        <f>[1]!thsiFinD("ths_strike_price_option",A100,$B$2)</f>
        <v>4800</v>
      </c>
      <c r="D100">
        <f>[1]!thsiFinD("ths_implied_volatility_option",A100,$B$2)</f>
        <v>0.1197</v>
      </c>
      <c r="E100" s="1">
        <f>[1]!thsiFinD("ths_amt_option",A100,$B$2)</f>
        <v>0</v>
      </c>
      <c r="F100" s="1" t="str">
        <f>[1]!thsiFinD("ths_underlying_code_option",A100)</f>
        <v>A2507</v>
      </c>
      <c r="G100" s="1">
        <f>[1]!thsiFinD("ths_close_price_future",F100,$B$2)</f>
        <v>4009</v>
      </c>
      <c r="H100" s="1">
        <f>[1]!thsiFinD("ths_close_price_option",A100,$B$2)</f>
        <v>0.5</v>
      </c>
    </row>
    <row r="101" spans="1:8" x14ac:dyDescent="0.15">
      <c r="A101" s="2" t="s">
        <v>190</v>
      </c>
      <c r="B101" s="3" t="str">
        <f>[1]!thsiFinD("ths_maturity_date_option",A101)</f>
        <v>2025-06-18</v>
      </c>
      <c r="C101" s="1">
        <f>[1]!thsiFinD("ths_strike_price_option",A101,$B$2)</f>
        <v>4850</v>
      </c>
      <c r="D101">
        <f>[1]!thsiFinD("ths_implied_volatility_option",A101,$B$2)</f>
        <v>0.1258</v>
      </c>
      <c r="E101" s="1">
        <f>[1]!thsiFinD("ths_amt_option",A101,$B$2)</f>
        <v>0</v>
      </c>
      <c r="F101" s="1" t="str">
        <f>[1]!thsiFinD("ths_underlying_code_option",A101)</f>
        <v>A2507</v>
      </c>
      <c r="G101" s="1">
        <f>[1]!thsiFinD("ths_close_price_future",F101,$B$2)</f>
        <v>4009</v>
      </c>
      <c r="H101" s="1">
        <f>[1]!thsiFinD("ths_close_price_option",A101,$B$2)</f>
        <v>0.5</v>
      </c>
    </row>
    <row r="102" spans="1:8" x14ac:dyDescent="0.15">
      <c r="A102" s="2" t="s">
        <v>191</v>
      </c>
      <c r="B102" s="3" t="str">
        <f>[1]!thsiFinD("ths_maturity_date_option",A102)</f>
        <v>2025-06-18</v>
      </c>
      <c r="C102" s="1">
        <f>[1]!thsiFinD("ths_strike_price_option",A102,$B$2)</f>
        <v>4900</v>
      </c>
      <c r="D102">
        <f>[1]!thsiFinD("ths_implied_volatility_option",A102,$B$2)</f>
        <v>0.13200000000000001</v>
      </c>
      <c r="E102" s="1">
        <f>[1]!thsiFinD("ths_amt_option",A102,$B$2)</f>
        <v>0</v>
      </c>
      <c r="F102" s="1" t="str">
        <f>[1]!thsiFinD("ths_underlying_code_option",A102)</f>
        <v>A2507</v>
      </c>
      <c r="G102" s="1">
        <f>[1]!thsiFinD("ths_close_price_future",F102,$B$2)</f>
        <v>4009</v>
      </c>
      <c r="H102" s="1">
        <f>[1]!thsiFinD("ths_close_price_option",A102,$B$2)</f>
        <v>0.5</v>
      </c>
    </row>
    <row r="103" spans="1:8" x14ac:dyDescent="0.15">
      <c r="A103" s="2" t="s">
        <v>192</v>
      </c>
      <c r="B103" s="3" t="str">
        <f>[1]!thsiFinD("ths_maturity_date_option",A103)</f>
        <v>2025-08-18</v>
      </c>
      <c r="C103" s="1">
        <f>[1]!thsiFinD("ths_strike_price_option",A103,$B$2)</f>
        <v>3400</v>
      </c>
      <c r="D103">
        <f>[1]!thsiFinD("ths_implied_volatility_option",A103,$B$2)</f>
        <v>0.13489999999999999</v>
      </c>
      <c r="E103" s="1">
        <f>[1]!thsiFinD("ths_amt_option",A103,$B$2)</f>
        <v>0</v>
      </c>
      <c r="F103" s="1" t="str">
        <f>[1]!thsiFinD("ths_underlying_code_option",A103)</f>
        <v>A2509</v>
      </c>
      <c r="G103" s="1">
        <f>[1]!thsiFinD("ths_close_price_future",F103,$B$2)</f>
        <v>4023</v>
      </c>
      <c r="H103" s="1">
        <f>[1]!thsiFinD("ths_close_price_option",A103,$B$2)</f>
        <v>626</v>
      </c>
    </row>
    <row r="104" spans="1:8" x14ac:dyDescent="0.15">
      <c r="A104" s="2" t="s">
        <v>193</v>
      </c>
      <c r="B104" s="3" t="str">
        <f>[1]!thsiFinD("ths_maturity_date_option",A104)</f>
        <v>2025-08-18</v>
      </c>
      <c r="C104" s="1">
        <f>[1]!thsiFinD("ths_strike_price_option",A104,$B$2)</f>
        <v>3500</v>
      </c>
      <c r="D104">
        <f>[1]!thsiFinD("ths_implied_volatility_option",A104,$B$2)</f>
        <v>0.13750000000000001</v>
      </c>
      <c r="E104" s="1">
        <f>[1]!thsiFinD("ths_amt_option",A104,$B$2)</f>
        <v>0</v>
      </c>
      <c r="F104" s="1" t="str">
        <f>[1]!thsiFinD("ths_underlying_code_option",A104)</f>
        <v>A2509</v>
      </c>
      <c r="G104" s="1">
        <f>[1]!thsiFinD("ths_close_price_future",F104,$B$2)</f>
        <v>4023</v>
      </c>
      <c r="H104" s="1">
        <f>[1]!thsiFinD("ths_close_price_option",A104,$B$2)</f>
        <v>533</v>
      </c>
    </row>
    <row r="105" spans="1:8" x14ac:dyDescent="0.15">
      <c r="A105" s="2" t="s">
        <v>194</v>
      </c>
      <c r="B105" s="3" t="str">
        <f>[1]!thsiFinD("ths_maturity_date_option",A105)</f>
        <v>2025-08-18</v>
      </c>
      <c r="C105" s="1">
        <f>[1]!thsiFinD("ths_strike_price_option",A105,$B$2)</f>
        <v>3600</v>
      </c>
      <c r="D105">
        <f>[1]!thsiFinD("ths_implied_volatility_option",A105,$B$2)</f>
        <v>0.13819999999999999</v>
      </c>
      <c r="E105" s="1">
        <f>[1]!thsiFinD("ths_amt_option",A105,$B$2)</f>
        <v>0</v>
      </c>
      <c r="F105" s="1" t="str">
        <f>[1]!thsiFinD("ths_underlying_code_option",A105)</f>
        <v>A2509</v>
      </c>
      <c r="G105" s="1">
        <f>[1]!thsiFinD("ths_close_price_future",F105,$B$2)</f>
        <v>4023</v>
      </c>
      <c r="H105" s="1">
        <f>[1]!thsiFinD("ths_close_price_option",A105,$B$2)</f>
        <v>445</v>
      </c>
    </row>
    <row r="106" spans="1:8" x14ac:dyDescent="0.15">
      <c r="A106" s="2" t="s">
        <v>195</v>
      </c>
      <c r="B106" s="3" t="str">
        <f>[1]!thsiFinD("ths_maturity_date_option",A106)</f>
        <v>2025-08-18</v>
      </c>
      <c r="C106" s="1">
        <f>[1]!thsiFinD("ths_strike_price_option",A106,$B$2)</f>
        <v>3700</v>
      </c>
      <c r="D106">
        <f>[1]!thsiFinD("ths_implied_volatility_option",A106,$B$2)</f>
        <v>0.13850000000000001</v>
      </c>
      <c r="E106" s="1">
        <f>[1]!thsiFinD("ths_amt_option",A106,$B$2)</f>
        <v>0</v>
      </c>
      <c r="F106" s="1" t="str">
        <f>[1]!thsiFinD("ths_underlying_code_option",A106)</f>
        <v>A2509</v>
      </c>
      <c r="G106" s="1">
        <f>[1]!thsiFinD("ths_close_price_future",F106,$B$2)</f>
        <v>4023</v>
      </c>
      <c r="H106" s="1">
        <f>[1]!thsiFinD("ths_close_price_option",A106,$B$2)</f>
        <v>363</v>
      </c>
    </row>
    <row r="107" spans="1:8" x14ac:dyDescent="0.15">
      <c r="A107" s="2" t="s">
        <v>196</v>
      </c>
      <c r="B107" s="3" t="str">
        <f>[1]!thsiFinD("ths_maturity_date_option",A107)</f>
        <v>2025-08-18</v>
      </c>
      <c r="C107" s="1">
        <f>[1]!thsiFinD("ths_strike_price_option",A107,$B$2)</f>
        <v>3800</v>
      </c>
      <c r="D107">
        <f>[1]!thsiFinD("ths_implied_volatility_option",A107,$B$2)</f>
        <v>0.13869999999999999</v>
      </c>
      <c r="E107" s="1">
        <f>[1]!thsiFinD("ths_amt_option",A107,$B$2)</f>
        <v>0</v>
      </c>
      <c r="F107" s="1" t="str">
        <f>[1]!thsiFinD("ths_underlying_code_option",A107)</f>
        <v>A2509</v>
      </c>
      <c r="G107" s="1">
        <f>[1]!thsiFinD("ths_close_price_future",F107,$B$2)</f>
        <v>4023</v>
      </c>
      <c r="H107" s="1">
        <f>[1]!thsiFinD("ths_close_price_option",A107,$B$2)</f>
        <v>289</v>
      </c>
    </row>
    <row r="108" spans="1:8" x14ac:dyDescent="0.15">
      <c r="A108" s="2" t="s">
        <v>197</v>
      </c>
      <c r="B108" s="3" t="str">
        <f>[1]!thsiFinD("ths_maturity_date_option",A108)</f>
        <v>2025-08-18</v>
      </c>
      <c r="C108" s="1">
        <f>[1]!thsiFinD("ths_strike_price_option",A108,$B$2)</f>
        <v>3900</v>
      </c>
      <c r="D108">
        <f>[1]!thsiFinD("ths_implied_volatility_option",A108,$B$2)</f>
        <v>0.13869999999999999</v>
      </c>
      <c r="E108" s="1">
        <f>[1]!thsiFinD("ths_amt_option",A108,$B$2)</f>
        <v>0</v>
      </c>
      <c r="F108" s="1" t="str">
        <f>[1]!thsiFinD("ths_underlying_code_option",A108)</f>
        <v>A2509</v>
      </c>
      <c r="G108" s="1">
        <f>[1]!thsiFinD("ths_close_price_future",F108,$B$2)</f>
        <v>4023</v>
      </c>
      <c r="H108" s="1">
        <f>[1]!thsiFinD("ths_close_price_option",A108,$B$2)</f>
        <v>224.5</v>
      </c>
    </row>
    <row r="109" spans="1:8" x14ac:dyDescent="0.15">
      <c r="A109" s="2" t="s">
        <v>198</v>
      </c>
      <c r="B109" s="3" t="str">
        <f>[1]!thsiFinD("ths_maturity_date_option",A109)</f>
        <v>2025-08-18</v>
      </c>
      <c r="C109" s="1">
        <f>[1]!thsiFinD("ths_strike_price_option",A109,$B$2)</f>
        <v>4000</v>
      </c>
      <c r="D109">
        <f>[1]!thsiFinD("ths_implied_volatility_option",A109,$B$2)</f>
        <v>0.13880000000000001</v>
      </c>
      <c r="E109" s="1">
        <f>[1]!thsiFinD("ths_amt_option",A109,$B$2)</f>
        <v>0</v>
      </c>
      <c r="F109" s="1" t="str">
        <f>[1]!thsiFinD("ths_underlying_code_option",A109)</f>
        <v>A2509</v>
      </c>
      <c r="G109" s="1">
        <f>[1]!thsiFinD("ths_close_price_future",F109,$B$2)</f>
        <v>4023</v>
      </c>
      <c r="H109" s="1">
        <f>[1]!thsiFinD("ths_close_price_option",A109,$B$2)</f>
        <v>169.5</v>
      </c>
    </row>
    <row r="110" spans="1:8" x14ac:dyDescent="0.15">
      <c r="A110" s="2" t="s">
        <v>199</v>
      </c>
      <c r="B110" s="3" t="str">
        <f>[1]!thsiFinD("ths_maturity_date_option",A110)</f>
        <v>2025-08-18</v>
      </c>
      <c r="C110" s="1">
        <f>[1]!thsiFinD("ths_strike_price_option",A110,$B$2)</f>
        <v>4100</v>
      </c>
      <c r="D110">
        <f>[1]!thsiFinD("ths_implied_volatility_option",A110,$B$2)</f>
        <v>0.13930000000000001</v>
      </c>
      <c r="E110" s="1">
        <f>[1]!thsiFinD("ths_amt_option",A110,$B$2)</f>
        <v>0</v>
      </c>
      <c r="F110" s="1" t="str">
        <f>[1]!thsiFinD("ths_underlying_code_option",A110)</f>
        <v>A2509</v>
      </c>
      <c r="G110" s="1">
        <f>[1]!thsiFinD("ths_close_price_future",F110,$B$2)</f>
        <v>4023</v>
      </c>
      <c r="H110" s="1">
        <f>[1]!thsiFinD("ths_close_price_option",A110,$B$2)</f>
        <v>124.5</v>
      </c>
    </row>
    <row r="111" spans="1:8" x14ac:dyDescent="0.15">
      <c r="A111" s="2" t="s">
        <v>200</v>
      </c>
      <c r="B111" s="3" t="str">
        <f>[1]!thsiFinD("ths_maturity_date_option",A111)</f>
        <v>2025-08-18</v>
      </c>
      <c r="C111" s="1">
        <f>[1]!thsiFinD("ths_strike_price_option",A111,$B$2)</f>
        <v>4200</v>
      </c>
      <c r="D111">
        <f>[1]!thsiFinD("ths_implied_volatility_option",A111,$B$2)</f>
        <v>0.13919999999999999</v>
      </c>
      <c r="E111" s="1">
        <f>[1]!thsiFinD("ths_amt_option",A111,$B$2)</f>
        <v>0</v>
      </c>
      <c r="F111" s="1" t="str">
        <f>[1]!thsiFinD("ths_underlying_code_option",A111)</f>
        <v>A2509</v>
      </c>
      <c r="G111" s="1">
        <f>[1]!thsiFinD("ths_close_price_future",F111,$B$2)</f>
        <v>4023</v>
      </c>
      <c r="H111" s="1">
        <f>[1]!thsiFinD("ths_close_price_option",A111,$B$2)</f>
        <v>89</v>
      </c>
    </row>
    <row r="112" spans="1:8" x14ac:dyDescent="0.15">
      <c r="A112" s="2" t="s">
        <v>201</v>
      </c>
      <c r="B112" s="3" t="str">
        <f>[1]!thsiFinD("ths_maturity_date_option",A112)</f>
        <v>2025-08-18</v>
      </c>
      <c r="C112" s="1">
        <f>[1]!thsiFinD("ths_strike_price_option",A112,$B$2)</f>
        <v>4300</v>
      </c>
      <c r="D112">
        <f>[1]!thsiFinD("ths_implied_volatility_option",A112,$B$2)</f>
        <v>0.13869999999999999</v>
      </c>
      <c r="E112" s="1">
        <f>[1]!thsiFinD("ths_amt_option",A112,$B$2)</f>
        <v>0</v>
      </c>
      <c r="F112" s="1" t="str">
        <f>[1]!thsiFinD("ths_underlying_code_option",A112)</f>
        <v>A2509</v>
      </c>
      <c r="G112" s="1">
        <f>[1]!thsiFinD("ths_close_price_future",F112,$B$2)</f>
        <v>4023</v>
      </c>
      <c r="H112" s="1">
        <f>[1]!thsiFinD("ths_close_price_option",A112,$B$2)</f>
        <v>61.5</v>
      </c>
    </row>
    <row r="113" spans="1:8" x14ac:dyDescent="0.15">
      <c r="A113" s="2" t="s">
        <v>202</v>
      </c>
      <c r="B113" s="3" t="str">
        <f>[1]!thsiFinD("ths_maturity_date_option",A113)</f>
        <v>2025-08-18</v>
      </c>
      <c r="C113" s="1">
        <f>[1]!thsiFinD("ths_strike_price_option",A113,$B$2)</f>
        <v>4400</v>
      </c>
      <c r="D113">
        <f>[1]!thsiFinD("ths_implied_volatility_option",A113,$B$2)</f>
        <v>0.13869999999999999</v>
      </c>
      <c r="E113" s="1">
        <f>[1]!thsiFinD("ths_amt_option",A113,$B$2)</f>
        <v>0.24</v>
      </c>
      <c r="F113" s="1" t="str">
        <f>[1]!thsiFinD("ths_underlying_code_option",A113)</f>
        <v>A2509</v>
      </c>
      <c r="G113" s="1">
        <f>[1]!thsiFinD("ths_close_price_future",F113,$B$2)</f>
        <v>4023</v>
      </c>
      <c r="H113" s="1">
        <f>[1]!thsiFinD("ths_close_price_option",A113,$B$2)</f>
        <v>41.5</v>
      </c>
    </row>
    <row r="114" spans="1:8" x14ac:dyDescent="0.15">
      <c r="A114" s="2" t="s">
        <v>203</v>
      </c>
      <c r="B114" s="3" t="str">
        <f>[1]!thsiFinD("ths_maturity_date_option",A114)</f>
        <v>2025-08-18</v>
      </c>
      <c r="C114" s="1">
        <f>[1]!thsiFinD("ths_strike_price_option",A114,$B$2)</f>
        <v>4500</v>
      </c>
      <c r="D114">
        <f>[1]!thsiFinD("ths_implied_volatility_option",A114,$B$2)</f>
        <v>0.13850000000000001</v>
      </c>
      <c r="E114" s="1">
        <f>[1]!thsiFinD("ths_amt_option",A114,$B$2)</f>
        <v>0</v>
      </c>
      <c r="F114" s="1" t="str">
        <f>[1]!thsiFinD("ths_underlying_code_option",A114)</f>
        <v>A2509</v>
      </c>
      <c r="G114" s="1">
        <f>[1]!thsiFinD("ths_close_price_future",F114,$B$2)</f>
        <v>4023</v>
      </c>
      <c r="H114" s="1">
        <f>[1]!thsiFinD("ths_close_price_option",A114,$B$2)</f>
        <v>27</v>
      </c>
    </row>
    <row r="115" spans="1:8" x14ac:dyDescent="0.15">
      <c r="A115" s="2" t="s">
        <v>204</v>
      </c>
      <c r="B115" s="3" t="str">
        <f>[1]!thsiFinD("ths_maturity_date_option",A115)</f>
        <v>2025-08-18</v>
      </c>
      <c r="C115" s="1">
        <f>[1]!thsiFinD("ths_strike_price_option",A115,$B$2)</f>
        <v>4600</v>
      </c>
      <c r="D115">
        <f>[1]!thsiFinD("ths_implied_volatility_option",A115,$B$2)</f>
        <v>0.13919999999999999</v>
      </c>
      <c r="E115" s="1">
        <f>[1]!thsiFinD("ths_amt_option",A115,$B$2)</f>
        <v>0.02</v>
      </c>
      <c r="F115" s="1" t="str">
        <f>[1]!thsiFinD("ths_underlying_code_option",A115)</f>
        <v>A2509</v>
      </c>
      <c r="G115" s="1">
        <f>[1]!thsiFinD("ths_close_price_future",F115,$B$2)</f>
        <v>4023</v>
      </c>
      <c r="H115" s="1">
        <f>[1]!thsiFinD("ths_close_price_option",A115,$B$2)</f>
        <v>22</v>
      </c>
    </row>
    <row r="116" spans="1:8" x14ac:dyDescent="0.15">
      <c r="A116" s="2" t="s">
        <v>205</v>
      </c>
      <c r="B116" s="3" t="str">
        <f>[1]!thsiFinD("ths_maturity_date_option",A116)</f>
        <v>2025-10-24</v>
      </c>
      <c r="C116" s="1">
        <f>[1]!thsiFinD("ths_strike_price_option",A116,$B$2)</f>
        <v>3400</v>
      </c>
      <c r="D116">
        <f>[1]!thsiFinD("ths_implied_volatility_option",A116,$B$2)</f>
        <v>0.13769999999999999</v>
      </c>
      <c r="E116" s="1">
        <f>[1]!thsiFinD("ths_amt_option",A116,$B$2)</f>
        <v>0</v>
      </c>
      <c r="F116" s="1" t="str">
        <f>[1]!thsiFinD("ths_underlying_code_option",A116)</f>
        <v>A2511</v>
      </c>
      <c r="G116" s="1">
        <f>[1]!thsiFinD("ths_close_price_future",F116,$B$2)</f>
        <v>3991</v>
      </c>
      <c r="H116" s="1">
        <f>[1]!thsiFinD("ths_close_price_option",A116,$B$2)</f>
        <v>603.5</v>
      </c>
    </row>
    <row r="117" spans="1:8" x14ac:dyDescent="0.15">
      <c r="A117" s="2" t="s">
        <v>206</v>
      </c>
      <c r="B117" s="3" t="str">
        <f>[1]!thsiFinD("ths_maturity_date_option",A117)</f>
        <v>2025-10-24</v>
      </c>
      <c r="C117" s="1">
        <f>[1]!thsiFinD("ths_strike_price_option",A117,$B$2)</f>
        <v>3500</v>
      </c>
      <c r="D117">
        <f>[1]!thsiFinD("ths_implied_volatility_option",A117,$B$2)</f>
        <v>0.13739999999999999</v>
      </c>
      <c r="E117" s="1">
        <f>[1]!thsiFinD("ths_amt_option",A117,$B$2)</f>
        <v>0</v>
      </c>
      <c r="F117" s="1" t="str">
        <f>[1]!thsiFinD("ths_underlying_code_option",A117)</f>
        <v>A2511</v>
      </c>
      <c r="G117" s="1">
        <f>[1]!thsiFinD("ths_close_price_future",F117,$B$2)</f>
        <v>3991</v>
      </c>
      <c r="H117" s="1">
        <f>[1]!thsiFinD("ths_close_price_option",A117,$B$2)</f>
        <v>515</v>
      </c>
    </row>
    <row r="118" spans="1:8" x14ac:dyDescent="0.15">
      <c r="A118" s="2" t="s">
        <v>207</v>
      </c>
      <c r="B118" s="3" t="str">
        <f>[1]!thsiFinD("ths_maturity_date_option",A118)</f>
        <v>2025-10-24</v>
      </c>
      <c r="C118" s="1">
        <f>[1]!thsiFinD("ths_strike_price_option",A118,$B$2)</f>
        <v>3600</v>
      </c>
      <c r="D118">
        <f>[1]!thsiFinD("ths_implied_volatility_option",A118,$B$2)</f>
        <v>0.1384</v>
      </c>
      <c r="E118" s="1">
        <f>[1]!thsiFinD("ths_amt_option",A118,$B$2)</f>
        <v>0</v>
      </c>
      <c r="F118" s="1" t="str">
        <f>[1]!thsiFinD("ths_underlying_code_option",A118)</f>
        <v>A2511</v>
      </c>
      <c r="G118" s="1">
        <f>[1]!thsiFinD("ths_close_price_future",F118,$B$2)</f>
        <v>3991</v>
      </c>
      <c r="H118" s="1">
        <f>[1]!thsiFinD("ths_close_price_option",A118,$B$2)</f>
        <v>433</v>
      </c>
    </row>
    <row r="119" spans="1:8" x14ac:dyDescent="0.15">
      <c r="A119" s="2" t="s">
        <v>208</v>
      </c>
      <c r="B119" s="3" t="str">
        <f>[1]!thsiFinD("ths_maturity_date_option",A119)</f>
        <v>2025-10-24</v>
      </c>
      <c r="C119" s="1">
        <f>[1]!thsiFinD("ths_strike_price_option",A119,$B$2)</f>
        <v>3700</v>
      </c>
      <c r="D119">
        <f>[1]!thsiFinD("ths_implied_volatility_option",A119,$B$2)</f>
        <v>0.1384</v>
      </c>
      <c r="E119" s="1">
        <f>[1]!thsiFinD("ths_amt_option",A119,$B$2)</f>
        <v>0</v>
      </c>
      <c r="F119" s="1" t="str">
        <f>[1]!thsiFinD("ths_underlying_code_option",A119)</f>
        <v>A2511</v>
      </c>
      <c r="G119" s="1">
        <f>[1]!thsiFinD("ths_close_price_future",F119,$B$2)</f>
        <v>3991</v>
      </c>
      <c r="H119" s="1">
        <f>[1]!thsiFinD("ths_close_price_option",A119,$B$2)</f>
        <v>357</v>
      </c>
    </row>
    <row r="120" spans="1:8" x14ac:dyDescent="0.15">
      <c r="A120" s="2" t="s">
        <v>209</v>
      </c>
      <c r="B120" s="3" t="str">
        <f>[1]!thsiFinD("ths_maturity_date_option",A120)</f>
        <v>2025-10-24</v>
      </c>
      <c r="C120" s="1">
        <f>[1]!thsiFinD("ths_strike_price_option",A120,$B$2)</f>
        <v>3800</v>
      </c>
      <c r="D120">
        <f>[1]!thsiFinD("ths_implied_volatility_option",A120,$B$2)</f>
        <v>0.1391</v>
      </c>
      <c r="E120" s="1">
        <f>[1]!thsiFinD("ths_amt_option",A120,$B$2)</f>
        <v>0</v>
      </c>
      <c r="F120" s="1" t="str">
        <f>[1]!thsiFinD("ths_underlying_code_option",A120)</f>
        <v>A2511</v>
      </c>
      <c r="G120" s="1">
        <f>[1]!thsiFinD("ths_close_price_future",F120,$B$2)</f>
        <v>3991</v>
      </c>
      <c r="H120" s="1">
        <f>[1]!thsiFinD("ths_close_price_option",A120,$B$2)</f>
        <v>289.5</v>
      </c>
    </row>
    <row r="121" spans="1:8" x14ac:dyDescent="0.15">
      <c r="A121" s="2" t="s">
        <v>210</v>
      </c>
      <c r="B121" s="3" t="str">
        <f>[1]!thsiFinD("ths_maturity_date_option",A121)</f>
        <v>2025-10-24</v>
      </c>
      <c r="C121" s="1">
        <f>[1]!thsiFinD("ths_strike_price_option",A121,$B$2)</f>
        <v>3900</v>
      </c>
      <c r="D121">
        <f>[1]!thsiFinD("ths_implied_volatility_option",A121,$B$2)</f>
        <v>0.1394</v>
      </c>
      <c r="E121" s="1">
        <f>[1]!thsiFinD("ths_amt_option",A121,$B$2)</f>
        <v>0</v>
      </c>
      <c r="F121" s="1" t="str">
        <f>[1]!thsiFinD("ths_underlying_code_option",A121)</f>
        <v>A2511</v>
      </c>
      <c r="G121" s="1">
        <f>[1]!thsiFinD("ths_close_price_future",F121,$B$2)</f>
        <v>3991</v>
      </c>
      <c r="H121" s="1">
        <f>[1]!thsiFinD("ths_close_price_option",A121,$B$2)</f>
        <v>230</v>
      </c>
    </row>
    <row r="122" spans="1:8" x14ac:dyDescent="0.15">
      <c r="A122" s="2" t="s">
        <v>211</v>
      </c>
      <c r="B122" s="3" t="str">
        <f>[1]!thsiFinD("ths_maturity_date_option",A122)</f>
        <v>2025-10-24</v>
      </c>
      <c r="C122" s="1">
        <f>[1]!thsiFinD("ths_strike_price_option",A122,$B$2)</f>
        <v>4000</v>
      </c>
      <c r="D122">
        <f>[1]!thsiFinD("ths_implied_volatility_option",A122,$B$2)</f>
        <v>0.13919999999999999</v>
      </c>
      <c r="E122" s="1">
        <f>[1]!thsiFinD("ths_amt_option",A122,$B$2)</f>
        <v>0</v>
      </c>
      <c r="F122" s="1" t="str">
        <f>[1]!thsiFinD("ths_underlying_code_option",A122)</f>
        <v>A2511</v>
      </c>
      <c r="G122" s="1">
        <f>[1]!thsiFinD("ths_close_price_future",F122,$B$2)</f>
        <v>3991</v>
      </c>
      <c r="H122" s="1">
        <f>[1]!thsiFinD("ths_close_price_option",A122,$B$2)</f>
        <v>179</v>
      </c>
    </row>
    <row r="123" spans="1:8" x14ac:dyDescent="0.15">
      <c r="A123" s="2" t="s">
        <v>212</v>
      </c>
      <c r="B123" s="3" t="str">
        <f>[1]!thsiFinD("ths_maturity_date_option",A123)</f>
        <v>2025-10-24</v>
      </c>
      <c r="C123" s="1">
        <f>[1]!thsiFinD("ths_strike_price_option",A123,$B$2)</f>
        <v>4100</v>
      </c>
      <c r="D123">
        <f>[1]!thsiFinD("ths_implied_volatility_option",A123,$B$2)</f>
        <v>0.13900000000000001</v>
      </c>
      <c r="E123" s="1">
        <f>[1]!thsiFinD("ths_amt_option",A123,$B$2)</f>
        <v>0</v>
      </c>
      <c r="F123" s="1" t="str">
        <f>[1]!thsiFinD("ths_underlying_code_option",A123)</f>
        <v>A2511</v>
      </c>
      <c r="G123" s="1">
        <f>[1]!thsiFinD("ths_close_price_future",F123,$B$2)</f>
        <v>3991</v>
      </c>
      <c r="H123" s="1">
        <f>[1]!thsiFinD("ths_close_price_option",A123,$B$2)</f>
        <v>136.5</v>
      </c>
    </row>
    <row r="124" spans="1:8" x14ac:dyDescent="0.15">
      <c r="A124" s="2" t="s">
        <v>213</v>
      </c>
      <c r="B124" s="3" t="str">
        <f>[1]!thsiFinD("ths_maturity_date_option",A124)</f>
        <v>2025-10-24</v>
      </c>
      <c r="C124" s="1">
        <f>[1]!thsiFinD("ths_strike_price_option",A124,$B$2)</f>
        <v>4200</v>
      </c>
      <c r="D124">
        <f>[1]!thsiFinD("ths_implied_volatility_option",A124,$B$2)</f>
        <v>0.13930000000000001</v>
      </c>
      <c r="E124" s="1">
        <f>[1]!thsiFinD("ths_amt_option",A124,$B$2)</f>
        <v>0</v>
      </c>
      <c r="F124" s="1" t="str">
        <f>[1]!thsiFinD("ths_underlying_code_option",A124)</f>
        <v>A2511</v>
      </c>
      <c r="G124" s="1">
        <f>[1]!thsiFinD("ths_close_price_future",F124,$B$2)</f>
        <v>3991</v>
      </c>
      <c r="H124" s="1">
        <f>[1]!thsiFinD("ths_close_price_option",A124,$B$2)</f>
        <v>102.5</v>
      </c>
    </row>
    <row r="125" spans="1:8" x14ac:dyDescent="0.15">
      <c r="A125" s="2" t="s">
        <v>214</v>
      </c>
      <c r="B125" s="3" t="str">
        <f>[1]!thsiFinD("ths_maturity_date_option",A125)</f>
        <v>2025-10-24</v>
      </c>
      <c r="C125" s="1">
        <f>[1]!thsiFinD("ths_strike_price_option",A125,$B$2)</f>
        <v>4300</v>
      </c>
      <c r="D125">
        <f>[1]!thsiFinD("ths_implied_volatility_option",A125,$B$2)</f>
        <v>0.1391</v>
      </c>
      <c r="E125" s="1">
        <f>[1]!thsiFinD("ths_amt_option",A125,$B$2)</f>
        <v>0</v>
      </c>
      <c r="F125" s="1" t="str">
        <f>[1]!thsiFinD("ths_underlying_code_option",A125)</f>
        <v>A2511</v>
      </c>
      <c r="G125" s="1">
        <f>[1]!thsiFinD("ths_close_price_future",F125,$B$2)</f>
        <v>3991</v>
      </c>
      <c r="H125" s="1">
        <f>[1]!thsiFinD("ths_close_price_option",A125,$B$2)</f>
        <v>75</v>
      </c>
    </row>
    <row r="126" spans="1:8" x14ac:dyDescent="0.15">
      <c r="A126" s="2" t="s">
        <v>215</v>
      </c>
      <c r="B126" s="3" t="str">
        <f>[1]!thsiFinD("ths_maturity_date_option",A126)</f>
        <v>2025-10-24</v>
      </c>
      <c r="C126" s="1">
        <f>[1]!thsiFinD("ths_strike_price_option",A126,$B$2)</f>
        <v>4400</v>
      </c>
      <c r="D126">
        <f>[1]!thsiFinD("ths_implied_volatility_option",A126,$B$2)</f>
        <v>0.13919999999999999</v>
      </c>
      <c r="E126" s="1">
        <f>[1]!thsiFinD("ths_amt_option",A126,$B$2)</f>
        <v>0</v>
      </c>
      <c r="F126" s="1" t="str">
        <f>[1]!thsiFinD("ths_underlying_code_option",A126)</f>
        <v>A2511</v>
      </c>
      <c r="G126" s="1">
        <f>[1]!thsiFinD("ths_close_price_future",F126,$B$2)</f>
        <v>3991</v>
      </c>
      <c r="H126" s="1">
        <f>[1]!thsiFinD("ths_close_price_option",A126,$B$2)</f>
        <v>54</v>
      </c>
    </row>
    <row r="127" spans="1:8" x14ac:dyDescent="0.15">
      <c r="A127" s="2" t="s">
        <v>216</v>
      </c>
      <c r="B127" s="3" t="str">
        <f>[1]!thsiFinD("ths_maturity_date_option",A127)</f>
        <v>2025-10-24</v>
      </c>
      <c r="C127" s="1">
        <f>[1]!thsiFinD("ths_strike_price_option",A127,$B$2)</f>
        <v>4500</v>
      </c>
      <c r="D127">
        <f>[1]!thsiFinD("ths_implied_volatility_option",A127,$B$2)</f>
        <v>0.13919999999999999</v>
      </c>
      <c r="E127" s="1">
        <f>[1]!thsiFinD("ths_amt_option",A127,$B$2)</f>
        <v>0</v>
      </c>
      <c r="F127" s="1" t="str">
        <f>[1]!thsiFinD("ths_underlying_code_option",A127)</f>
        <v>A2511</v>
      </c>
      <c r="G127" s="1">
        <f>[1]!thsiFinD("ths_close_price_future",F127,$B$2)</f>
        <v>3991</v>
      </c>
      <c r="H127" s="1">
        <f>[1]!thsiFinD("ths_close_price_option",A127,$B$2)</f>
        <v>38</v>
      </c>
    </row>
    <row r="128" spans="1:8" x14ac:dyDescent="0.15">
      <c r="A128" s="2" t="s">
        <v>217</v>
      </c>
      <c r="B128" s="3" t="str">
        <f>[1]!thsiFinD("ths_maturity_date_option",A128)</f>
        <v>2025-12-16</v>
      </c>
      <c r="C128" s="1">
        <f>[1]!thsiFinD("ths_strike_price_option",A128,$B$2)</f>
        <v>3500</v>
      </c>
      <c r="D128">
        <f>[1]!thsiFinD("ths_implied_volatility_option",A128,$B$2)</f>
        <v>0.1381</v>
      </c>
      <c r="E128" s="1">
        <f>[1]!thsiFinD("ths_amt_option",A128,$B$2)</f>
        <v>0</v>
      </c>
      <c r="F128" s="1" t="str">
        <f>[1]!thsiFinD("ths_underlying_code_option",A128)</f>
        <v>A2601</v>
      </c>
      <c r="G128" s="1">
        <f>[1]!thsiFinD("ths_close_price_future",F128,$B$2)</f>
        <v>4000</v>
      </c>
      <c r="H128" s="1">
        <f>[1]!thsiFinD("ths_close_price_option",A128,$B$2)</f>
        <v>531</v>
      </c>
    </row>
    <row r="129" spans="1:8" x14ac:dyDescent="0.15">
      <c r="A129" s="2" t="s">
        <v>218</v>
      </c>
      <c r="B129" s="3" t="str">
        <f>[1]!thsiFinD("ths_maturity_date_option",A129)</f>
        <v>2025-12-16</v>
      </c>
      <c r="C129" s="1">
        <f>[1]!thsiFinD("ths_strike_price_option",A129,$B$2)</f>
        <v>3600</v>
      </c>
      <c r="D129">
        <f>[1]!thsiFinD("ths_implied_volatility_option",A129,$B$2)</f>
        <v>0.13830000000000001</v>
      </c>
      <c r="E129" s="1">
        <f>[1]!thsiFinD("ths_amt_option",A129,$B$2)</f>
        <v>0</v>
      </c>
      <c r="F129" s="1" t="str">
        <f>[1]!thsiFinD("ths_underlying_code_option",A129)</f>
        <v>A2601</v>
      </c>
      <c r="G129" s="1">
        <f>[1]!thsiFinD("ths_close_price_future",F129,$B$2)</f>
        <v>4000</v>
      </c>
      <c r="H129" s="1">
        <f>[1]!thsiFinD("ths_close_price_option",A129,$B$2)</f>
        <v>450.5</v>
      </c>
    </row>
    <row r="130" spans="1:8" x14ac:dyDescent="0.15">
      <c r="A130" s="2" t="s">
        <v>219</v>
      </c>
      <c r="B130" s="3" t="str">
        <f>[1]!thsiFinD("ths_maturity_date_option",A130)</f>
        <v>2025-12-16</v>
      </c>
      <c r="C130" s="1">
        <f>[1]!thsiFinD("ths_strike_price_option",A130,$B$2)</f>
        <v>3700</v>
      </c>
      <c r="D130">
        <f>[1]!thsiFinD("ths_implied_volatility_option",A130,$B$2)</f>
        <v>0.13900000000000001</v>
      </c>
      <c r="E130" s="1">
        <f>[1]!thsiFinD("ths_amt_option",A130,$B$2)</f>
        <v>0</v>
      </c>
      <c r="F130" s="1" t="str">
        <f>[1]!thsiFinD("ths_underlying_code_option",A130)</f>
        <v>A2601</v>
      </c>
      <c r="G130" s="1">
        <f>[1]!thsiFinD("ths_close_price_future",F130,$B$2)</f>
        <v>4000</v>
      </c>
      <c r="H130" s="1">
        <f>[1]!thsiFinD("ths_close_price_option",A130,$B$2)</f>
        <v>377</v>
      </c>
    </row>
    <row r="131" spans="1:8" x14ac:dyDescent="0.15">
      <c r="A131" s="2" t="s">
        <v>220</v>
      </c>
      <c r="B131" s="3" t="str">
        <f>[1]!thsiFinD("ths_maturity_date_option",A131)</f>
        <v>2025-12-16</v>
      </c>
      <c r="C131" s="1">
        <f>[1]!thsiFinD("ths_strike_price_option",A131,$B$2)</f>
        <v>3800</v>
      </c>
      <c r="D131">
        <f>[1]!thsiFinD("ths_implied_volatility_option",A131,$B$2)</f>
        <v>0.13919999999999999</v>
      </c>
      <c r="E131" s="1">
        <f>[1]!thsiFinD("ths_amt_option",A131,$B$2)</f>
        <v>0</v>
      </c>
      <c r="F131" s="1" t="str">
        <f>[1]!thsiFinD("ths_underlying_code_option",A131)</f>
        <v>A2601</v>
      </c>
      <c r="G131" s="1">
        <f>[1]!thsiFinD("ths_close_price_future",F131,$B$2)</f>
        <v>4000</v>
      </c>
      <c r="H131" s="1">
        <f>[1]!thsiFinD("ths_close_price_option",A131,$B$2)</f>
        <v>310.5</v>
      </c>
    </row>
    <row r="132" spans="1:8" x14ac:dyDescent="0.15">
      <c r="A132" s="2" t="s">
        <v>221</v>
      </c>
      <c r="B132" s="3" t="str">
        <f>[1]!thsiFinD("ths_maturity_date_option",A132)</f>
        <v>2025-12-16</v>
      </c>
      <c r="C132" s="1">
        <f>[1]!thsiFinD("ths_strike_price_option",A132,$B$2)</f>
        <v>3900</v>
      </c>
      <c r="D132">
        <f>[1]!thsiFinD("ths_implied_volatility_option",A132,$B$2)</f>
        <v>0.1394</v>
      </c>
      <c r="E132" s="1">
        <f>[1]!thsiFinD("ths_amt_option",A132,$B$2)</f>
        <v>0</v>
      </c>
      <c r="F132" s="1" t="str">
        <f>[1]!thsiFinD("ths_underlying_code_option",A132)</f>
        <v>A2601</v>
      </c>
      <c r="G132" s="1">
        <f>[1]!thsiFinD("ths_close_price_future",F132,$B$2)</f>
        <v>4000</v>
      </c>
      <c r="H132" s="1">
        <f>[1]!thsiFinD("ths_close_price_option",A132,$B$2)</f>
        <v>252</v>
      </c>
    </row>
    <row r="133" spans="1:8" x14ac:dyDescent="0.15">
      <c r="A133" s="2" t="s">
        <v>222</v>
      </c>
      <c r="B133" s="3" t="str">
        <f>[1]!thsiFinD("ths_maturity_date_option",A133)</f>
        <v>2025-12-16</v>
      </c>
      <c r="C133" s="1">
        <f>[1]!thsiFinD("ths_strike_price_option",A133,$B$2)</f>
        <v>4000</v>
      </c>
      <c r="D133">
        <f>[1]!thsiFinD("ths_implied_volatility_option",A133,$B$2)</f>
        <v>0.13930000000000001</v>
      </c>
      <c r="E133" s="1">
        <f>[1]!thsiFinD("ths_amt_option",A133,$B$2)</f>
        <v>0</v>
      </c>
      <c r="F133" s="1" t="str">
        <f>[1]!thsiFinD("ths_underlying_code_option",A133)</f>
        <v>A2601</v>
      </c>
      <c r="G133" s="1">
        <f>[1]!thsiFinD("ths_close_price_future",F133,$B$2)</f>
        <v>4000</v>
      </c>
      <c r="H133" s="1">
        <f>[1]!thsiFinD("ths_close_price_option",A133,$B$2)</f>
        <v>201</v>
      </c>
    </row>
    <row r="134" spans="1:8" x14ac:dyDescent="0.15">
      <c r="A134" s="2" t="s">
        <v>223</v>
      </c>
      <c r="B134" s="3" t="str">
        <f>[1]!thsiFinD("ths_maturity_date_option",A134)</f>
        <v>2025-12-16</v>
      </c>
      <c r="C134" s="1">
        <f>[1]!thsiFinD("ths_strike_price_option",A134,$B$2)</f>
        <v>4100</v>
      </c>
      <c r="D134">
        <f>[1]!thsiFinD("ths_implied_volatility_option",A134,$B$2)</f>
        <v>0.1394</v>
      </c>
      <c r="E134" s="1">
        <f>[1]!thsiFinD("ths_amt_option",A134,$B$2)</f>
        <v>0</v>
      </c>
      <c r="F134" s="1" t="str">
        <f>[1]!thsiFinD("ths_underlying_code_option",A134)</f>
        <v>A2601</v>
      </c>
      <c r="G134" s="1">
        <f>[1]!thsiFinD("ths_close_price_future",F134,$B$2)</f>
        <v>4000</v>
      </c>
      <c r="H134" s="1">
        <f>[1]!thsiFinD("ths_close_price_option",A134,$B$2)</f>
        <v>158</v>
      </c>
    </row>
    <row r="135" spans="1:8" x14ac:dyDescent="0.15">
      <c r="A135" s="2" t="s">
        <v>224</v>
      </c>
      <c r="B135" s="3" t="str">
        <f>[1]!thsiFinD("ths_maturity_date_option",A135)</f>
        <v>2025-12-16</v>
      </c>
      <c r="C135" s="1">
        <f>[1]!thsiFinD("ths_strike_price_option",A135,$B$2)</f>
        <v>4200</v>
      </c>
      <c r="D135">
        <f>[1]!thsiFinD("ths_implied_volatility_option",A135,$B$2)</f>
        <v>0.13919999999999999</v>
      </c>
      <c r="E135" s="1">
        <f>[1]!thsiFinD("ths_amt_option",A135,$B$2)</f>
        <v>0</v>
      </c>
      <c r="F135" s="1" t="str">
        <f>[1]!thsiFinD("ths_underlying_code_option",A135)</f>
        <v>A2601</v>
      </c>
      <c r="G135" s="1">
        <f>[1]!thsiFinD("ths_close_price_future",F135,$B$2)</f>
        <v>4000</v>
      </c>
      <c r="H135" s="1">
        <f>[1]!thsiFinD("ths_close_price_option",A135,$B$2)</f>
        <v>122</v>
      </c>
    </row>
    <row r="136" spans="1:8" x14ac:dyDescent="0.15">
      <c r="A136" s="2" t="s">
        <v>225</v>
      </c>
      <c r="B136" s="3" t="str">
        <f>[1]!thsiFinD("ths_maturity_date_option",A136)</f>
        <v>2025-12-16</v>
      </c>
      <c r="C136" s="1">
        <f>[1]!thsiFinD("ths_strike_price_option",A136,$B$2)</f>
        <v>4300</v>
      </c>
      <c r="D136">
        <f>[1]!thsiFinD("ths_implied_volatility_option",A136,$B$2)</f>
        <v>0.13919999999999999</v>
      </c>
      <c r="E136" s="1">
        <f>[1]!thsiFinD("ths_amt_option",A136,$B$2)</f>
        <v>0</v>
      </c>
      <c r="F136" s="1" t="str">
        <f>[1]!thsiFinD("ths_underlying_code_option",A136)</f>
        <v>A2601</v>
      </c>
      <c r="G136" s="1">
        <f>[1]!thsiFinD("ths_close_price_future",F136,$B$2)</f>
        <v>4000</v>
      </c>
      <c r="H136" s="1">
        <f>[1]!thsiFinD("ths_close_price_option",A136,$B$2)</f>
        <v>93</v>
      </c>
    </row>
    <row r="137" spans="1:8" x14ac:dyDescent="0.15">
      <c r="A137" s="2" t="s">
        <v>226</v>
      </c>
      <c r="B137" s="3" t="str">
        <f>[1]!thsiFinD("ths_maturity_date_option",A137)</f>
        <v>2025-12-16</v>
      </c>
      <c r="C137" s="1">
        <f>[1]!thsiFinD("ths_strike_price_option",A137,$B$2)</f>
        <v>4400</v>
      </c>
      <c r="D137">
        <f>[1]!thsiFinD("ths_implied_volatility_option",A137,$B$2)</f>
        <v>0.1389</v>
      </c>
      <c r="E137" s="1">
        <f>[1]!thsiFinD("ths_amt_option",A137,$B$2)</f>
        <v>0</v>
      </c>
      <c r="F137" s="1" t="str">
        <f>[1]!thsiFinD("ths_underlying_code_option",A137)</f>
        <v>A2601</v>
      </c>
      <c r="G137" s="1">
        <f>[1]!thsiFinD("ths_close_price_future",F137,$B$2)</f>
        <v>4000</v>
      </c>
      <c r="H137" s="1">
        <f>[1]!thsiFinD("ths_close_price_option",A137,$B$2)</f>
        <v>69.5</v>
      </c>
    </row>
    <row r="138" spans="1:8" x14ac:dyDescent="0.15">
      <c r="A138" s="2" t="s">
        <v>227</v>
      </c>
      <c r="B138" s="3" t="str">
        <f>[1]!thsiFinD("ths_maturity_date_option",A138)</f>
        <v>2025-12-16</v>
      </c>
      <c r="C138" s="1">
        <f>[1]!thsiFinD("ths_strike_price_option",A138,$B$2)</f>
        <v>4500</v>
      </c>
      <c r="D138">
        <f>[1]!thsiFinD("ths_implied_volatility_option",A138,$B$2)</f>
        <v>0.1391</v>
      </c>
      <c r="E138" s="1">
        <f>[1]!thsiFinD("ths_amt_option",A138,$B$2)</f>
        <v>0</v>
      </c>
      <c r="F138" s="1" t="str">
        <f>[1]!thsiFinD("ths_underlying_code_option",A138)</f>
        <v>A2601</v>
      </c>
      <c r="G138" s="1">
        <f>[1]!thsiFinD("ths_close_price_future",F138,$B$2)</f>
        <v>4000</v>
      </c>
      <c r="H138" s="1">
        <f>[1]!thsiFinD("ths_close_price_option",A138,$B$2)</f>
        <v>51.5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E12" sqref="E1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2025-02-14T06:11:29Z</dcterms:modified>
</cp:coreProperties>
</file>