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395" activeTab="2"/>
  </bookViews>
  <sheets>
    <sheet name="summary" sheetId="1" r:id="rId1"/>
    <sheet name="Лист2" sheetId="2" r:id="rId2"/>
    <sheet name="Диаграмма1" sheetId="4" r:id="rId3"/>
    <sheet name="Лист3" sheetId="3" r:id="rId4"/>
  </sheets>
  <calcPr calcId="145621"/>
  <fileRecoveryPr repairLoad="1"/>
</workbook>
</file>

<file path=xl/calcChain.xml><?xml version="1.0" encoding="utf-8"?>
<calcChain xmlns="http://schemas.openxmlformats.org/spreadsheetml/2006/main">
  <c r="H9" i="1" l="1"/>
  <c r="H8" i="1"/>
  <c r="H7" i="1"/>
  <c r="H6" i="1"/>
  <c r="H5" i="1"/>
  <c r="H4" i="1"/>
  <c r="F4" i="1"/>
  <c r="H3" i="1"/>
  <c r="F3" i="1"/>
</calcChain>
</file>

<file path=xl/sharedStrings.xml><?xml version="1.0" encoding="utf-8"?>
<sst xmlns="http://schemas.openxmlformats.org/spreadsheetml/2006/main" count="87" uniqueCount="20">
  <si>
    <t>SQL №</t>
  </si>
  <si>
    <t>executionTime</t>
  </si>
  <si>
    <t>plansize</t>
  </si>
  <si>
    <t>numOfUnderPlan</t>
  </si>
  <si>
    <t>AVG Plan Generation Time</t>
  </si>
  <si>
    <t>Physical operators</t>
  </si>
  <si>
    <t>7.4</t>
  </si>
  <si>
    <t>Project,Filter,TableScan</t>
  </si>
  <si>
    <t>8.1</t>
  </si>
  <si>
    <t>Sort,Project,Filter,TableScan</t>
  </si>
  <si>
    <t>10.12</t>
  </si>
  <si>
    <t>10.18</t>
  </si>
  <si>
    <t>-</t>
  </si>
  <si>
    <t>10.23</t>
  </si>
  <si>
    <t>15.3</t>
  </si>
  <si>
    <t>Distinct,Sort,Project,Filter,TableScan</t>
  </si>
  <si>
    <t>15.9</t>
  </si>
  <si>
    <t>- получить время выполнения не удалось</t>
  </si>
  <si>
    <t>View</t>
  </si>
  <si>
    <t>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</si>
</sst>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49" fontId="0" fillId="0" borderId="1" xfId="0" applyNumberFormat="1" applyBorder="1"/>
    <xf numFmtId="0" fontId="0" fillId="0" borderId="1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49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Время</a:t>
            </a:r>
            <a:r>
              <a:rPr lang="ru-RU" baseline="0"/>
              <a:t> выполнения запроса к исходным таблицам и материализованным представлениям </a:t>
            </a:r>
            <a:endParaRPr lang="ru-RU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Лист3!$A$3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cat>
            <c:multiLvlStrRef>
              <c:f>Лист3!$B$1:$O$2</c:f>
              <c:multiLvlStrCache>
                <c:ptCount val="14"/>
                <c:lvl>
                  <c:pt idx="0">
                    <c:v>View</c:v>
                  </c:pt>
                  <c:pt idx="1">
                    <c:v>Table</c:v>
                  </c:pt>
                  <c:pt idx="2">
                    <c:v>View</c:v>
                  </c:pt>
                  <c:pt idx="3">
                    <c:v>Table</c:v>
                  </c:pt>
                  <c:pt idx="4">
                    <c:v>View</c:v>
                  </c:pt>
                  <c:pt idx="5">
                    <c:v>Table</c:v>
                  </c:pt>
                  <c:pt idx="6">
                    <c:v>View</c:v>
                  </c:pt>
                  <c:pt idx="7">
                    <c:v>Table</c:v>
                  </c:pt>
                  <c:pt idx="8">
                    <c:v>View</c:v>
                  </c:pt>
                  <c:pt idx="9">
                    <c:v>Table</c:v>
                  </c:pt>
                  <c:pt idx="10">
                    <c:v>View</c:v>
                  </c:pt>
                  <c:pt idx="11">
                    <c:v>Table</c:v>
                  </c:pt>
                  <c:pt idx="12">
                    <c:v>View</c:v>
                  </c:pt>
                  <c:pt idx="13">
                    <c:v>Table</c:v>
                  </c:pt>
                </c:lvl>
                <c:lvl>
                  <c:pt idx="0">
                    <c:v>7.4</c:v>
                  </c:pt>
                  <c:pt idx="2">
                    <c:v>8.1</c:v>
                  </c:pt>
                  <c:pt idx="4">
                    <c:v>10.12</c:v>
                  </c:pt>
                  <c:pt idx="6">
                    <c:v>10.18</c:v>
                  </c:pt>
                  <c:pt idx="8">
                    <c:v>10.23</c:v>
                  </c:pt>
                  <c:pt idx="10">
                    <c:v>15.3</c:v>
                  </c:pt>
                  <c:pt idx="12">
                    <c:v>15.9</c:v>
                  </c:pt>
                </c:lvl>
              </c:multiLvlStrCache>
            </c:multiLvlStrRef>
          </c:cat>
          <c:val>
            <c:numRef>
              <c:f>Лист3!$B$3:$O$3</c:f>
              <c:numCache>
                <c:formatCode>General</c:formatCode>
                <c:ptCount val="14"/>
                <c:pt idx="0">
                  <c:v>24</c:v>
                </c:pt>
                <c:pt idx="1">
                  <c:v>21</c:v>
                </c:pt>
                <c:pt idx="2">
                  <c:v>41</c:v>
                </c:pt>
                <c:pt idx="3">
                  <c:v>55</c:v>
                </c:pt>
                <c:pt idx="4">
                  <c:v>51</c:v>
                </c:pt>
                <c:pt idx="5">
                  <c:v>44</c:v>
                </c:pt>
                <c:pt idx="6">
                  <c:v>125</c:v>
                </c:pt>
                <c:pt idx="7">
                  <c:v>48</c:v>
                </c:pt>
                <c:pt idx="8">
                  <c:v>15</c:v>
                </c:pt>
                <c:pt idx="9">
                  <c:v>61</c:v>
                </c:pt>
                <c:pt idx="10">
                  <c:v>22</c:v>
                </c:pt>
                <c:pt idx="11">
                  <c:v>94</c:v>
                </c:pt>
                <c:pt idx="12">
                  <c:v>67</c:v>
                </c:pt>
                <c:pt idx="13">
                  <c:v>200</c:v>
                </c:pt>
              </c:numCache>
            </c:numRef>
          </c:val>
        </c:ser>
        <c:ser>
          <c:idx val="1"/>
          <c:order val="1"/>
          <c:tx>
            <c:strRef>
              <c:f>Лист3!$A$4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multiLvlStrRef>
              <c:f>Лист3!$B$1:$O$2</c:f>
              <c:multiLvlStrCache>
                <c:ptCount val="14"/>
                <c:lvl>
                  <c:pt idx="0">
                    <c:v>View</c:v>
                  </c:pt>
                  <c:pt idx="1">
                    <c:v>Table</c:v>
                  </c:pt>
                  <c:pt idx="2">
                    <c:v>View</c:v>
                  </c:pt>
                  <c:pt idx="3">
                    <c:v>Table</c:v>
                  </c:pt>
                  <c:pt idx="4">
                    <c:v>View</c:v>
                  </c:pt>
                  <c:pt idx="5">
                    <c:v>Table</c:v>
                  </c:pt>
                  <c:pt idx="6">
                    <c:v>View</c:v>
                  </c:pt>
                  <c:pt idx="7">
                    <c:v>Table</c:v>
                  </c:pt>
                  <c:pt idx="8">
                    <c:v>View</c:v>
                  </c:pt>
                  <c:pt idx="9">
                    <c:v>Table</c:v>
                  </c:pt>
                  <c:pt idx="10">
                    <c:v>View</c:v>
                  </c:pt>
                  <c:pt idx="11">
                    <c:v>Table</c:v>
                  </c:pt>
                  <c:pt idx="12">
                    <c:v>View</c:v>
                  </c:pt>
                  <c:pt idx="13">
                    <c:v>Table</c:v>
                  </c:pt>
                </c:lvl>
                <c:lvl>
                  <c:pt idx="0">
                    <c:v>7.4</c:v>
                  </c:pt>
                  <c:pt idx="2">
                    <c:v>8.1</c:v>
                  </c:pt>
                  <c:pt idx="4">
                    <c:v>10.12</c:v>
                  </c:pt>
                  <c:pt idx="6">
                    <c:v>10.18</c:v>
                  </c:pt>
                  <c:pt idx="8">
                    <c:v>10.23</c:v>
                  </c:pt>
                  <c:pt idx="10">
                    <c:v>15.3</c:v>
                  </c:pt>
                  <c:pt idx="12">
                    <c:v>15.9</c:v>
                  </c:pt>
                </c:lvl>
              </c:multiLvlStrCache>
            </c:multiLvlStrRef>
          </c:cat>
          <c:val>
            <c:numRef>
              <c:f>Лист3!$B$4:$O$4</c:f>
              <c:numCache>
                <c:formatCode>General</c:formatCode>
                <c:ptCount val="14"/>
                <c:pt idx="0">
                  <c:v>10</c:v>
                </c:pt>
                <c:pt idx="1">
                  <c:v>83</c:v>
                </c:pt>
                <c:pt idx="2">
                  <c:v>57</c:v>
                </c:pt>
                <c:pt idx="3">
                  <c:v>90</c:v>
                </c:pt>
                <c:pt idx="4">
                  <c:v>25</c:v>
                </c:pt>
                <c:pt idx="5">
                  <c:v>24</c:v>
                </c:pt>
                <c:pt idx="6">
                  <c:v>39</c:v>
                </c:pt>
                <c:pt idx="7">
                  <c:v>72</c:v>
                </c:pt>
                <c:pt idx="8">
                  <c:v>109</c:v>
                </c:pt>
                <c:pt idx="9">
                  <c:v>122</c:v>
                </c:pt>
                <c:pt idx="10">
                  <c:v>29</c:v>
                </c:pt>
                <c:pt idx="11">
                  <c:v>641</c:v>
                </c:pt>
                <c:pt idx="12">
                  <c:v>34</c:v>
                </c:pt>
                <c:pt idx="13">
                  <c:v>627</c:v>
                </c:pt>
              </c:numCache>
            </c:numRef>
          </c:val>
        </c:ser>
        <c:ser>
          <c:idx val="2"/>
          <c:order val="2"/>
          <c:tx>
            <c:strRef>
              <c:f>Лист3!$A$5</c:f>
              <c:strCache>
                <c:ptCount val="1"/>
                <c:pt idx="0">
                  <c:v>3</c:v>
                </c:pt>
              </c:strCache>
            </c:strRef>
          </c:tx>
          <c:invertIfNegative val="0"/>
          <c:cat>
            <c:multiLvlStrRef>
              <c:f>Лист3!$B$1:$O$2</c:f>
              <c:multiLvlStrCache>
                <c:ptCount val="14"/>
                <c:lvl>
                  <c:pt idx="0">
                    <c:v>View</c:v>
                  </c:pt>
                  <c:pt idx="1">
                    <c:v>Table</c:v>
                  </c:pt>
                  <c:pt idx="2">
                    <c:v>View</c:v>
                  </c:pt>
                  <c:pt idx="3">
                    <c:v>Table</c:v>
                  </c:pt>
                  <c:pt idx="4">
                    <c:v>View</c:v>
                  </c:pt>
                  <c:pt idx="5">
                    <c:v>Table</c:v>
                  </c:pt>
                  <c:pt idx="6">
                    <c:v>View</c:v>
                  </c:pt>
                  <c:pt idx="7">
                    <c:v>Table</c:v>
                  </c:pt>
                  <c:pt idx="8">
                    <c:v>View</c:v>
                  </c:pt>
                  <c:pt idx="9">
                    <c:v>Table</c:v>
                  </c:pt>
                  <c:pt idx="10">
                    <c:v>View</c:v>
                  </c:pt>
                  <c:pt idx="11">
                    <c:v>Table</c:v>
                  </c:pt>
                  <c:pt idx="12">
                    <c:v>View</c:v>
                  </c:pt>
                  <c:pt idx="13">
                    <c:v>Table</c:v>
                  </c:pt>
                </c:lvl>
                <c:lvl>
                  <c:pt idx="0">
                    <c:v>7.4</c:v>
                  </c:pt>
                  <c:pt idx="2">
                    <c:v>8.1</c:v>
                  </c:pt>
                  <c:pt idx="4">
                    <c:v>10.12</c:v>
                  </c:pt>
                  <c:pt idx="6">
                    <c:v>10.18</c:v>
                  </c:pt>
                  <c:pt idx="8">
                    <c:v>10.23</c:v>
                  </c:pt>
                  <c:pt idx="10">
                    <c:v>15.3</c:v>
                  </c:pt>
                  <c:pt idx="12">
                    <c:v>15.9</c:v>
                  </c:pt>
                </c:lvl>
              </c:multiLvlStrCache>
            </c:multiLvlStrRef>
          </c:cat>
          <c:val>
            <c:numRef>
              <c:f>Лист3!$B$5:$O$5</c:f>
              <c:numCache>
                <c:formatCode>General</c:formatCode>
                <c:ptCount val="14"/>
                <c:pt idx="0">
                  <c:v>15</c:v>
                </c:pt>
                <c:pt idx="1">
                  <c:v>410</c:v>
                </c:pt>
                <c:pt idx="2">
                  <c:v>86</c:v>
                </c:pt>
                <c:pt idx="3">
                  <c:v>402</c:v>
                </c:pt>
                <c:pt idx="4">
                  <c:v>34</c:v>
                </c:pt>
                <c:pt idx="5">
                  <c:v>392</c:v>
                </c:pt>
                <c:pt idx="6">
                  <c:v>53</c:v>
                </c:pt>
                <c:pt idx="7">
                  <c:v>12919</c:v>
                </c:pt>
                <c:pt idx="8">
                  <c:v>421</c:v>
                </c:pt>
                <c:pt idx="9">
                  <c:v>0</c:v>
                </c:pt>
                <c:pt idx="10">
                  <c:v>125</c:v>
                </c:pt>
                <c:pt idx="11">
                  <c:v>0</c:v>
                </c:pt>
                <c:pt idx="12">
                  <c:v>49</c:v>
                </c:pt>
                <c:pt idx="13">
                  <c:v>0</c:v>
                </c:pt>
              </c:numCache>
            </c:numRef>
          </c:val>
        </c:ser>
        <c:ser>
          <c:idx val="3"/>
          <c:order val="3"/>
          <c:tx>
            <c:strRef>
              <c:f>Лист3!$A$6</c:f>
              <c:strCache>
                <c:ptCount val="1"/>
                <c:pt idx="0">
                  <c:v>4</c:v>
                </c:pt>
              </c:strCache>
            </c:strRef>
          </c:tx>
          <c:invertIfNegative val="0"/>
          <c:cat>
            <c:multiLvlStrRef>
              <c:f>Лист3!$B$1:$O$2</c:f>
              <c:multiLvlStrCache>
                <c:ptCount val="14"/>
                <c:lvl>
                  <c:pt idx="0">
                    <c:v>View</c:v>
                  </c:pt>
                  <c:pt idx="1">
                    <c:v>Table</c:v>
                  </c:pt>
                  <c:pt idx="2">
                    <c:v>View</c:v>
                  </c:pt>
                  <c:pt idx="3">
                    <c:v>Table</c:v>
                  </c:pt>
                  <c:pt idx="4">
                    <c:v>View</c:v>
                  </c:pt>
                  <c:pt idx="5">
                    <c:v>Table</c:v>
                  </c:pt>
                  <c:pt idx="6">
                    <c:v>View</c:v>
                  </c:pt>
                  <c:pt idx="7">
                    <c:v>Table</c:v>
                  </c:pt>
                  <c:pt idx="8">
                    <c:v>View</c:v>
                  </c:pt>
                  <c:pt idx="9">
                    <c:v>Table</c:v>
                  </c:pt>
                  <c:pt idx="10">
                    <c:v>View</c:v>
                  </c:pt>
                  <c:pt idx="11">
                    <c:v>Table</c:v>
                  </c:pt>
                  <c:pt idx="12">
                    <c:v>View</c:v>
                  </c:pt>
                  <c:pt idx="13">
                    <c:v>Table</c:v>
                  </c:pt>
                </c:lvl>
                <c:lvl>
                  <c:pt idx="0">
                    <c:v>7.4</c:v>
                  </c:pt>
                  <c:pt idx="2">
                    <c:v>8.1</c:v>
                  </c:pt>
                  <c:pt idx="4">
                    <c:v>10.12</c:v>
                  </c:pt>
                  <c:pt idx="6">
                    <c:v>10.18</c:v>
                  </c:pt>
                  <c:pt idx="8">
                    <c:v>10.23</c:v>
                  </c:pt>
                  <c:pt idx="10">
                    <c:v>15.3</c:v>
                  </c:pt>
                  <c:pt idx="12">
                    <c:v>15.9</c:v>
                  </c:pt>
                </c:lvl>
              </c:multiLvlStrCache>
            </c:multiLvlStrRef>
          </c:cat>
          <c:val>
            <c:numRef>
              <c:f>Лист3!$B$6:$O$6</c:f>
              <c:numCache>
                <c:formatCode>General</c:formatCode>
                <c:ptCount val="14"/>
                <c:pt idx="0">
                  <c:v>43</c:v>
                </c:pt>
                <c:pt idx="1">
                  <c:v>1740</c:v>
                </c:pt>
                <c:pt idx="2">
                  <c:v>59</c:v>
                </c:pt>
                <c:pt idx="3">
                  <c:v>1627</c:v>
                </c:pt>
                <c:pt idx="4">
                  <c:v>39</c:v>
                </c:pt>
                <c:pt idx="5">
                  <c:v>1578</c:v>
                </c:pt>
                <c:pt idx="6">
                  <c:v>44</c:v>
                </c:pt>
                <c:pt idx="7">
                  <c:v>0</c:v>
                </c:pt>
                <c:pt idx="8">
                  <c:v>1049</c:v>
                </c:pt>
                <c:pt idx="9">
                  <c:v>0</c:v>
                </c:pt>
                <c:pt idx="10">
                  <c:v>465</c:v>
                </c:pt>
                <c:pt idx="11">
                  <c:v>0</c:v>
                </c:pt>
                <c:pt idx="12">
                  <c:v>41</c:v>
                </c:pt>
                <c:pt idx="1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520256"/>
        <c:axId val="95521792"/>
      </c:barChart>
      <c:catAx>
        <c:axId val="95520256"/>
        <c:scaling>
          <c:orientation val="minMax"/>
        </c:scaling>
        <c:delete val="0"/>
        <c:axPos val="b"/>
        <c:majorTickMark val="none"/>
        <c:minorTickMark val="none"/>
        <c:tickLblPos val="nextTo"/>
        <c:crossAx val="95521792"/>
        <c:crosses val="autoZero"/>
        <c:auto val="1"/>
        <c:lblAlgn val="ctr"/>
        <c:lblOffset val="100"/>
        <c:noMultiLvlLbl val="0"/>
      </c:catAx>
      <c:valAx>
        <c:axId val="95521792"/>
        <c:scaling>
          <c:orientation val="minMax"/>
          <c:max val="1800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9552025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3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2328" cy="6071279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D6" sqref="D6"/>
    </sheetView>
  </sheetViews>
  <sheetFormatPr defaultRowHeight="15" x14ac:dyDescent="0.2"/>
  <cols>
    <col min="1" max="1" width="11.7109375" style="1"/>
    <col min="2" max="2" width="8.140625"/>
    <col min="3" max="3" width="6"/>
    <col min="4" max="4" width="8.42578125"/>
    <col min="5" max="5" width="7.85546875" customWidth="1"/>
    <col min="6" max="6" width="11.7109375"/>
    <col min="7" max="7" width="17.28515625"/>
    <col min="8" max="8" width="19.28515625"/>
    <col min="9" max="9" width="16.140625"/>
    <col min="10" max="1025" width="11.7109375"/>
  </cols>
  <sheetData>
    <row r="1" spans="1:9" ht="12.75" x14ac:dyDescent="0.2">
      <c r="A1" s="1" t="s">
        <v>0</v>
      </c>
      <c r="B1" t="s">
        <v>1</v>
      </c>
      <c r="F1" t="s">
        <v>2</v>
      </c>
      <c r="G1" t="s">
        <v>3</v>
      </c>
      <c r="H1" t="s">
        <v>4</v>
      </c>
      <c r="I1" t="s">
        <v>5</v>
      </c>
    </row>
    <row r="2" spans="1:9" ht="12.75" x14ac:dyDescent="0.2">
      <c r="B2">
        <v>1</v>
      </c>
      <c r="C2">
        <v>2</v>
      </c>
      <c r="D2">
        <v>3</v>
      </c>
      <c r="E2">
        <v>4</v>
      </c>
    </row>
    <row r="3" spans="1:9" ht="12.75" x14ac:dyDescent="0.2">
      <c r="A3" s="1" t="s">
        <v>6</v>
      </c>
      <c r="B3">
        <v>21</v>
      </c>
      <c r="C3">
        <v>83</v>
      </c>
      <c r="D3">
        <v>410</v>
      </c>
      <c r="E3">
        <v>1740</v>
      </c>
      <c r="F3">
        <f>3*1</f>
        <v>3</v>
      </c>
      <c r="G3">
        <v>1</v>
      </c>
      <c r="H3">
        <f>(37+42+63+295)/4</f>
        <v>109.25</v>
      </c>
      <c r="I3" t="s">
        <v>7</v>
      </c>
    </row>
    <row r="4" spans="1:9" ht="12.75" x14ac:dyDescent="0.2">
      <c r="A4" s="1" t="s">
        <v>8</v>
      </c>
      <c r="B4">
        <v>55</v>
      </c>
      <c r="C4">
        <v>90</v>
      </c>
      <c r="D4">
        <v>402</v>
      </c>
      <c r="E4">
        <v>1627</v>
      </c>
      <c r="F4">
        <f>4*1</f>
        <v>4</v>
      </c>
      <c r="G4">
        <v>1</v>
      </c>
      <c r="H4">
        <f>(118+148+170+145)/4</f>
        <v>145.25</v>
      </c>
      <c r="I4" t="s">
        <v>9</v>
      </c>
    </row>
    <row r="5" spans="1:9" ht="12.75" x14ac:dyDescent="0.2">
      <c r="A5" s="1" t="s">
        <v>10</v>
      </c>
      <c r="B5">
        <v>44</v>
      </c>
      <c r="C5">
        <v>24</v>
      </c>
      <c r="D5">
        <v>392</v>
      </c>
      <c r="E5">
        <v>1578</v>
      </c>
      <c r="F5">
        <v>3</v>
      </c>
      <c r="G5">
        <v>1</v>
      </c>
      <c r="H5">
        <f>(61+57+111+135)/4</f>
        <v>91</v>
      </c>
      <c r="I5" t="s">
        <v>7</v>
      </c>
    </row>
    <row r="6" spans="1:9" ht="12.75" x14ac:dyDescent="0.2">
      <c r="A6" s="1" t="s">
        <v>11</v>
      </c>
      <c r="B6">
        <v>48</v>
      </c>
      <c r="C6">
        <v>72</v>
      </c>
      <c r="D6">
        <v>12919</v>
      </c>
      <c r="E6" t="s">
        <v>12</v>
      </c>
      <c r="F6">
        <v>3</v>
      </c>
      <c r="G6">
        <v>2</v>
      </c>
      <c r="H6">
        <f>(133+283+202)/3</f>
        <v>206</v>
      </c>
      <c r="I6" t="s">
        <v>7</v>
      </c>
    </row>
    <row r="7" spans="1:9" ht="12.75" x14ac:dyDescent="0.2">
      <c r="A7" s="1" t="s">
        <v>13</v>
      </c>
      <c r="B7">
        <v>61</v>
      </c>
      <c r="C7">
        <v>122</v>
      </c>
      <c r="D7" t="s">
        <v>12</v>
      </c>
      <c r="E7" t="s">
        <v>12</v>
      </c>
      <c r="F7">
        <v>3</v>
      </c>
      <c r="G7">
        <v>2</v>
      </c>
      <c r="H7">
        <f>(62+136)/2</f>
        <v>99</v>
      </c>
      <c r="I7" t="s">
        <v>7</v>
      </c>
    </row>
    <row r="8" spans="1:9" ht="12.75" x14ac:dyDescent="0.2">
      <c r="A8" s="1" t="s">
        <v>14</v>
      </c>
      <c r="B8">
        <v>94</v>
      </c>
      <c r="C8">
        <v>641</v>
      </c>
      <c r="D8" t="s">
        <v>12</v>
      </c>
      <c r="E8" t="s">
        <v>12</v>
      </c>
      <c r="F8">
        <v>5</v>
      </c>
      <c r="G8">
        <v>2</v>
      </c>
      <c r="H8">
        <f>(158+534)/2</f>
        <v>346</v>
      </c>
      <c r="I8" t="s">
        <v>15</v>
      </c>
    </row>
    <row r="9" spans="1:9" ht="12.75" x14ac:dyDescent="0.2">
      <c r="A9" s="1" t="s">
        <v>16</v>
      </c>
      <c r="B9">
        <v>200</v>
      </c>
      <c r="C9">
        <v>627</v>
      </c>
      <c r="D9" t="s">
        <v>12</v>
      </c>
      <c r="E9" t="s">
        <v>12</v>
      </c>
      <c r="F9">
        <v>3</v>
      </c>
      <c r="G9">
        <v>6</v>
      </c>
      <c r="H9">
        <f>(426+546)/2</f>
        <v>486</v>
      </c>
      <c r="I9" t="s">
        <v>7</v>
      </c>
    </row>
    <row r="11" spans="1:9" ht="12.75" x14ac:dyDescent="0.2">
      <c r="A11" s="1" t="s">
        <v>17</v>
      </c>
    </row>
    <row r="12" spans="1:9" x14ac:dyDescent="0.2">
      <c r="A12" s="1" t="s">
        <v>0</v>
      </c>
      <c r="B12">
        <v>1</v>
      </c>
      <c r="C12">
        <v>2</v>
      </c>
      <c r="D12">
        <v>3</v>
      </c>
      <c r="E12">
        <v>4</v>
      </c>
    </row>
    <row r="13" spans="1:9" ht="12.75" x14ac:dyDescent="0.2">
      <c r="A13" s="1" t="s">
        <v>6</v>
      </c>
      <c r="B13">
        <v>24</v>
      </c>
      <c r="C13">
        <v>10</v>
      </c>
      <c r="D13">
        <v>15</v>
      </c>
      <c r="E13">
        <v>43</v>
      </c>
    </row>
    <row r="14" spans="1:9" ht="12.75" x14ac:dyDescent="0.2">
      <c r="A14" s="1" t="s">
        <v>8</v>
      </c>
      <c r="B14">
        <v>41</v>
      </c>
      <c r="C14">
        <v>57</v>
      </c>
      <c r="D14">
        <v>86</v>
      </c>
      <c r="E14">
        <v>59</v>
      </c>
    </row>
    <row r="15" spans="1:9" ht="12.75" x14ac:dyDescent="0.2">
      <c r="A15" s="1" t="s">
        <v>10</v>
      </c>
      <c r="B15">
        <v>51</v>
      </c>
      <c r="C15">
        <v>25</v>
      </c>
      <c r="D15">
        <v>34</v>
      </c>
      <c r="E15">
        <v>39</v>
      </c>
    </row>
    <row r="16" spans="1:9" ht="12.75" x14ac:dyDescent="0.2">
      <c r="A16" s="1" t="s">
        <v>11</v>
      </c>
      <c r="B16">
        <v>125</v>
      </c>
      <c r="C16">
        <v>39</v>
      </c>
      <c r="D16">
        <v>53</v>
      </c>
      <c r="E16">
        <v>44</v>
      </c>
    </row>
    <row r="17" spans="1:5" ht="12.75" x14ac:dyDescent="0.2">
      <c r="A17" s="1" t="s">
        <v>13</v>
      </c>
      <c r="B17">
        <v>15</v>
      </c>
      <c r="C17">
        <v>109</v>
      </c>
      <c r="D17">
        <v>421</v>
      </c>
      <c r="E17">
        <v>1049</v>
      </c>
    </row>
    <row r="18" spans="1:5" ht="12.75" x14ac:dyDescent="0.2">
      <c r="A18" s="1" t="s">
        <v>14</v>
      </c>
      <c r="B18">
        <v>22</v>
      </c>
      <c r="C18">
        <v>29</v>
      </c>
      <c r="D18">
        <v>125</v>
      </c>
      <c r="E18">
        <v>465</v>
      </c>
    </row>
    <row r="19" spans="1:5" ht="12.75" x14ac:dyDescent="0.2">
      <c r="A19" s="1" t="s">
        <v>16</v>
      </c>
      <c r="B19">
        <v>67</v>
      </c>
      <c r="C19">
        <v>34</v>
      </c>
      <c r="D19">
        <v>49</v>
      </c>
      <c r="E19">
        <v>41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A18" sqref="A18:I26"/>
    </sheetView>
  </sheetViews>
  <sheetFormatPr defaultRowHeight="12.75" x14ac:dyDescent="0.2"/>
  <cols>
    <col min="1" max="1" width="11.7109375"/>
    <col min="3" max="3" width="11.7109375"/>
    <col min="5" max="5" width="11.7109375"/>
    <col min="7" max="7" width="11.7109375"/>
    <col min="9" max="10" width="11.7109375"/>
    <col min="12" max="1027" width="11.7109375"/>
  </cols>
  <sheetData>
    <row r="1" spans="1:9" x14ac:dyDescent="0.2">
      <c r="A1" s="2"/>
      <c r="B1" s="3">
        <v>1</v>
      </c>
      <c r="C1" s="3"/>
      <c r="D1" s="3">
        <v>2</v>
      </c>
      <c r="E1" s="3"/>
      <c r="F1" s="3">
        <v>3</v>
      </c>
      <c r="G1" s="3"/>
      <c r="H1" s="3">
        <v>4</v>
      </c>
      <c r="I1" s="3"/>
    </row>
    <row r="2" spans="1:9" x14ac:dyDescent="0.2">
      <c r="A2" s="2"/>
      <c r="B2" s="5" t="s">
        <v>18</v>
      </c>
      <c r="C2" s="5" t="s">
        <v>19</v>
      </c>
      <c r="D2" s="5" t="s">
        <v>18</v>
      </c>
      <c r="E2" s="5" t="s">
        <v>19</v>
      </c>
      <c r="F2" s="5" t="s">
        <v>18</v>
      </c>
      <c r="G2" s="5" t="s">
        <v>19</v>
      </c>
      <c r="H2" s="5" t="s">
        <v>18</v>
      </c>
      <c r="I2" s="5" t="s">
        <v>19</v>
      </c>
    </row>
    <row r="3" spans="1:9" x14ac:dyDescent="0.2">
      <c r="A3" s="4" t="s">
        <v>6</v>
      </c>
      <c r="B3" s="2">
        <v>24</v>
      </c>
      <c r="C3" s="2">
        <v>21</v>
      </c>
      <c r="D3" s="2">
        <v>10</v>
      </c>
      <c r="E3" s="2">
        <v>83</v>
      </c>
      <c r="F3" s="2">
        <v>15</v>
      </c>
      <c r="G3" s="2">
        <v>410</v>
      </c>
      <c r="H3" s="2">
        <v>43</v>
      </c>
      <c r="I3" s="2">
        <v>1740</v>
      </c>
    </row>
    <row r="4" spans="1:9" x14ac:dyDescent="0.2">
      <c r="A4" s="4" t="s">
        <v>8</v>
      </c>
      <c r="B4" s="2">
        <v>41</v>
      </c>
      <c r="C4" s="2">
        <v>55</v>
      </c>
      <c r="D4" s="2">
        <v>57</v>
      </c>
      <c r="E4" s="2">
        <v>90</v>
      </c>
      <c r="F4" s="2">
        <v>86</v>
      </c>
      <c r="G4" s="2">
        <v>402</v>
      </c>
      <c r="H4" s="2">
        <v>59</v>
      </c>
      <c r="I4" s="2">
        <v>1627</v>
      </c>
    </row>
    <row r="5" spans="1:9" x14ac:dyDescent="0.2">
      <c r="A5" s="4" t="s">
        <v>10</v>
      </c>
      <c r="B5" s="2">
        <v>51</v>
      </c>
      <c r="C5" s="2">
        <v>44</v>
      </c>
      <c r="D5" s="2">
        <v>25</v>
      </c>
      <c r="E5" s="2">
        <v>24</v>
      </c>
      <c r="F5" s="2">
        <v>34</v>
      </c>
      <c r="G5" s="2">
        <v>392</v>
      </c>
      <c r="H5" s="2">
        <v>39</v>
      </c>
      <c r="I5" s="2">
        <v>1578</v>
      </c>
    </row>
    <row r="6" spans="1:9" x14ac:dyDescent="0.2">
      <c r="A6" s="4" t="s">
        <v>11</v>
      </c>
      <c r="B6" s="2">
        <v>125</v>
      </c>
      <c r="C6" s="2">
        <v>48</v>
      </c>
      <c r="D6" s="2">
        <v>39</v>
      </c>
      <c r="E6" s="2">
        <v>72</v>
      </c>
      <c r="F6" s="2">
        <v>53</v>
      </c>
      <c r="G6" s="2" t="s">
        <v>12</v>
      </c>
      <c r="H6" s="2">
        <v>44</v>
      </c>
      <c r="I6" s="2" t="s">
        <v>12</v>
      </c>
    </row>
    <row r="7" spans="1:9" x14ac:dyDescent="0.2">
      <c r="A7" s="4" t="s">
        <v>13</v>
      </c>
      <c r="B7" s="2">
        <v>15</v>
      </c>
      <c r="C7" s="2">
        <v>61</v>
      </c>
      <c r="D7" s="2">
        <v>109</v>
      </c>
      <c r="E7" s="2">
        <v>122</v>
      </c>
      <c r="F7" s="2">
        <v>421</v>
      </c>
      <c r="G7" s="2" t="s">
        <v>12</v>
      </c>
      <c r="H7" s="2">
        <v>1049</v>
      </c>
      <c r="I7" s="2" t="s">
        <v>12</v>
      </c>
    </row>
    <row r="8" spans="1:9" x14ac:dyDescent="0.2">
      <c r="A8" s="4" t="s">
        <v>14</v>
      </c>
      <c r="B8" s="2">
        <v>22</v>
      </c>
      <c r="C8" s="2">
        <v>94</v>
      </c>
      <c r="D8" s="2">
        <v>29</v>
      </c>
      <c r="E8" s="2">
        <v>641</v>
      </c>
      <c r="F8" s="2">
        <v>125</v>
      </c>
      <c r="G8" s="2" t="s">
        <v>12</v>
      </c>
      <c r="H8" s="2">
        <v>465</v>
      </c>
      <c r="I8" s="2" t="s">
        <v>12</v>
      </c>
    </row>
    <row r="9" spans="1:9" x14ac:dyDescent="0.2">
      <c r="A9" s="4" t="s">
        <v>16</v>
      </c>
      <c r="B9" s="2">
        <v>67</v>
      </c>
      <c r="C9" s="2">
        <v>200</v>
      </c>
      <c r="D9" s="2">
        <v>34</v>
      </c>
      <c r="E9" s="2">
        <v>627</v>
      </c>
      <c r="F9" s="2">
        <v>49</v>
      </c>
      <c r="G9" s="2" t="s">
        <v>12</v>
      </c>
      <c r="H9" s="2">
        <v>41</v>
      </c>
      <c r="I9" s="2" t="s">
        <v>12</v>
      </c>
    </row>
  </sheetData>
  <mergeCells count="4">
    <mergeCell ref="B1:C1"/>
    <mergeCell ref="D1:E1"/>
    <mergeCell ref="F1:G1"/>
    <mergeCell ref="H1:I1"/>
  </mergeCells>
  <pageMargins left="0.78749999999999998" right="0.78749999999999998" top="1.0249999999999999" bottom="1.0249999999999999" header="0.78749999999999998" footer="0.78749999999999998"/>
  <pageSetup paperSize="9" firstPageNumber="0" orientation="portrait" verticalDpi="0" r:id="rId1"/>
  <headerFooter>
    <oddHeader>&amp;C&amp;A</oddHeader>
    <oddFooter>&amp;CСтраница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workbookViewId="0">
      <selection activeCell="I24" sqref="I24"/>
    </sheetView>
  </sheetViews>
  <sheetFormatPr defaultRowHeight="12.75" x14ac:dyDescent="0.2"/>
  <cols>
    <col min="1" max="1" width="11.7109375"/>
    <col min="3" max="3" width="11.7109375"/>
    <col min="5" max="5" width="11.7109375"/>
    <col min="7" max="7" width="11.7109375"/>
    <col min="9" max="9" width="11.7109375"/>
    <col min="11" max="11" width="11.7109375"/>
    <col min="13" max="13" width="11.7109375"/>
    <col min="15" max="1031" width="11.7109375"/>
  </cols>
  <sheetData>
    <row r="1" spans="1:15" x14ac:dyDescent="0.2">
      <c r="A1" s="2"/>
      <c r="B1" s="6" t="s">
        <v>6</v>
      </c>
      <c r="C1" s="7"/>
      <c r="D1" s="8" t="s">
        <v>8</v>
      </c>
      <c r="E1" s="9"/>
      <c r="F1" s="8" t="s">
        <v>10</v>
      </c>
      <c r="G1" s="9"/>
      <c r="H1" s="8" t="s">
        <v>11</v>
      </c>
      <c r="I1" s="9"/>
      <c r="J1" s="8" t="s">
        <v>13</v>
      </c>
      <c r="K1" s="9"/>
      <c r="L1" s="8" t="s">
        <v>14</v>
      </c>
      <c r="M1" s="9"/>
      <c r="N1" s="8" t="s">
        <v>16</v>
      </c>
      <c r="O1" s="9"/>
    </row>
    <row r="2" spans="1:15" x14ac:dyDescent="0.2">
      <c r="A2" s="2"/>
      <c r="B2" s="5" t="s">
        <v>18</v>
      </c>
      <c r="C2" s="5" t="s">
        <v>19</v>
      </c>
      <c r="D2" s="5" t="s">
        <v>18</v>
      </c>
      <c r="E2" s="5" t="s">
        <v>19</v>
      </c>
      <c r="F2" s="5" t="s">
        <v>18</v>
      </c>
      <c r="G2" s="5" t="s">
        <v>19</v>
      </c>
      <c r="H2" s="5" t="s">
        <v>18</v>
      </c>
      <c r="I2" s="5" t="s">
        <v>19</v>
      </c>
      <c r="J2" s="5" t="s">
        <v>18</v>
      </c>
      <c r="K2" s="5" t="s">
        <v>19</v>
      </c>
      <c r="L2" s="5" t="s">
        <v>18</v>
      </c>
      <c r="M2" s="5" t="s">
        <v>19</v>
      </c>
      <c r="N2" s="5" t="s">
        <v>18</v>
      </c>
      <c r="O2" s="5" t="s">
        <v>19</v>
      </c>
    </row>
    <row r="3" spans="1:15" x14ac:dyDescent="0.2">
      <c r="A3" s="5">
        <v>1</v>
      </c>
      <c r="B3" s="2">
        <v>24</v>
      </c>
      <c r="C3" s="2">
        <v>21</v>
      </c>
      <c r="D3" s="2">
        <v>41</v>
      </c>
      <c r="E3" s="2">
        <v>55</v>
      </c>
      <c r="F3" s="2">
        <v>51</v>
      </c>
      <c r="G3" s="2">
        <v>44</v>
      </c>
      <c r="H3" s="2">
        <v>125</v>
      </c>
      <c r="I3" s="2">
        <v>48</v>
      </c>
      <c r="J3" s="2">
        <v>15</v>
      </c>
      <c r="K3" s="2">
        <v>61</v>
      </c>
      <c r="L3" s="2">
        <v>22</v>
      </c>
      <c r="M3" s="2">
        <v>94</v>
      </c>
      <c r="N3" s="2">
        <v>67</v>
      </c>
      <c r="O3" s="2">
        <v>200</v>
      </c>
    </row>
    <row r="4" spans="1:15" x14ac:dyDescent="0.2">
      <c r="A4" s="5">
        <v>2</v>
      </c>
      <c r="B4" s="2">
        <v>10</v>
      </c>
      <c r="C4" s="2">
        <v>83</v>
      </c>
      <c r="D4" s="2">
        <v>57</v>
      </c>
      <c r="E4" s="2">
        <v>90</v>
      </c>
      <c r="F4" s="2">
        <v>25</v>
      </c>
      <c r="G4" s="2">
        <v>24</v>
      </c>
      <c r="H4" s="2">
        <v>39</v>
      </c>
      <c r="I4" s="2">
        <v>72</v>
      </c>
      <c r="J4" s="2">
        <v>109</v>
      </c>
      <c r="K4" s="2">
        <v>122</v>
      </c>
      <c r="L4" s="2">
        <v>29</v>
      </c>
      <c r="M4" s="2">
        <v>641</v>
      </c>
      <c r="N4" s="2">
        <v>34</v>
      </c>
      <c r="O4" s="2">
        <v>627</v>
      </c>
    </row>
    <row r="5" spans="1:15" x14ac:dyDescent="0.2">
      <c r="A5" s="5">
        <v>3</v>
      </c>
      <c r="B5" s="2">
        <v>15</v>
      </c>
      <c r="C5" s="2">
        <v>410</v>
      </c>
      <c r="D5" s="2">
        <v>86</v>
      </c>
      <c r="E5" s="2">
        <v>402</v>
      </c>
      <c r="F5" s="2">
        <v>34</v>
      </c>
      <c r="G5" s="2">
        <v>392</v>
      </c>
      <c r="H5" s="2">
        <v>53</v>
      </c>
      <c r="I5">
        <v>12919</v>
      </c>
      <c r="J5" s="2">
        <v>421</v>
      </c>
      <c r="K5" s="2" t="s">
        <v>12</v>
      </c>
      <c r="L5" s="2">
        <v>125</v>
      </c>
      <c r="M5" s="2" t="s">
        <v>12</v>
      </c>
      <c r="N5" s="2">
        <v>49</v>
      </c>
      <c r="O5" s="2" t="s">
        <v>12</v>
      </c>
    </row>
    <row r="6" spans="1:15" x14ac:dyDescent="0.2">
      <c r="A6" s="5">
        <v>4</v>
      </c>
      <c r="B6" s="2">
        <v>43</v>
      </c>
      <c r="C6" s="2">
        <v>1740</v>
      </c>
      <c r="D6" s="2">
        <v>59</v>
      </c>
      <c r="E6" s="2">
        <v>1627</v>
      </c>
      <c r="F6" s="2">
        <v>39</v>
      </c>
      <c r="G6" s="2">
        <v>1578</v>
      </c>
      <c r="H6" s="2">
        <v>44</v>
      </c>
      <c r="I6" s="2" t="s">
        <v>12</v>
      </c>
      <c r="J6" s="2">
        <v>1049</v>
      </c>
      <c r="K6" s="2" t="s">
        <v>12</v>
      </c>
      <c r="L6" s="2">
        <v>465</v>
      </c>
      <c r="M6" s="2" t="s">
        <v>12</v>
      </c>
      <c r="N6" s="2">
        <v>41</v>
      </c>
      <c r="O6" s="2" t="s">
        <v>12</v>
      </c>
    </row>
  </sheetData>
  <mergeCells count="7">
    <mergeCell ref="F1:G1"/>
    <mergeCell ref="H1:I1"/>
    <mergeCell ref="J1:K1"/>
    <mergeCell ref="L1:M1"/>
    <mergeCell ref="N1:O1"/>
    <mergeCell ref="B1:C1"/>
    <mergeCell ref="D1:E1"/>
  </mergeCells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Диаграммы</vt:lpstr>
      </vt:variant>
      <vt:variant>
        <vt:i4>1</vt:i4>
      </vt:variant>
    </vt:vector>
  </HeadingPairs>
  <TitlesOfParts>
    <vt:vector size="4" baseType="lpstr">
      <vt:lpstr>summary</vt:lpstr>
      <vt:lpstr>Лист2</vt:lpstr>
      <vt:lpstr>Лист3</vt:lpstr>
      <vt:lpstr>Диаграмма1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Luckyman</dc:creator>
  <cp:lastModifiedBy>Luckyman</cp:lastModifiedBy>
  <cp:revision>0</cp:revision>
  <dcterms:modified xsi:type="dcterms:W3CDTF">2011-12-04T23:49:31Z</dcterms:modified>
</cp:coreProperties>
</file>