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16275" windowHeight="8250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C79" i="1" l="1"/>
  <c r="D79" i="1"/>
  <c r="E79" i="1"/>
  <c r="F79" i="1"/>
  <c r="G79" i="1"/>
  <c r="H79" i="1"/>
  <c r="I79" i="1"/>
  <c r="B79" i="1"/>
  <c r="I78" i="1"/>
  <c r="H78" i="1"/>
  <c r="G78" i="1"/>
  <c r="F78" i="1"/>
  <c r="E78" i="1"/>
  <c r="D78" i="1"/>
  <c r="C78" i="1"/>
  <c r="B78" i="1"/>
  <c r="C75" i="1"/>
  <c r="D75" i="1"/>
  <c r="E75" i="1"/>
  <c r="F75" i="1"/>
  <c r="G75" i="1"/>
  <c r="H75" i="1"/>
  <c r="I75" i="1"/>
  <c r="B75" i="1"/>
  <c r="I77" i="1"/>
  <c r="H77" i="1"/>
  <c r="G77" i="1"/>
  <c r="F77" i="1"/>
  <c r="E77" i="1"/>
  <c r="D77" i="1"/>
  <c r="C77" i="1"/>
  <c r="B77" i="1"/>
  <c r="K77" i="1"/>
  <c r="K76" i="1"/>
  <c r="K75" i="1"/>
</calcChain>
</file>

<file path=xl/sharedStrings.xml><?xml version="1.0" encoding="utf-8"?>
<sst xmlns="http://schemas.openxmlformats.org/spreadsheetml/2006/main" count="83" uniqueCount="83">
  <si>
    <t>Aberdeen Central</t>
  </si>
  <si>
    <t>Aberdeen Donside</t>
  </si>
  <si>
    <t>Aberdeen South and North Kincardine</t>
  </si>
  <si>
    <t>Aberdeenshire East</t>
  </si>
  <si>
    <t>Aberdeenshire West</t>
  </si>
  <si>
    <t>Airdrie and Shotts</t>
  </si>
  <si>
    <t>Almond Valley</t>
  </si>
  <si>
    <t>Angus North and Mearns</t>
  </si>
  <si>
    <t>Angus South</t>
  </si>
  <si>
    <t>Argyll and Bute</t>
  </si>
  <si>
    <t>Ayr</t>
  </si>
  <si>
    <t>Banffshire and Buchan Coast</t>
  </si>
  <si>
    <t>Caithness, Sutherland and Ross</t>
  </si>
  <si>
    <t>Carrick, Cumnock and Doon Valley</t>
  </si>
  <si>
    <t>Clackmannanshire and Dunblane</t>
  </si>
  <si>
    <t>Clydebank and Milngavie</t>
  </si>
  <si>
    <t>Clydesdale</t>
  </si>
  <si>
    <t>Coatbridge and Chryston</t>
  </si>
  <si>
    <t>Cowdenbeath</t>
  </si>
  <si>
    <t>Cumbernauld and Kilsyth</t>
  </si>
  <si>
    <t>Cunninghame North</t>
  </si>
  <si>
    <t>Cunninghame South</t>
  </si>
  <si>
    <t>Dumbarton</t>
  </si>
  <si>
    <t>Dumfriesshire</t>
  </si>
  <si>
    <t>Dundee City East</t>
  </si>
  <si>
    <t>Dundee City West</t>
  </si>
  <si>
    <t>Dunfermline</t>
  </si>
  <si>
    <t>East Kilbride</t>
  </si>
  <si>
    <t>East Lothian</t>
  </si>
  <si>
    <t>Eastwood</t>
  </si>
  <si>
    <t>Edinburgh Central</t>
  </si>
  <si>
    <t>Edinburgh Eastern</t>
  </si>
  <si>
    <t>Edinburgh Northern and Leith</t>
  </si>
  <si>
    <t>Edinburgh Pentlands</t>
  </si>
  <si>
    <t>Edinburgh Southern</t>
  </si>
  <si>
    <t>Edinburgh Western</t>
  </si>
  <si>
    <t>Na h-Eileanan an Iar</t>
  </si>
  <si>
    <t>Ettrick, Roxburgh and Berwickshire</t>
  </si>
  <si>
    <t>Falkirk East</t>
  </si>
  <si>
    <t>Falkirk West</t>
  </si>
  <si>
    <t>Galloway and West Dumfries</t>
  </si>
  <si>
    <t>Glasgow Anniesland</t>
  </si>
  <si>
    <t>Glasgow Cathcart</t>
  </si>
  <si>
    <t>Glasgow Kelvin</t>
  </si>
  <si>
    <t>Glasgow Maryhill and Springburn</t>
  </si>
  <si>
    <t>Glasgow Pollok</t>
  </si>
  <si>
    <t>Glasgow Provan</t>
  </si>
  <si>
    <t>Glasgow Shettleston</t>
  </si>
  <si>
    <t>Glasgow Southside</t>
  </si>
  <si>
    <t>Greenock and Inverclyde</t>
  </si>
  <si>
    <t>Hamilton, Larkhall and Stonehouse</t>
  </si>
  <si>
    <t>Inverness and Nairn</t>
  </si>
  <si>
    <t>Kilmarnock and Irvine Valley</t>
  </si>
  <si>
    <t>Kirkcaldy</t>
  </si>
  <si>
    <t>Linlithgow</t>
  </si>
  <si>
    <t>Mid Fife and Glenrothes</t>
  </si>
  <si>
    <t>Midlothian North and Musselburgh</t>
  </si>
  <si>
    <t>Midlothian South, Tweeddale and Lauderdale</t>
  </si>
  <si>
    <t>Moray</t>
  </si>
  <si>
    <t>Motherwell and Wishaw</t>
  </si>
  <si>
    <t>North East Fife</t>
  </si>
  <si>
    <t>Orkney Islands</t>
  </si>
  <si>
    <t>Paisley</t>
  </si>
  <si>
    <t>Perthshire North</t>
  </si>
  <si>
    <t>Perthshire South and Kinross-shire</t>
  </si>
  <si>
    <t>Renfrewshire North and West</t>
  </si>
  <si>
    <t>Renfrewshire South</t>
  </si>
  <si>
    <t>Rutherglen</t>
  </si>
  <si>
    <t>Shetland Islands</t>
  </si>
  <si>
    <t>Skye, Lochaber and Badenoch</t>
  </si>
  <si>
    <t>Stirling</t>
  </si>
  <si>
    <t>Strathkelvin and Bearsden</t>
  </si>
  <si>
    <t>Uddingston and Bellshill</t>
  </si>
  <si>
    <t xml:space="preserve">name </t>
  </si>
  <si>
    <t xml:space="preserve">rank_gen </t>
  </si>
  <si>
    <t xml:space="preserve">rank_cri </t>
  </si>
  <si>
    <t xml:space="preserve">rank_ed </t>
  </si>
  <si>
    <t xml:space="preserve">rank_emp </t>
  </si>
  <si>
    <t xml:space="preserve">rank_geo </t>
  </si>
  <si>
    <t xml:space="preserve">rank_hea </t>
  </si>
  <si>
    <t xml:space="preserve">rank_hou </t>
  </si>
  <si>
    <t xml:space="preserve">rank_inc 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</si>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</sst>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double">
        <color theme="4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double">
        <color theme="4"/>
      </top>
      <bottom style="thin">
        <color theme="4" tint="0.3999755851924192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vertical="center" wrapText="1"/>
    </xf>
    <xf numFmtId="0" fontId="2" fillId="0" borderId="0" xfId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19"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I75" totalsRowCount="1" dataDxfId="17">
  <autoFilter ref="A1:I74"/>
  <sortState ref="A2:I74">
    <sortCondition ref="G1:G74"/>
  </sortState>
  <tableColumns count="9">
    <tableColumn id="1" name="name " totalsRowLabel="Total" dataDxfId="18" totalsRowDxfId="8"/>
    <tableColumn id="2" name="rank_gen " totalsRowFunction="min" dataDxfId="16" totalsRowDxfId="7"/>
    <tableColumn id="3" name="rank_cri " totalsRowFunction="min" dataDxfId="15" totalsRowDxfId="6"/>
    <tableColumn id="4" name="rank_ed " totalsRowFunction="min" dataDxfId="14" totalsRowDxfId="5"/>
    <tableColumn id="5" name="rank_emp " totalsRowFunction="min" dataDxfId="13" totalsRowDxfId="4"/>
    <tableColumn id="6" name="rank_geo " totalsRowFunction="min" dataDxfId="12" totalsRowDxfId="3"/>
    <tableColumn id="7" name="rank_hea " totalsRowFunction="min" dataDxfId="11" totalsRowDxfId="2"/>
    <tableColumn id="8" name="rank_hou " totalsRowFunction="min" dataDxfId="10" totalsRowDxfId="1"/>
    <tableColumn id="9" name="rank_inc " totalsRowFunction="min" dataDxfId="9" totalsRow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pma.zone.eu/modulo.zone.ee/import.php" TargetMode="External"/><Relationship Id="rId3" Type="http://schemas.openxmlformats.org/officeDocument/2006/relationships/hyperlink" Target="https://pma.zone.eu/modulo.zone.ee/import.php" TargetMode="External"/><Relationship Id="rId7" Type="http://schemas.openxmlformats.org/officeDocument/2006/relationships/hyperlink" Target="https://pma.zone.eu/modulo.zone.ee/import.php" TargetMode="External"/><Relationship Id="rId2" Type="http://schemas.openxmlformats.org/officeDocument/2006/relationships/hyperlink" Target="https://pma.zone.eu/modulo.zone.ee/import.php" TargetMode="External"/><Relationship Id="rId1" Type="http://schemas.openxmlformats.org/officeDocument/2006/relationships/hyperlink" Target="https://pma.zone.eu/modulo.zone.ee/import.php" TargetMode="External"/><Relationship Id="rId6" Type="http://schemas.openxmlformats.org/officeDocument/2006/relationships/hyperlink" Target="https://pma.zone.eu/modulo.zone.ee/import.php" TargetMode="External"/><Relationship Id="rId5" Type="http://schemas.openxmlformats.org/officeDocument/2006/relationships/hyperlink" Target="https://pma.zone.eu/modulo.zone.ee/import.php" TargetMode="External"/><Relationship Id="rId10" Type="http://schemas.openxmlformats.org/officeDocument/2006/relationships/table" Target="../tables/table1.xml"/><Relationship Id="rId4" Type="http://schemas.openxmlformats.org/officeDocument/2006/relationships/hyperlink" Target="https://pma.zone.eu/modulo.zone.ee/import.php" TargetMode="External"/><Relationship Id="rId9" Type="http://schemas.openxmlformats.org/officeDocument/2006/relationships/hyperlink" Target="https://pma.zone.eu/modulo.zone.ee/import.ph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9"/>
  <sheetViews>
    <sheetView tabSelected="1" topLeftCell="G72" workbookViewId="0">
      <selection activeCell="F26" sqref="F26"/>
    </sheetView>
  </sheetViews>
  <sheetFormatPr defaultColWidth="62.42578125" defaultRowHeight="15" x14ac:dyDescent="0.25"/>
  <cols>
    <col min="1" max="1" width="42.28515625" bestFit="1" customWidth="1"/>
    <col min="2" max="2" width="13.7109375" bestFit="1" customWidth="1"/>
    <col min="3" max="3" width="12.5703125" bestFit="1" customWidth="1"/>
    <col min="4" max="4" width="12.7109375" bestFit="1" customWidth="1"/>
    <col min="5" max="5" width="14.42578125" bestFit="1" customWidth="1"/>
    <col min="6" max="7" width="13.7109375" bestFit="1" customWidth="1"/>
    <col min="8" max="8" width="13.85546875" bestFit="1" customWidth="1"/>
    <col min="9" max="9" width="13" bestFit="1" customWidth="1"/>
    <col min="10" max="10" width="22.140625" customWidth="1"/>
    <col min="11" max="11" width="14.85546875" customWidth="1"/>
  </cols>
  <sheetData>
    <row r="1" spans="1:9" x14ac:dyDescent="0.25">
      <c r="A1" s="2" t="s">
        <v>73</v>
      </c>
      <c r="B1" s="2" t="s">
        <v>74</v>
      </c>
      <c r="C1" s="2" t="s">
        <v>75</v>
      </c>
      <c r="D1" s="2" t="s">
        <v>76</v>
      </c>
      <c r="E1" s="2" t="s">
        <v>77</v>
      </c>
      <c r="F1" s="2" t="s">
        <v>78</v>
      </c>
      <c r="G1" s="2" t="s">
        <v>79</v>
      </c>
      <c r="H1" s="2" t="s">
        <v>80</v>
      </c>
      <c r="I1" s="2" t="s">
        <v>81</v>
      </c>
    </row>
    <row r="2" spans="1:9" x14ac:dyDescent="0.25">
      <c r="A2" s="1" t="s">
        <v>46</v>
      </c>
      <c r="B2" s="1">
        <v>18.433073459999999</v>
      </c>
      <c r="C2" s="1">
        <v>31.903218989999999</v>
      </c>
      <c r="D2" s="1">
        <v>19.037460620000001</v>
      </c>
      <c r="E2" s="1">
        <v>19.702173309999999</v>
      </c>
      <c r="F2" s="1">
        <v>65.219957600000001</v>
      </c>
      <c r="G2" s="1">
        <v>17.425159010000002</v>
      </c>
      <c r="H2" s="1">
        <v>11.03191966</v>
      </c>
      <c r="I2" s="1">
        <v>18.949430280000001</v>
      </c>
    </row>
    <row r="3" spans="1:9" x14ac:dyDescent="0.25">
      <c r="A3" s="1" t="s">
        <v>45</v>
      </c>
      <c r="B3" s="1">
        <v>23.496108209999999</v>
      </c>
      <c r="C3" s="1">
        <v>34.83574969</v>
      </c>
      <c r="D3" s="1">
        <v>26.100541580000002</v>
      </c>
      <c r="E3" s="1">
        <v>25.582354859999999</v>
      </c>
      <c r="F3" s="1">
        <v>65.362294259999999</v>
      </c>
      <c r="G3" s="1">
        <v>20.083507820000001</v>
      </c>
      <c r="H3" s="1">
        <v>16.153975280000001</v>
      </c>
      <c r="I3" s="1">
        <v>22.637670400000001</v>
      </c>
    </row>
    <row r="4" spans="1:9" x14ac:dyDescent="0.25">
      <c r="A4" s="1" t="s">
        <v>44</v>
      </c>
      <c r="B4" s="1">
        <v>20.219283130000001</v>
      </c>
      <c r="C4" s="1">
        <v>27.566558000000001</v>
      </c>
      <c r="D4" s="1">
        <v>18.062021260000002</v>
      </c>
      <c r="E4" s="1">
        <v>22.722061719999999</v>
      </c>
      <c r="F4" s="1">
        <v>63.878378259999998</v>
      </c>
      <c r="G4" s="1">
        <v>21.067578430000001</v>
      </c>
      <c r="H4" s="1">
        <v>12.23780116</v>
      </c>
      <c r="I4" s="1">
        <v>21.107247300000001</v>
      </c>
    </row>
    <row r="5" spans="1:9" x14ac:dyDescent="0.25">
      <c r="A5" s="1" t="s">
        <v>47</v>
      </c>
      <c r="B5" s="1">
        <v>26.58601775</v>
      </c>
      <c r="C5" s="1">
        <v>33.923136049999997</v>
      </c>
      <c r="D5" s="1">
        <v>30.195269369999998</v>
      </c>
      <c r="E5" s="1">
        <v>25.147316750000002</v>
      </c>
      <c r="F5" s="1">
        <v>68.12527077</v>
      </c>
      <c r="G5" s="1">
        <v>23.304049330000002</v>
      </c>
      <c r="H5" s="1">
        <v>19.359758230000001</v>
      </c>
      <c r="I5" s="1">
        <v>26.310146039999999</v>
      </c>
    </row>
    <row r="6" spans="1:9" x14ac:dyDescent="0.25">
      <c r="A6" s="1" t="s">
        <v>21</v>
      </c>
      <c r="B6" s="1">
        <v>31.425662200000001</v>
      </c>
      <c r="C6" s="1">
        <v>37.11736003</v>
      </c>
      <c r="D6" s="1">
        <v>35.432623130000003</v>
      </c>
      <c r="E6" s="1">
        <v>31.348556429999999</v>
      </c>
      <c r="F6" s="1">
        <v>48.877803589999999</v>
      </c>
      <c r="G6" s="1">
        <v>28.94863934</v>
      </c>
      <c r="H6" s="1">
        <v>57.957491640000001</v>
      </c>
      <c r="I6" s="1">
        <v>31.049512480000001</v>
      </c>
    </row>
    <row r="7" spans="1:9" x14ac:dyDescent="0.25">
      <c r="A7" s="1" t="s">
        <v>49</v>
      </c>
      <c r="B7" s="1">
        <v>32.613802990000003</v>
      </c>
      <c r="C7" s="1">
        <v>40.284899189999997</v>
      </c>
      <c r="D7" s="1">
        <v>42.515964050000001</v>
      </c>
      <c r="E7" s="1">
        <v>30.955167620000001</v>
      </c>
      <c r="F7" s="1">
        <v>42.215603379999997</v>
      </c>
      <c r="G7" s="1">
        <v>29.567802870000001</v>
      </c>
      <c r="H7" s="1">
        <v>34.567344650000003</v>
      </c>
      <c r="I7" s="1">
        <v>34.447023000000002</v>
      </c>
    </row>
    <row r="8" spans="1:9" x14ac:dyDescent="0.25">
      <c r="A8" s="1" t="s">
        <v>48</v>
      </c>
      <c r="B8" s="1">
        <v>29.788308799999999</v>
      </c>
      <c r="C8" s="1">
        <v>24.700545930000001</v>
      </c>
      <c r="D8" s="1">
        <v>29.03521946</v>
      </c>
      <c r="E8" s="1">
        <v>34.715209209999998</v>
      </c>
      <c r="F8" s="1">
        <v>78.672736950000001</v>
      </c>
      <c r="G8" s="1">
        <v>29.897219100000001</v>
      </c>
      <c r="H8" s="1">
        <v>12.800212849999999</v>
      </c>
      <c r="I8" s="1">
        <v>28.508070709999998</v>
      </c>
    </row>
    <row r="9" spans="1:9" x14ac:dyDescent="0.25">
      <c r="A9" s="1" t="s">
        <v>41</v>
      </c>
      <c r="B9" s="1">
        <v>31.115145729999998</v>
      </c>
      <c r="C9" s="1">
        <v>36.06748125</v>
      </c>
      <c r="D9" s="1">
        <v>34.301236009999997</v>
      </c>
      <c r="E9" s="1">
        <v>30.173606509999999</v>
      </c>
      <c r="F9" s="1">
        <v>68.366738229999996</v>
      </c>
      <c r="G9" s="1">
        <v>30.101213040000001</v>
      </c>
      <c r="H9" s="1">
        <v>18.751800119999999</v>
      </c>
      <c r="I9" s="1">
        <v>27.99952291</v>
      </c>
    </row>
    <row r="10" spans="1:9" x14ac:dyDescent="0.25">
      <c r="A10" s="1" t="s">
        <v>13</v>
      </c>
      <c r="B10" s="1">
        <v>34.595951829999997</v>
      </c>
      <c r="C10" s="1">
        <v>48.15535835</v>
      </c>
      <c r="D10" s="1">
        <v>37.951086580000002</v>
      </c>
      <c r="E10" s="1">
        <v>35.384653610000001</v>
      </c>
      <c r="F10" s="1">
        <v>38.624461369999999</v>
      </c>
      <c r="G10" s="1">
        <v>30.832428820000001</v>
      </c>
      <c r="H10" s="1">
        <v>53.848710009999998</v>
      </c>
      <c r="I10" s="1">
        <v>38.363512139999997</v>
      </c>
    </row>
    <row r="11" spans="1:9" x14ac:dyDescent="0.25">
      <c r="A11" s="1" t="s">
        <v>17</v>
      </c>
      <c r="B11" s="1">
        <v>33.633701600000002</v>
      </c>
      <c r="C11" s="1">
        <v>44.200290789999997</v>
      </c>
      <c r="D11" s="1">
        <v>33.40270228</v>
      </c>
      <c r="E11" s="1">
        <v>33.944954299999999</v>
      </c>
      <c r="F11" s="1">
        <v>42.381745270000003</v>
      </c>
      <c r="G11" s="1">
        <v>31.172499370000001</v>
      </c>
      <c r="H11" s="1">
        <v>32.817758349999998</v>
      </c>
      <c r="I11" s="1">
        <v>36.427011659999998</v>
      </c>
    </row>
    <row r="12" spans="1:9" x14ac:dyDescent="0.25">
      <c r="A12" s="1" t="s">
        <v>5</v>
      </c>
      <c r="B12" s="1">
        <v>31.96413016</v>
      </c>
      <c r="C12" s="1">
        <v>39.393022170000002</v>
      </c>
      <c r="D12" s="1">
        <v>28.535132130000001</v>
      </c>
      <c r="E12" s="1">
        <v>32.782510360000003</v>
      </c>
      <c r="F12" s="1">
        <v>43.530052040000001</v>
      </c>
      <c r="G12" s="1">
        <v>32.932633610000003</v>
      </c>
      <c r="H12" s="1">
        <v>37.774479399999997</v>
      </c>
      <c r="I12" s="1">
        <v>34.905616369999997</v>
      </c>
    </row>
    <row r="13" spans="1:9" x14ac:dyDescent="0.25">
      <c r="A13" s="1" t="s">
        <v>59</v>
      </c>
      <c r="B13" s="1">
        <v>34.218644519999998</v>
      </c>
      <c r="C13" s="1">
        <v>36.873157769999999</v>
      </c>
      <c r="D13" s="1">
        <v>36.122196969999997</v>
      </c>
      <c r="E13" s="1">
        <v>31.856949499999999</v>
      </c>
      <c r="F13" s="1">
        <v>47.551699360000001</v>
      </c>
      <c r="G13" s="1">
        <v>33.571917919999997</v>
      </c>
      <c r="H13" s="1">
        <v>46.32757411</v>
      </c>
      <c r="I13" s="1">
        <v>35.195518499999999</v>
      </c>
    </row>
    <row r="14" spans="1:9" x14ac:dyDescent="0.25">
      <c r="A14" s="1" t="s">
        <v>62</v>
      </c>
      <c r="B14" s="1">
        <v>40.290916799999998</v>
      </c>
      <c r="C14" s="1">
        <v>39.608258900000003</v>
      </c>
      <c r="D14" s="1">
        <v>45.931087490000003</v>
      </c>
      <c r="E14" s="1">
        <v>39.083410639999997</v>
      </c>
      <c r="F14" s="1">
        <v>51.473667470000002</v>
      </c>
      <c r="G14" s="1">
        <v>34.502743250000002</v>
      </c>
      <c r="H14" s="1">
        <v>39.02833364</v>
      </c>
      <c r="I14" s="1">
        <v>41.783225989999998</v>
      </c>
    </row>
    <row r="15" spans="1:9" x14ac:dyDescent="0.25">
      <c r="A15" s="1" t="s">
        <v>67</v>
      </c>
      <c r="B15" s="1">
        <v>37.010607229999998</v>
      </c>
      <c r="C15" s="1">
        <v>39.393405880000003</v>
      </c>
      <c r="D15" s="1">
        <v>37.112876730000004</v>
      </c>
      <c r="E15" s="1">
        <v>34.365403129999997</v>
      </c>
      <c r="F15" s="1">
        <v>60.249945390000001</v>
      </c>
      <c r="G15" s="1">
        <v>35.854492499999999</v>
      </c>
      <c r="H15" s="1">
        <v>34.80917513</v>
      </c>
      <c r="I15" s="1">
        <v>36.36276548</v>
      </c>
    </row>
    <row r="16" spans="1:9" x14ac:dyDescent="0.25">
      <c r="A16" s="1" t="s">
        <v>72</v>
      </c>
      <c r="B16" s="1">
        <v>40.099555530000004</v>
      </c>
      <c r="C16" s="1">
        <v>44.225796209999999</v>
      </c>
      <c r="D16" s="1">
        <v>38.8494302</v>
      </c>
      <c r="E16" s="1">
        <v>38.68108144</v>
      </c>
      <c r="F16" s="1">
        <v>49.488754470000003</v>
      </c>
      <c r="G16" s="1">
        <v>38.358787550000002</v>
      </c>
      <c r="H16" s="1">
        <v>38.270394009999997</v>
      </c>
      <c r="I16" s="1">
        <v>40.86528757</v>
      </c>
    </row>
    <row r="17" spans="1:9" x14ac:dyDescent="0.25">
      <c r="A17" s="1" t="s">
        <v>25</v>
      </c>
      <c r="B17" s="1">
        <v>38.879067380000002</v>
      </c>
      <c r="C17" s="1">
        <v>39.491160649999998</v>
      </c>
      <c r="D17" s="1">
        <v>38.906840889999998</v>
      </c>
      <c r="E17" s="1">
        <v>36.616858829999998</v>
      </c>
      <c r="F17" s="1">
        <v>66.946758900000006</v>
      </c>
      <c r="G17" s="1">
        <v>38.493620290000003</v>
      </c>
      <c r="H17" s="1">
        <v>27.031685029999998</v>
      </c>
      <c r="I17" s="1">
        <v>38.604372699999999</v>
      </c>
    </row>
    <row r="18" spans="1:9" x14ac:dyDescent="0.25">
      <c r="A18" s="1" t="s">
        <v>24</v>
      </c>
      <c r="B18" s="1">
        <v>38.883814520000001</v>
      </c>
      <c r="C18" s="1">
        <v>42.317681299999997</v>
      </c>
      <c r="D18" s="1">
        <v>41.784608210000002</v>
      </c>
      <c r="E18" s="1">
        <v>35.387541130000002</v>
      </c>
      <c r="F18" s="1">
        <v>65.546347240000003</v>
      </c>
      <c r="G18" s="1">
        <v>38.632650769999998</v>
      </c>
      <c r="H18" s="1">
        <v>36.190311690000001</v>
      </c>
      <c r="I18" s="1">
        <v>37.220737720000002</v>
      </c>
    </row>
    <row r="19" spans="1:9" x14ac:dyDescent="0.25">
      <c r="A19" s="1" t="s">
        <v>42</v>
      </c>
      <c r="B19" s="1">
        <v>42.208193860000002</v>
      </c>
      <c r="C19" s="1">
        <v>41.730827400000003</v>
      </c>
      <c r="D19" s="1">
        <v>43.874885319999997</v>
      </c>
      <c r="E19" s="1">
        <v>41.718777119999999</v>
      </c>
      <c r="F19" s="1">
        <v>71.486135559999994</v>
      </c>
      <c r="G19" s="1">
        <v>39.921863250000001</v>
      </c>
      <c r="H19" s="1">
        <v>23.929979419999999</v>
      </c>
      <c r="I19" s="1">
        <v>37.93252502</v>
      </c>
    </row>
    <row r="20" spans="1:9" x14ac:dyDescent="0.25">
      <c r="A20" s="1" t="s">
        <v>6</v>
      </c>
      <c r="B20" s="1">
        <v>48.651545259999999</v>
      </c>
      <c r="C20" s="1">
        <v>50.605658929999997</v>
      </c>
      <c r="D20" s="1">
        <v>48.909286039999998</v>
      </c>
      <c r="E20" s="1">
        <v>49.858410800000001</v>
      </c>
      <c r="F20" s="1">
        <v>44.562499090000003</v>
      </c>
      <c r="G20" s="1">
        <v>40.830551249999999</v>
      </c>
      <c r="H20" s="1">
        <v>63.250765010000002</v>
      </c>
      <c r="I20" s="1">
        <v>50.075051119999998</v>
      </c>
    </row>
    <row r="21" spans="1:9" x14ac:dyDescent="0.25">
      <c r="A21" s="1" t="s">
        <v>50</v>
      </c>
      <c r="B21" s="1">
        <v>41.170288589999998</v>
      </c>
      <c r="C21" s="1">
        <v>43.67605339</v>
      </c>
      <c r="D21" s="1">
        <v>40.557385930000002</v>
      </c>
      <c r="E21" s="1">
        <v>39.085685839999996</v>
      </c>
      <c r="F21" s="1">
        <v>53.115295930000002</v>
      </c>
      <c r="G21" s="1">
        <v>41.070155819999997</v>
      </c>
      <c r="H21" s="1">
        <v>47.55956956</v>
      </c>
      <c r="I21" s="1">
        <v>41.35575781</v>
      </c>
    </row>
    <row r="22" spans="1:9" x14ac:dyDescent="0.25">
      <c r="A22" s="1" t="s">
        <v>66</v>
      </c>
      <c r="B22" s="1">
        <v>44.250124339999999</v>
      </c>
      <c r="C22" s="1">
        <v>48.577094539999997</v>
      </c>
      <c r="D22" s="1">
        <v>52.05125469</v>
      </c>
      <c r="E22" s="1">
        <v>40.496197500000001</v>
      </c>
      <c r="F22" s="1">
        <v>52.498277340000001</v>
      </c>
      <c r="G22" s="1">
        <v>41.3114256</v>
      </c>
      <c r="H22" s="1">
        <v>44.397341410000003</v>
      </c>
      <c r="I22" s="1">
        <v>43.80780395</v>
      </c>
    </row>
    <row r="23" spans="1:9" x14ac:dyDescent="0.25">
      <c r="A23" s="1" t="s">
        <v>52</v>
      </c>
      <c r="B23" s="1">
        <v>43.668162950000003</v>
      </c>
      <c r="C23" s="1">
        <v>48.849223670000001</v>
      </c>
      <c r="D23" s="1">
        <v>43.276679479999999</v>
      </c>
      <c r="E23" s="1">
        <v>44.516095309999997</v>
      </c>
      <c r="F23" s="1">
        <v>44.536448890000003</v>
      </c>
      <c r="G23" s="1">
        <v>41.481429669999997</v>
      </c>
      <c r="H23" s="1">
        <v>58.407378940000001</v>
      </c>
      <c r="I23" s="1">
        <v>42.740876249999999</v>
      </c>
    </row>
    <row r="24" spans="1:9" x14ac:dyDescent="0.25">
      <c r="A24" s="1" t="s">
        <v>36</v>
      </c>
      <c r="B24" s="1">
        <v>41.323554530000003</v>
      </c>
      <c r="C24" s="1">
        <v>69.782517720000001</v>
      </c>
      <c r="D24" s="1">
        <v>57.674609269999998</v>
      </c>
      <c r="E24" s="1">
        <v>50.852463919999998</v>
      </c>
      <c r="F24" s="1">
        <v>11.29673755</v>
      </c>
      <c r="G24" s="1">
        <v>43.457511320000002</v>
      </c>
      <c r="H24" s="1">
        <v>54.487146639999999</v>
      </c>
      <c r="I24" s="1">
        <v>45.10782304</v>
      </c>
    </row>
    <row r="25" spans="1:9" x14ac:dyDescent="0.25">
      <c r="A25" s="1" t="s">
        <v>54</v>
      </c>
      <c r="B25" s="1">
        <v>48.743237800000003</v>
      </c>
      <c r="C25" s="1">
        <v>50.021214450000002</v>
      </c>
      <c r="D25" s="1">
        <v>51.009728780000003</v>
      </c>
      <c r="E25" s="1">
        <v>47.88170272</v>
      </c>
      <c r="F25" s="1">
        <v>49.148347430000001</v>
      </c>
      <c r="G25" s="1">
        <v>43.938172100000003</v>
      </c>
      <c r="H25" s="1">
        <v>60.155777610000001</v>
      </c>
      <c r="I25" s="1">
        <v>48.29906665</v>
      </c>
    </row>
    <row r="26" spans="1:9" x14ac:dyDescent="0.25">
      <c r="A26" s="1" t="s">
        <v>20</v>
      </c>
      <c r="B26" s="1">
        <v>44.908617300000003</v>
      </c>
      <c r="C26" s="1">
        <v>47.124997860000001</v>
      </c>
      <c r="D26" s="1">
        <v>51.804167730000003</v>
      </c>
      <c r="E26" s="1">
        <v>44.385071310000001</v>
      </c>
      <c r="F26" s="1">
        <v>45.435955249999999</v>
      </c>
      <c r="G26" s="1">
        <v>44.08576309</v>
      </c>
      <c r="H26" s="1">
        <v>55.77726535</v>
      </c>
      <c r="I26" s="1">
        <v>44.34496541</v>
      </c>
    </row>
    <row r="27" spans="1:9" x14ac:dyDescent="0.25">
      <c r="A27" s="1" t="s">
        <v>53</v>
      </c>
      <c r="B27" s="1">
        <v>37.949161099999998</v>
      </c>
      <c r="C27" s="1">
        <v>37.725137619999998</v>
      </c>
      <c r="D27" s="1">
        <v>37.241872999999998</v>
      </c>
      <c r="E27" s="1">
        <v>36.070419800000003</v>
      </c>
      <c r="F27" s="1">
        <v>53.277991290000003</v>
      </c>
      <c r="G27" s="1">
        <v>45.092228980000002</v>
      </c>
      <c r="H27" s="1">
        <v>57.37684299</v>
      </c>
      <c r="I27" s="1">
        <v>36.036723889999998</v>
      </c>
    </row>
    <row r="28" spans="1:9" x14ac:dyDescent="0.25">
      <c r="A28" s="1" t="s">
        <v>22</v>
      </c>
      <c r="B28" s="1">
        <v>45.518172829999997</v>
      </c>
      <c r="C28" s="1">
        <v>44.776074919999999</v>
      </c>
      <c r="D28" s="1">
        <v>51.224536860000001</v>
      </c>
      <c r="E28" s="1">
        <v>46.015655150000001</v>
      </c>
      <c r="F28" s="1">
        <v>38.247878399999998</v>
      </c>
      <c r="G28" s="1">
        <v>45.225587849999997</v>
      </c>
      <c r="H28" s="1">
        <v>45.310985270000003</v>
      </c>
      <c r="I28" s="1">
        <v>47.381511869999997</v>
      </c>
    </row>
    <row r="29" spans="1:9" x14ac:dyDescent="0.25">
      <c r="A29" s="1" t="s">
        <v>31</v>
      </c>
      <c r="B29" s="1">
        <v>46.0206661</v>
      </c>
      <c r="C29" s="1">
        <v>38.242668209999998</v>
      </c>
      <c r="D29" s="1">
        <v>40.348407649999999</v>
      </c>
      <c r="E29" s="1">
        <v>45.844243519999999</v>
      </c>
      <c r="F29" s="1">
        <v>62.948675479999999</v>
      </c>
      <c r="G29" s="1">
        <v>46.58373812</v>
      </c>
      <c r="H29" s="1">
        <v>37.535123659999996</v>
      </c>
      <c r="I29" s="1">
        <v>43.238143540000003</v>
      </c>
    </row>
    <row r="30" spans="1:9" x14ac:dyDescent="0.25">
      <c r="A30" s="1" t="s">
        <v>10</v>
      </c>
      <c r="B30" s="1">
        <v>53.93680578</v>
      </c>
      <c r="C30" s="1">
        <v>54.241533660000002</v>
      </c>
      <c r="D30" s="1">
        <v>56.20311676</v>
      </c>
      <c r="E30" s="1">
        <v>52.05627647</v>
      </c>
      <c r="F30" s="1">
        <v>52.366550619999998</v>
      </c>
      <c r="G30" s="1">
        <v>46.925803680000001</v>
      </c>
      <c r="H30" s="1">
        <v>67.073442749999998</v>
      </c>
      <c r="I30" s="1">
        <v>52.630540609999997</v>
      </c>
    </row>
    <row r="31" spans="1:9" x14ac:dyDescent="0.25">
      <c r="A31" s="1" t="s">
        <v>18</v>
      </c>
      <c r="B31" s="1">
        <v>44.220979640000003</v>
      </c>
      <c r="C31" s="1">
        <v>49.471091549999997</v>
      </c>
      <c r="D31" s="1">
        <v>39.220244780000002</v>
      </c>
      <c r="E31" s="1">
        <v>40.419727850000001</v>
      </c>
      <c r="F31" s="1">
        <v>52.916927809999997</v>
      </c>
      <c r="G31" s="1">
        <v>47.646307569999998</v>
      </c>
      <c r="H31" s="1">
        <v>61.806387309999998</v>
      </c>
      <c r="I31" s="1">
        <v>44.055544759999997</v>
      </c>
    </row>
    <row r="32" spans="1:9" x14ac:dyDescent="0.25">
      <c r="A32" s="1" t="s">
        <v>1</v>
      </c>
      <c r="B32" s="1">
        <v>55.981491769999998</v>
      </c>
      <c r="C32" s="1">
        <v>43.85628724</v>
      </c>
      <c r="D32" s="1">
        <v>45.466198890000001</v>
      </c>
      <c r="E32" s="1">
        <v>57.690063240000001</v>
      </c>
      <c r="F32" s="1">
        <v>62.249511040000002</v>
      </c>
      <c r="G32" s="1">
        <v>47.876987239999998</v>
      </c>
      <c r="H32" s="1">
        <v>50.323209110000001</v>
      </c>
      <c r="I32" s="1">
        <v>59.409167359999998</v>
      </c>
    </row>
    <row r="33" spans="1:9" x14ac:dyDescent="0.25">
      <c r="A33" s="1" t="s">
        <v>55</v>
      </c>
      <c r="B33" s="1">
        <v>43.22310409</v>
      </c>
      <c r="C33" s="1">
        <v>43.263038799999997</v>
      </c>
      <c r="D33" s="1">
        <v>43.206556749999997</v>
      </c>
      <c r="E33" s="1">
        <v>40.598917</v>
      </c>
      <c r="F33" s="1">
        <v>45.630258490000003</v>
      </c>
      <c r="G33" s="1">
        <v>49.148191969999999</v>
      </c>
      <c r="H33" s="1">
        <v>67.642176719999995</v>
      </c>
      <c r="I33" s="1">
        <v>42.038777430000003</v>
      </c>
    </row>
    <row r="34" spans="1:9" x14ac:dyDescent="0.25">
      <c r="A34" s="1" t="s">
        <v>19</v>
      </c>
      <c r="B34" s="1">
        <v>48.483071629999998</v>
      </c>
      <c r="C34" s="1">
        <v>51.335785659999999</v>
      </c>
      <c r="D34" s="1">
        <v>48.969730239999997</v>
      </c>
      <c r="E34" s="1">
        <v>45.067127849999999</v>
      </c>
      <c r="F34" s="1">
        <v>49.545770650000001</v>
      </c>
      <c r="G34" s="1">
        <v>49.421708580000001</v>
      </c>
      <c r="H34" s="1">
        <v>59.232092530000003</v>
      </c>
      <c r="I34" s="1">
        <v>47.934116609999997</v>
      </c>
    </row>
    <row r="35" spans="1:9" x14ac:dyDescent="0.25">
      <c r="A35" s="1" t="s">
        <v>0</v>
      </c>
      <c r="B35" s="1">
        <v>62.9517636</v>
      </c>
      <c r="C35" s="1">
        <v>33.7551627</v>
      </c>
      <c r="D35" s="1">
        <v>56.84818516</v>
      </c>
      <c r="E35" s="1">
        <v>65.945665730000002</v>
      </c>
      <c r="F35" s="1">
        <v>76.571850710000007</v>
      </c>
      <c r="G35" s="1">
        <v>50.161653430000001</v>
      </c>
      <c r="H35" s="1">
        <v>33.004014009999999</v>
      </c>
      <c r="I35" s="1">
        <v>65.812451960000004</v>
      </c>
    </row>
    <row r="36" spans="1:9" x14ac:dyDescent="0.25">
      <c r="A36" s="1" t="s">
        <v>32</v>
      </c>
      <c r="B36" s="1">
        <v>53.183615469999999</v>
      </c>
      <c r="C36" s="1">
        <v>35.427095440000002</v>
      </c>
      <c r="D36" s="1">
        <v>45.651556050000003</v>
      </c>
      <c r="E36" s="1">
        <v>53.398763029999998</v>
      </c>
      <c r="F36" s="1">
        <v>84.238975389999993</v>
      </c>
      <c r="G36" s="1">
        <v>50.497041629999998</v>
      </c>
      <c r="H36" s="1">
        <v>23.29192214</v>
      </c>
      <c r="I36" s="1">
        <v>50.222315569999999</v>
      </c>
    </row>
    <row r="37" spans="1:9" x14ac:dyDescent="0.25">
      <c r="A37" s="1" t="s">
        <v>56</v>
      </c>
      <c r="B37" s="1">
        <v>50.867897480000003</v>
      </c>
      <c r="C37" s="1">
        <v>47.848814519999998</v>
      </c>
      <c r="D37" s="1">
        <v>47.305371610000002</v>
      </c>
      <c r="E37" s="1">
        <v>50.03399752</v>
      </c>
      <c r="F37" s="1">
        <v>49.499689590000003</v>
      </c>
      <c r="G37" s="1">
        <v>51.000192159999997</v>
      </c>
      <c r="H37" s="1">
        <v>50.142050490000003</v>
      </c>
      <c r="I37" s="1">
        <v>50.510864419999997</v>
      </c>
    </row>
    <row r="38" spans="1:9" x14ac:dyDescent="0.25">
      <c r="A38" s="1" t="s">
        <v>9</v>
      </c>
      <c r="B38" s="1">
        <v>46.695028870000002</v>
      </c>
      <c r="C38" s="1">
        <v>58.208640940000002</v>
      </c>
      <c r="D38" s="1">
        <v>55.012959619999997</v>
      </c>
      <c r="E38" s="1">
        <v>51.341186559999997</v>
      </c>
      <c r="F38" s="1">
        <v>32.234542300000001</v>
      </c>
      <c r="G38" s="1">
        <v>51.107895540000001</v>
      </c>
      <c r="H38" s="1">
        <v>40.115832189999999</v>
      </c>
      <c r="I38" s="1">
        <v>51.919739739999997</v>
      </c>
    </row>
    <row r="39" spans="1:9" x14ac:dyDescent="0.25">
      <c r="A39" s="1" t="s">
        <v>39</v>
      </c>
      <c r="B39" s="1">
        <v>46.20031066</v>
      </c>
      <c r="C39" s="1">
        <v>46.266846020000003</v>
      </c>
      <c r="D39" s="1">
        <v>45.717076609999999</v>
      </c>
      <c r="E39" s="1">
        <v>41.829041760000003</v>
      </c>
      <c r="F39" s="1">
        <v>54.95532283</v>
      </c>
      <c r="G39" s="1">
        <v>51.51673392</v>
      </c>
      <c r="H39" s="1">
        <v>61.23190494</v>
      </c>
      <c r="I39" s="1">
        <v>45.245131950000001</v>
      </c>
    </row>
    <row r="40" spans="1:9" x14ac:dyDescent="0.25">
      <c r="A40" s="1" t="s">
        <v>57</v>
      </c>
      <c r="B40" s="1">
        <v>58.29971759</v>
      </c>
      <c r="C40" s="1">
        <v>58.858803510000001</v>
      </c>
      <c r="D40" s="1">
        <v>57.720439769999999</v>
      </c>
      <c r="E40" s="1">
        <v>58.8904991</v>
      </c>
      <c r="F40" s="1">
        <v>49.240186889999997</v>
      </c>
      <c r="G40" s="1">
        <v>51.731407990000001</v>
      </c>
      <c r="H40" s="1">
        <v>60.303655790000001</v>
      </c>
      <c r="I40" s="1">
        <v>58.352054170000002</v>
      </c>
    </row>
    <row r="41" spans="1:9" x14ac:dyDescent="0.25">
      <c r="A41" s="1" t="s">
        <v>12</v>
      </c>
      <c r="B41" s="1">
        <v>45.224129009999999</v>
      </c>
      <c r="C41" s="1">
        <v>57.006086369999998</v>
      </c>
      <c r="D41" s="1">
        <v>48.781220099999999</v>
      </c>
      <c r="E41" s="1">
        <v>49.084252300000003</v>
      </c>
      <c r="F41" s="1">
        <v>30.54243988</v>
      </c>
      <c r="G41" s="1">
        <v>52.062369609999998</v>
      </c>
      <c r="H41" s="1">
        <v>59.16045742</v>
      </c>
      <c r="I41" s="1">
        <v>48.508792290000002</v>
      </c>
    </row>
    <row r="42" spans="1:9" x14ac:dyDescent="0.25">
      <c r="A42" s="1" t="s">
        <v>40</v>
      </c>
      <c r="B42" s="1">
        <v>45.161610549999999</v>
      </c>
      <c r="C42" s="1">
        <v>60.024923540000003</v>
      </c>
      <c r="D42" s="1">
        <v>51.90068196</v>
      </c>
      <c r="E42" s="1">
        <v>46.016484859999998</v>
      </c>
      <c r="F42" s="1">
        <v>35.493466560000002</v>
      </c>
      <c r="G42" s="1">
        <v>52.62979378</v>
      </c>
      <c r="H42" s="1">
        <v>52.573797570000004</v>
      </c>
      <c r="I42" s="1">
        <v>43.93657906</v>
      </c>
    </row>
    <row r="43" spans="1:9" x14ac:dyDescent="0.25">
      <c r="A43" s="1" t="s">
        <v>65</v>
      </c>
      <c r="B43" s="1">
        <v>58.679837919999997</v>
      </c>
      <c r="C43" s="1">
        <v>60.006016260000003</v>
      </c>
      <c r="D43" s="1">
        <v>61.205682240000002</v>
      </c>
      <c r="E43" s="1">
        <v>55.355880089999999</v>
      </c>
      <c r="F43" s="1">
        <v>48.07044913</v>
      </c>
      <c r="G43" s="1">
        <v>52.804490370000003</v>
      </c>
      <c r="H43" s="1">
        <v>58.750249099999998</v>
      </c>
      <c r="I43" s="1">
        <v>59.38459495</v>
      </c>
    </row>
    <row r="44" spans="1:9" x14ac:dyDescent="0.25">
      <c r="A44" s="1" t="s">
        <v>37</v>
      </c>
      <c r="B44" s="1">
        <v>54.08563213</v>
      </c>
      <c r="C44" s="1">
        <v>65.522779249999999</v>
      </c>
      <c r="D44" s="1">
        <v>53.156849909999998</v>
      </c>
      <c r="E44" s="1">
        <v>56.771676110000001</v>
      </c>
      <c r="F44" s="1">
        <v>43.436748559999998</v>
      </c>
      <c r="G44" s="1">
        <v>53.939818369999998</v>
      </c>
      <c r="H44" s="1">
        <v>60.963361519999999</v>
      </c>
      <c r="I44" s="1">
        <v>54.277108779999999</v>
      </c>
    </row>
    <row r="45" spans="1:9" x14ac:dyDescent="0.25">
      <c r="A45" s="1" t="s">
        <v>15</v>
      </c>
      <c r="B45" s="1">
        <v>51.419916299999997</v>
      </c>
      <c r="C45" s="1">
        <v>48.231924159999998</v>
      </c>
      <c r="D45" s="1">
        <v>56.542710739999997</v>
      </c>
      <c r="E45" s="1">
        <v>50.188111710000001</v>
      </c>
      <c r="F45" s="1">
        <v>42.69686566</v>
      </c>
      <c r="G45" s="1">
        <v>54.569801009999999</v>
      </c>
      <c r="H45" s="1">
        <v>51.772141089999998</v>
      </c>
      <c r="I45" s="1">
        <v>48.662481849999999</v>
      </c>
    </row>
    <row r="46" spans="1:9" x14ac:dyDescent="0.25">
      <c r="A46" s="1" t="s">
        <v>27</v>
      </c>
      <c r="B46" s="1">
        <v>56.825611070000001</v>
      </c>
      <c r="C46" s="1">
        <v>58.066702540000001</v>
      </c>
      <c r="D46" s="1">
        <v>59.405380479999998</v>
      </c>
      <c r="E46" s="1">
        <v>54.075449650000003</v>
      </c>
      <c r="F46" s="1">
        <v>48.326241349999997</v>
      </c>
      <c r="G46" s="1">
        <v>54.736018450000003</v>
      </c>
      <c r="H46" s="1">
        <v>60.900999229999996</v>
      </c>
      <c r="I46" s="1">
        <v>54.101767870000003</v>
      </c>
    </row>
    <row r="47" spans="1:9" x14ac:dyDescent="0.25">
      <c r="A47" s="1" t="s">
        <v>70</v>
      </c>
      <c r="B47" s="1">
        <v>52.921932959999999</v>
      </c>
      <c r="C47" s="1">
        <v>49.568809950000002</v>
      </c>
      <c r="D47" s="1">
        <v>51.495488420000001</v>
      </c>
      <c r="E47" s="1">
        <v>53.362246429999999</v>
      </c>
      <c r="F47" s="1">
        <v>45.08897838</v>
      </c>
      <c r="G47" s="1">
        <v>54.85038265</v>
      </c>
      <c r="H47" s="1">
        <v>61.459746680000002</v>
      </c>
      <c r="I47" s="1">
        <v>55.299852960000003</v>
      </c>
    </row>
    <row r="48" spans="1:9" x14ac:dyDescent="0.25">
      <c r="A48" s="1" t="s">
        <v>43</v>
      </c>
      <c r="B48" s="1">
        <v>51.986034840000002</v>
      </c>
      <c r="C48" s="1">
        <v>30.586647899999999</v>
      </c>
      <c r="D48" s="1">
        <v>49.08283711</v>
      </c>
      <c r="E48" s="1">
        <v>53.388162950000002</v>
      </c>
      <c r="F48" s="1">
        <v>88.999509180000004</v>
      </c>
      <c r="G48" s="1">
        <v>55.218710350000002</v>
      </c>
      <c r="H48" s="1">
        <v>9.1027291300000002</v>
      </c>
      <c r="I48" s="1">
        <v>48.626709759999997</v>
      </c>
    </row>
    <row r="49" spans="1:9" x14ac:dyDescent="0.25">
      <c r="A49" s="1" t="s">
        <v>51</v>
      </c>
      <c r="B49" s="1">
        <v>56.983706359999999</v>
      </c>
      <c r="C49" s="1">
        <v>53.281755850000003</v>
      </c>
      <c r="D49" s="1">
        <v>51.932511929999997</v>
      </c>
      <c r="E49" s="1">
        <v>59.255728650000002</v>
      </c>
      <c r="F49" s="1">
        <v>42.593861539999999</v>
      </c>
      <c r="G49" s="1">
        <v>55.713883459999998</v>
      </c>
      <c r="H49" s="1">
        <v>60.942154170000002</v>
      </c>
      <c r="I49" s="1">
        <v>59.703609559999997</v>
      </c>
    </row>
    <row r="50" spans="1:9" x14ac:dyDescent="0.25">
      <c r="A50" s="1" t="s">
        <v>38</v>
      </c>
      <c r="B50" s="1">
        <v>52.516677960000003</v>
      </c>
      <c r="C50" s="1">
        <v>53.349837520000001</v>
      </c>
      <c r="D50" s="1">
        <v>47.924551559999998</v>
      </c>
      <c r="E50" s="1">
        <v>49.148499630000003</v>
      </c>
      <c r="F50" s="1">
        <v>45.203476379999998</v>
      </c>
      <c r="G50" s="1">
        <v>57.84863129</v>
      </c>
      <c r="H50" s="1">
        <v>66.347896899999995</v>
      </c>
      <c r="I50" s="1">
        <v>52.508580600000002</v>
      </c>
    </row>
    <row r="51" spans="1:9" x14ac:dyDescent="0.25">
      <c r="A51" s="1" t="s">
        <v>69</v>
      </c>
      <c r="B51" s="1">
        <v>55.277016029999999</v>
      </c>
      <c r="C51" s="1">
        <v>61.901713319999999</v>
      </c>
      <c r="D51" s="1">
        <v>60.064797140000003</v>
      </c>
      <c r="E51" s="1">
        <v>64.013934689999999</v>
      </c>
      <c r="F51" s="1">
        <v>22.809749320000002</v>
      </c>
      <c r="G51" s="1">
        <v>58.307802930000001</v>
      </c>
      <c r="H51" s="1">
        <v>54.777383819999997</v>
      </c>
      <c r="I51" s="1">
        <v>60.012232109999999</v>
      </c>
    </row>
    <row r="52" spans="1:9" x14ac:dyDescent="0.25">
      <c r="A52" s="1" t="s">
        <v>11</v>
      </c>
      <c r="B52" s="1">
        <v>51.231033410000002</v>
      </c>
      <c r="C52" s="1">
        <v>47.600487350000002</v>
      </c>
      <c r="D52" s="1">
        <v>45.708489380000003</v>
      </c>
      <c r="E52" s="1">
        <v>51.388735339999997</v>
      </c>
      <c r="F52" s="1">
        <v>45.862511650000002</v>
      </c>
      <c r="G52" s="1">
        <v>58.377140330000003</v>
      </c>
      <c r="H52" s="1">
        <v>62.43298935</v>
      </c>
      <c r="I52" s="1">
        <v>51.883019609999998</v>
      </c>
    </row>
    <row r="53" spans="1:9" x14ac:dyDescent="0.25">
      <c r="A53" s="1" t="s">
        <v>2</v>
      </c>
      <c r="B53" s="1">
        <v>68.374544659999998</v>
      </c>
      <c r="C53" s="1">
        <v>60.03925074</v>
      </c>
      <c r="D53" s="1">
        <v>64.564665980000001</v>
      </c>
      <c r="E53" s="1">
        <v>71.206296159999994</v>
      </c>
      <c r="F53" s="1">
        <v>44.025632459999997</v>
      </c>
      <c r="G53" s="1">
        <v>59.172693250000002</v>
      </c>
      <c r="H53" s="1">
        <v>65.833973869999994</v>
      </c>
      <c r="I53" s="1">
        <v>71.275122820000007</v>
      </c>
    </row>
    <row r="54" spans="1:9" x14ac:dyDescent="0.25">
      <c r="A54" s="1" t="s">
        <v>16</v>
      </c>
      <c r="B54" s="1">
        <v>52.953064439999999</v>
      </c>
      <c r="C54" s="1">
        <v>55.564610219999999</v>
      </c>
      <c r="D54" s="1">
        <v>51.844896640000002</v>
      </c>
      <c r="E54" s="1">
        <v>50.65724342</v>
      </c>
      <c r="F54" s="1">
        <v>41.450964839999997</v>
      </c>
      <c r="G54" s="1">
        <v>59.271815199999999</v>
      </c>
      <c r="H54" s="1">
        <v>63.577167359999997</v>
      </c>
      <c r="I54" s="1">
        <v>54.019288809999999</v>
      </c>
    </row>
    <row r="55" spans="1:9" x14ac:dyDescent="0.25">
      <c r="A55" s="1" t="s">
        <v>33</v>
      </c>
      <c r="B55" s="1">
        <v>59.28649291</v>
      </c>
      <c r="C55" s="1">
        <v>50.028282439999998</v>
      </c>
      <c r="D55" s="1">
        <v>56.723743970000001</v>
      </c>
      <c r="E55" s="1">
        <v>60.342201799999998</v>
      </c>
      <c r="F55" s="1">
        <v>50.820208229999999</v>
      </c>
      <c r="G55" s="1">
        <v>59.464939559999998</v>
      </c>
      <c r="H55" s="1">
        <v>54.185067429999997</v>
      </c>
      <c r="I55" s="1">
        <v>57.92750332</v>
      </c>
    </row>
    <row r="56" spans="1:9" x14ac:dyDescent="0.25">
      <c r="A56" s="1" t="s">
        <v>14</v>
      </c>
      <c r="B56" s="1">
        <v>53.798410230000002</v>
      </c>
      <c r="C56" s="1">
        <v>51.612211989999999</v>
      </c>
      <c r="D56" s="1">
        <v>56.07952607</v>
      </c>
      <c r="E56" s="1">
        <v>49.341332180000002</v>
      </c>
      <c r="F56" s="1">
        <v>45.7227836</v>
      </c>
      <c r="G56" s="1">
        <v>59.565606189999997</v>
      </c>
      <c r="H56" s="1">
        <v>65.229373280000004</v>
      </c>
      <c r="I56" s="1">
        <v>51.726045630000002</v>
      </c>
    </row>
    <row r="57" spans="1:9" x14ac:dyDescent="0.25">
      <c r="A57" s="1" t="s">
        <v>26</v>
      </c>
      <c r="B57" s="1">
        <v>55.026902380000003</v>
      </c>
      <c r="C57" s="1">
        <v>57.598105920000002</v>
      </c>
      <c r="D57" s="1">
        <v>54.434974050000001</v>
      </c>
      <c r="E57" s="1">
        <v>51.5530124</v>
      </c>
      <c r="F57" s="1">
        <v>35.637733560000001</v>
      </c>
      <c r="G57" s="1">
        <v>60.1412209</v>
      </c>
      <c r="H57" s="1">
        <v>66.043404409999994</v>
      </c>
      <c r="I57" s="1">
        <v>56.553951849999997</v>
      </c>
    </row>
    <row r="58" spans="1:9" x14ac:dyDescent="0.25">
      <c r="A58" s="1" t="s">
        <v>63</v>
      </c>
      <c r="B58" s="1">
        <v>60.135390360000002</v>
      </c>
      <c r="C58" s="1">
        <v>66.140020500000006</v>
      </c>
      <c r="D58" s="1">
        <v>57.064584019999998</v>
      </c>
      <c r="E58" s="1">
        <v>62.877566710000004</v>
      </c>
      <c r="F58" s="1">
        <v>38.238845580000003</v>
      </c>
      <c r="G58" s="1">
        <v>61.895080710000002</v>
      </c>
      <c r="H58" s="1">
        <v>57.884960290000002</v>
      </c>
      <c r="I58" s="1">
        <v>61.565553970000003</v>
      </c>
    </row>
    <row r="59" spans="1:9" x14ac:dyDescent="0.25">
      <c r="A59" s="1" t="s">
        <v>61</v>
      </c>
      <c r="B59" s="1">
        <v>59.925299629999998</v>
      </c>
      <c r="C59" s="1">
        <v>72.982150480000001</v>
      </c>
      <c r="D59" s="1">
        <v>58.60067754</v>
      </c>
      <c r="E59" s="1">
        <v>70.481908500000003</v>
      </c>
      <c r="F59" s="1">
        <v>23.194351919999999</v>
      </c>
      <c r="G59" s="1">
        <v>62.684203029999999</v>
      </c>
      <c r="H59" s="1">
        <v>44.651123069999997</v>
      </c>
      <c r="I59" s="1">
        <v>66.450707429999994</v>
      </c>
    </row>
    <row r="60" spans="1:9" x14ac:dyDescent="0.25">
      <c r="A60" s="1" t="s">
        <v>64</v>
      </c>
      <c r="B60" s="1">
        <v>65.146438500000002</v>
      </c>
      <c r="C60" s="1">
        <v>68.216874590000003</v>
      </c>
      <c r="D60" s="1">
        <v>62.320480439999997</v>
      </c>
      <c r="E60" s="1">
        <v>67.632894390000004</v>
      </c>
      <c r="F60" s="1">
        <v>37.682104209999999</v>
      </c>
      <c r="G60" s="1">
        <v>62.741694889999998</v>
      </c>
      <c r="H60" s="1">
        <v>62.977084410000003</v>
      </c>
      <c r="I60" s="1">
        <v>65.217406729999993</v>
      </c>
    </row>
    <row r="61" spans="1:9" x14ac:dyDescent="0.25">
      <c r="A61" s="1" t="s">
        <v>71</v>
      </c>
      <c r="B61" s="1">
        <v>67.627036270000005</v>
      </c>
      <c r="C61" s="1">
        <v>58.952617089999997</v>
      </c>
      <c r="D61" s="1">
        <v>70.914598369999993</v>
      </c>
      <c r="E61" s="1">
        <v>63.695387340000003</v>
      </c>
      <c r="F61" s="1">
        <v>42.943013229999998</v>
      </c>
      <c r="G61" s="1">
        <v>62.889076230000001</v>
      </c>
      <c r="H61" s="1">
        <v>66.432603540000002</v>
      </c>
      <c r="I61" s="1">
        <v>66.811071709999993</v>
      </c>
    </row>
    <row r="62" spans="1:9" x14ac:dyDescent="0.25">
      <c r="A62" s="1" t="s">
        <v>23</v>
      </c>
      <c r="B62" s="1">
        <v>56.253868429999997</v>
      </c>
      <c r="C62" s="1">
        <v>60.375888009999997</v>
      </c>
      <c r="D62" s="1">
        <v>57.684888860000001</v>
      </c>
      <c r="E62" s="1">
        <v>56.28958299</v>
      </c>
      <c r="F62" s="1">
        <v>37.64743515</v>
      </c>
      <c r="G62" s="1">
        <v>63.679065829999999</v>
      </c>
      <c r="H62" s="1">
        <v>64.35857421</v>
      </c>
      <c r="I62" s="1">
        <v>56.457984920000001</v>
      </c>
    </row>
    <row r="63" spans="1:9" x14ac:dyDescent="0.25">
      <c r="A63" s="1" t="s">
        <v>68</v>
      </c>
      <c r="B63" s="1">
        <v>60.051345120000001</v>
      </c>
      <c r="C63" s="1">
        <v>71.363259029999995</v>
      </c>
      <c r="D63" s="1">
        <v>64.193082239999995</v>
      </c>
      <c r="E63" s="1">
        <v>72.203279530000003</v>
      </c>
      <c r="F63" s="1">
        <v>18.199487569999999</v>
      </c>
      <c r="G63" s="1">
        <v>63.924724570000002</v>
      </c>
      <c r="H63" s="1">
        <v>60.313092490000002</v>
      </c>
      <c r="I63" s="1">
        <v>69.997796570000006</v>
      </c>
    </row>
    <row r="64" spans="1:9" x14ac:dyDescent="0.25">
      <c r="A64" s="1" t="s">
        <v>8</v>
      </c>
      <c r="B64" s="1">
        <v>59.815820160000001</v>
      </c>
      <c r="C64" s="1">
        <v>64.339168659999999</v>
      </c>
      <c r="D64" s="1">
        <v>59.958700739999998</v>
      </c>
      <c r="E64" s="1">
        <v>58.247968290000003</v>
      </c>
      <c r="F64" s="1">
        <v>42.199241720000003</v>
      </c>
      <c r="G64" s="1">
        <v>64.074152119999994</v>
      </c>
      <c r="H64" s="1">
        <v>63.147276509999998</v>
      </c>
      <c r="I64" s="1">
        <v>58.402404369999999</v>
      </c>
    </row>
    <row r="65" spans="1:11" x14ac:dyDescent="0.25">
      <c r="A65" s="1" t="s">
        <v>28</v>
      </c>
      <c r="B65" s="1">
        <v>60.968031580000002</v>
      </c>
      <c r="C65" s="1">
        <v>61.016945010000001</v>
      </c>
      <c r="D65" s="1">
        <v>61.27821256</v>
      </c>
      <c r="E65" s="1">
        <v>58.125253299999997</v>
      </c>
      <c r="F65" s="1">
        <v>47.375917129999998</v>
      </c>
      <c r="G65" s="1">
        <v>64.187355879999998</v>
      </c>
      <c r="H65" s="1">
        <v>61.69345259</v>
      </c>
      <c r="I65" s="1">
        <v>59.013293969999999</v>
      </c>
    </row>
    <row r="66" spans="1:11" x14ac:dyDescent="0.25">
      <c r="A66" s="1" t="s">
        <v>58</v>
      </c>
      <c r="B66" s="1">
        <v>60.06808865</v>
      </c>
      <c r="C66" s="1">
        <v>55.800970409999998</v>
      </c>
      <c r="D66" s="1">
        <v>58.286750580000003</v>
      </c>
      <c r="E66" s="1">
        <v>61.412375099999998</v>
      </c>
      <c r="F66" s="1">
        <v>40.977629389999997</v>
      </c>
      <c r="G66" s="1">
        <v>64.286702539999993</v>
      </c>
      <c r="H66" s="1">
        <v>63.509960290000002</v>
      </c>
      <c r="I66" s="1">
        <v>59.479150650000001</v>
      </c>
    </row>
    <row r="67" spans="1:11" x14ac:dyDescent="0.25">
      <c r="A67" s="1" t="s">
        <v>7</v>
      </c>
      <c r="B67" s="1">
        <v>60.399909569999998</v>
      </c>
      <c r="C67" s="1">
        <v>57.657801689999999</v>
      </c>
      <c r="D67" s="1">
        <v>57.909210109999997</v>
      </c>
      <c r="E67" s="1">
        <v>62.683817879999999</v>
      </c>
      <c r="F67" s="1">
        <v>41.743798890000001</v>
      </c>
      <c r="G67" s="1">
        <v>65.949848529999997</v>
      </c>
      <c r="H67" s="1">
        <v>62.575032780000001</v>
      </c>
      <c r="I67" s="1">
        <v>58.438214950000003</v>
      </c>
    </row>
    <row r="68" spans="1:11" x14ac:dyDescent="0.25">
      <c r="A68" s="1" t="s">
        <v>35</v>
      </c>
      <c r="B68" s="1">
        <v>70.451824889999997</v>
      </c>
      <c r="C68" s="1">
        <v>52.177902039999999</v>
      </c>
      <c r="D68" s="1">
        <v>68.089314220000006</v>
      </c>
      <c r="E68" s="1">
        <v>69.953847839999995</v>
      </c>
      <c r="F68" s="1">
        <v>54.413933489999998</v>
      </c>
      <c r="G68" s="1">
        <v>69.503289949999996</v>
      </c>
      <c r="H68" s="1">
        <v>56.499227140000002</v>
      </c>
      <c r="I68" s="1">
        <v>66.883648249999993</v>
      </c>
    </row>
    <row r="69" spans="1:11" x14ac:dyDescent="0.25">
      <c r="A69" s="1" t="s">
        <v>60</v>
      </c>
      <c r="B69" s="1">
        <v>69.564288840000003</v>
      </c>
      <c r="C69" s="1">
        <v>67.606687989999998</v>
      </c>
      <c r="D69" s="1">
        <v>63.567462579999997</v>
      </c>
      <c r="E69" s="1">
        <v>70.905308570000003</v>
      </c>
      <c r="F69" s="1">
        <v>37.144413309999997</v>
      </c>
      <c r="G69" s="1">
        <v>73.750993859999994</v>
      </c>
      <c r="H69" s="1">
        <v>65.903977920000003</v>
      </c>
      <c r="I69" s="1">
        <v>69.070772689999998</v>
      </c>
    </row>
    <row r="70" spans="1:11" x14ac:dyDescent="0.25">
      <c r="A70" s="1" t="s">
        <v>3</v>
      </c>
      <c r="B70" s="1">
        <v>72.022897369999995</v>
      </c>
      <c r="C70" s="1">
        <v>72.712909100000005</v>
      </c>
      <c r="D70" s="1">
        <v>65.527505160000004</v>
      </c>
      <c r="E70" s="1">
        <v>76.974327439999996</v>
      </c>
      <c r="F70" s="1">
        <v>31.478231319999999</v>
      </c>
      <c r="G70" s="1">
        <v>75.841611720000003</v>
      </c>
      <c r="H70" s="1">
        <v>70.199765360000001</v>
      </c>
      <c r="I70" s="1">
        <v>74.668619280000001</v>
      </c>
    </row>
    <row r="71" spans="1:11" x14ac:dyDescent="0.25">
      <c r="A71" s="1" t="s">
        <v>30</v>
      </c>
      <c r="B71" s="1">
        <v>73.695403870000007</v>
      </c>
      <c r="C71" s="1">
        <v>44.261701090000003</v>
      </c>
      <c r="D71" s="1">
        <v>64.154851930000007</v>
      </c>
      <c r="E71" s="1">
        <v>74.406172260000005</v>
      </c>
      <c r="F71" s="1">
        <v>81.666989000000001</v>
      </c>
      <c r="G71" s="1">
        <v>75.919912719999999</v>
      </c>
      <c r="H71" s="1">
        <v>25.261792</v>
      </c>
      <c r="I71" s="1">
        <v>71.026290779999997</v>
      </c>
    </row>
    <row r="72" spans="1:11" x14ac:dyDescent="0.25">
      <c r="A72" s="1" t="s">
        <v>29</v>
      </c>
      <c r="B72" s="1">
        <v>86.279166340000003</v>
      </c>
      <c r="C72" s="1">
        <v>72.69378992</v>
      </c>
      <c r="D72" s="1">
        <v>92.639578749999998</v>
      </c>
      <c r="E72" s="1">
        <v>80.203821989999994</v>
      </c>
      <c r="F72" s="1">
        <v>59.036179070000003</v>
      </c>
      <c r="G72" s="1">
        <v>78.932880979999993</v>
      </c>
      <c r="H72" s="1">
        <v>76.297631350000003</v>
      </c>
      <c r="I72" s="1">
        <v>79.407670490000001</v>
      </c>
    </row>
    <row r="73" spans="1:11" x14ac:dyDescent="0.25">
      <c r="A73" s="1" t="s">
        <v>34</v>
      </c>
      <c r="B73" s="1">
        <v>82.502461280000006</v>
      </c>
      <c r="C73" s="1">
        <v>63.970971589999998</v>
      </c>
      <c r="D73" s="1">
        <v>77.739006000000003</v>
      </c>
      <c r="E73" s="1">
        <v>80.244509129999997</v>
      </c>
      <c r="F73" s="1">
        <v>73.736929040000007</v>
      </c>
      <c r="G73" s="1">
        <v>80.240911249999996</v>
      </c>
      <c r="H73" s="1">
        <v>39.584444040000001</v>
      </c>
      <c r="I73" s="1">
        <v>77.03911884</v>
      </c>
    </row>
    <row r="74" spans="1:11" x14ac:dyDescent="0.25">
      <c r="A74" s="1" t="s">
        <v>4</v>
      </c>
      <c r="B74" s="1">
        <v>78.576058709999998</v>
      </c>
      <c r="C74" s="1">
        <v>76.733574910000002</v>
      </c>
      <c r="D74" s="1">
        <v>76.564547419999997</v>
      </c>
      <c r="E74" s="1">
        <v>84.896453280000003</v>
      </c>
      <c r="F74" s="1">
        <v>32.227151280000001</v>
      </c>
      <c r="G74" s="1">
        <v>80.605212109999997</v>
      </c>
      <c r="H74" s="1">
        <v>68.997840490000002</v>
      </c>
      <c r="I74" s="1">
        <v>81.772482710000006</v>
      </c>
    </row>
    <row r="75" spans="1:11" x14ac:dyDescent="0.25">
      <c r="A75" s="1" t="s">
        <v>82</v>
      </c>
      <c r="B75" s="1">
        <f>SUBTOTAL(105,Table1[rank_gen ])</f>
        <v>18.433073459999999</v>
      </c>
      <c r="C75" s="1">
        <f>SUBTOTAL(105,Table1[rank_cri ])</f>
        <v>24.700545930000001</v>
      </c>
      <c r="D75" s="1">
        <f>SUBTOTAL(105,Table1[rank_ed ])</f>
        <v>18.062021260000002</v>
      </c>
      <c r="E75" s="1">
        <f>SUBTOTAL(105,Table1[rank_emp ])</f>
        <v>19.702173309999999</v>
      </c>
      <c r="F75" s="1">
        <f>SUBTOTAL(105,Table1[rank_geo ])</f>
        <v>11.29673755</v>
      </c>
      <c r="G75" s="1">
        <f>SUBTOTAL(105,Table1[rank_hea ])</f>
        <v>17.425159010000002</v>
      </c>
      <c r="H75" s="1">
        <f>SUBTOTAL(105,Table1[rank_hou ])</f>
        <v>9.1027291300000002</v>
      </c>
      <c r="I75" s="1">
        <f>SUBTOTAL(105,Table1[rank_inc ])</f>
        <v>18.949430280000001</v>
      </c>
      <c r="K75">
        <f>MAX(Table1[[rank_gen ]:[rank_inc ]])</f>
        <v>92.639578749999998</v>
      </c>
    </row>
    <row r="76" spans="1:11" ht="15.75" thickBot="1" x14ac:dyDescent="0.3">
      <c r="K76">
        <f>MIN(Table1[[rank_gen ]:[rank_inc ]])</f>
        <v>9.1027291300000002</v>
      </c>
    </row>
    <row r="77" spans="1:11" ht="16.5" thickTop="1" thickBot="1" x14ac:dyDescent="0.3">
      <c r="B77" s="3">
        <f>SUBTOTAL(104,Table1[rank_gen ])</f>
        <v>86.279166340000003</v>
      </c>
      <c r="C77" s="3">
        <f>SUBTOTAL(104,Table1[rank_cri ])</f>
        <v>76.733574910000002</v>
      </c>
      <c r="D77" s="3">
        <f>SUBTOTAL(104,Table1[rank_ed ])</f>
        <v>92.639578749999998</v>
      </c>
      <c r="E77" s="3">
        <f>SUBTOTAL(104,Table1[rank_emp ])</f>
        <v>84.896453280000003</v>
      </c>
      <c r="F77" s="3">
        <f>SUBTOTAL(104,Table1[rank_geo ])</f>
        <v>88.999509180000004</v>
      </c>
      <c r="G77" s="3">
        <f>SUBTOTAL(104,Table1[rank_hea ])</f>
        <v>80.605212109999997</v>
      </c>
      <c r="H77" s="3">
        <f>SUBTOTAL(104,Table1[rank_hou ])</f>
        <v>76.297631350000003</v>
      </c>
      <c r="I77" s="4">
        <f>SUBTOTAL(104,Table1[rank_inc ])</f>
        <v>81.772482710000006</v>
      </c>
      <c r="K77">
        <f>K75-K76</f>
        <v>83.536849619999998</v>
      </c>
    </row>
    <row r="78" spans="1:11" ht="15.75" thickTop="1" x14ac:dyDescent="0.25">
      <c r="B78" s="3">
        <f>SUBTOTAL(105,Table1[rank_gen ])</f>
        <v>18.433073459999999</v>
      </c>
      <c r="C78" s="3">
        <f>SUBTOTAL(105,Table1[rank_cri ])</f>
        <v>24.700545930000001</v>
      </c>
      <c r="D78" s="3">
        <f>SUBTOTAL(105,Table1[rank_ed ])</f>
        <v>18.062021260000002</v>
      </c>
      <c r="E78" s="3">
        <f>SUBTOTAL(105,Table1[rank_emp ])</f>
        <v>19.702173309999999</v>
      </c>
      <c r="F78" s="3">
        <f>SUBTOTAL(105,Table1[rank_geo ])</f>
        <v>11.29673755</v>
      </c>
      <c r="G78" s="3">
        <f>SUBTOTAL(105,Table1[rank_hea ])</f>
        <v>17.425159010000002</v>
      </c>
      <c r="H78" s="3">
        <f>SUBTOTAL(105,Table1[rank_hou ])</f>
        <v>9.1027291300000002</v>
      </c>
      <c r="I78" s="4">
        <f>SUBTOTAL(105,Table1[rank_inc ])</f>
        <v>18.949430280000001</v>
      </c>
    </row>
    <row r="79" spans="1:11" x14ac:dyDescent="0.25">
      <c r="B79">
        <f>B77-B78</f>
        <v>67.84609288</v>
      </c>
      <c r="C79">
        <f t="shared" ref="C79:I79" si="0">C77-C78</f>
        <v>52.033028979999997</v>
      </c>
      <c r="D79">
        <f t="shared" si="0"/>
        <v>74.577557490000004</v>
      </c>
      <c r="E79">
        <f t="shared" si="0"/>
        <v>65.194279969999997</v>
      </c>
      <c r="F79">
        <f t="shared" si="0"/>
        <v>77.702771630000001</v>
      </c>
      <c r="G79">
        <f t="shared" si="0"/>
        <v>63.180053099999995</v>
      </c>
      <c r="H79">
        <f t="shared" si="0"/>
        <v>67.194902220000003</v>
      </c>
      <c r="I79">
        <f t="shared" si="0"/>
        <v>62.823052430000004</v>
      </c>
    </row>
  </sheetData>
  <hyperlinks>
    <hyperlink ref="A1" r:id="rId1" location="usesubform[2]=1" display="https://pma.zone.eu/modulo.zone.ee/import.php - usesubform[2]=1"/>
    <hyperlink ref="B1" r:id="rId2" location="usesubform[3]=1" display="https://pma.zone.eu/modulo.zone.ee/import.php - usesubform[3]=1"/>
    <hyperlink ref="C1" r:id="rId3" location="usesubform[4]=1" display="https://pma.zone.eu/modulo.zone.ee/import.php - usesubform[4]=1"/>
    <hyperlink ref="D1" r:id="rId4" location="usesubform[5]=1" display="https://pma.zone.eu/modulo.zone.ee/import.php - usesubform[5]=1"/>
    <hyperlink ref="E1" r:id="rId5" location="usesubform[6]=1" display="https://pma.zone.eu/modulo.zone.ee/import.php - usesubform[6]=1"/>
    <hyperlink ref="F1" r:id="rId6" location="usesubform[7]=1" display="https://pma.zone.eu/modulo.zone.ee/import.php - usesubform[7]=1"/>
    <hyperlink ref="G1" r:id="rId7" location="usesubform[8]=1" display="https://pma.zone.eu/modulo.zone.ee/import.php - usesubform[8]=1"/>
    <hyperlink ref="H1" r:id="rId8" location="usesubform[9]=1" display="https://pma.zone.eu/modulo.zone.ee/import.php - usesubform[9]=1"/>
    <hyperlink ref="I1" r:id="rId9" location="usesubform[10]=1" display="https://pma.zone.eu/modulo.zone.ee/import.php - usesubform[10]=1"/>
  </hyperlinks>
  <pageMargins left="0.7" right="0.7" top="0.75" bottom="0.75" header="0.3" footer="0.3"/>
  <tableParts count="1">
    <tablePart r:id="rId10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-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Margus Lind</dc:creator>
  <cp:lastModifiedBy>Margus Lind</cp:lastModifiedBy>
  <dcterms:created xsi:type="dcterms:W3CDTF">2014-02-20T23:37:03Z</dcterms:created>
  <dcterms:modified xsi:type="dcterms:W3CDTF">2014-02-21T00:25:46Z</dcterms:modified>
</cp:coreProperties>
</file>