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120" windowWidth="26115" windowHeight="10290" tabRatio="809" activeTab="7"/>
  </bookViews>
  <sheets>
    <sheet name="Export pos" sheetId="3" r:id="rId1"/>
    <sheet name="calibration" sheetId="25" r:id="rId2"/>
    <sheet name="txt files pos" sheetId="7" r:id="rId3"/>
    <sheet name="Bsp-MSMS" sheetId="9" r:id="rId4"/>
    <sheet name="pos_29_Amantadin" sheetId="11" r:id="rId5"/>
    <sheet name="pos_85_Simeton" sheetId="12" r:id="rId6"/>
    <sheet name="pos_86_Atrazin-2-hydroxy" sheetId="13" r:id="rId7"/>
    <sheet name="pos_91_Desethylterbutylazin" sheetId="14" r:id="rId8"/>
  </sheets>
  <definedNames>
    <definedName name="MasterView_Export_pos_1" localSheetId="0">'Export pos'!$A$1:$AR$15</definedName>
    <definedName name="pos_86_Atrazin_2_hydroxy" localSheetId="3">'Bsp-MSMS'!$A$1:$J$12</definedName>
  </definedName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2" i="7"/>
  <c r="L3" i="9" l="1"/>
  <c r="L4" i="9"/>
  <c r="L5" i="9"/>
  <c r="L6" i="9"/>
  <c r="L7" i="9"/>
  <c r="L8" i="9"/>
  <c r="L9" i="9"/>
  <c r="L10" i="9"/>
  <c r="L11" i="9"/>
  <c r="L12" i="9"/>
  <c r="L2" i="9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2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</calcChain>
</file>

<file path=xl/connections.xml><?xml version="1.0" encoding="utf-8"?>
<connections xmlns="http://schemas.openxmlformats.org/spreadsheetml/2006/main">
  <connection id="1" name="MasterView_Export_pos" type="6" refreshedVersion="4" background="1" saveData="1">
    <textPr codePage="65001" sourceFile="K:\BMBF\FOR-Ident\05_FeatureRequest MetFrag\MasterView_Export_pos.csv" tab="0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s_86_Atrazin-2-hydroxy" type="6" refreshedVersion="4" background="1" saveData="1">
    <textPr codePage="850" sourceFile="K:\BMBF\FOR-Ident\05_FeatureRequest MetFrag\MSMS data\pos_86_Atrazin-2-hydroxy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<sst xmlns="http://schemas.openxmlformats.org/spreadsheetml/2006/main" count="314" uniqueCount="175">
  <si>
    <t>Amantadin</t>
  </si>
  <si>
    <t>Atrazine-2-hydroxy</t>
  </si>
  <si>
    <t>Simeton</t>
  </si>
  <si>
    <t>Desethylterbutylazin</t>
  </si>
  <si>
    <t>Chloridazon</t>
  </si>
  <si>
    <t>C10H17N</t>
  </si>
  <si>
    <t>C8H15N5O</t>
  </si>
  <si>
    <t>C8H15N5O1</t>
  </si>
  <si>
    <t>C7H12ClN5</t>
  </si>
  <si>
    <t>Name</t>
  </si>
  <si>
    <t>#</t>
  </si>
  <si>
    <t>Formula</t>
  </si>
  <si>
    <t>Include</t>
  </si>
  <si>
    <t>Mass (Da)</t>
  </si>
  <si>
    <t>Found At Mass (Da)</t>
  </si>
  <si>
    <t>Control Found At Mass (Da)</t>
  </si>
  <si>
    <t>Width (Da)</t>
  </si>
  <si>
    <t>Adduct</t>
  </si>
  <si>
    <t>Expected RT (min)</t>
  </si>
  <si>
    <t>RT Width (min)</t>
  </si>
  <si>
    <t>Found At RT (min)</t>
  </si>
  <si>
    <t>Control Found At RT (min)</t>
  </si>
  <si>
    <t>Library Score</t>
  </si>
  <si>
    <t>Library Hit</t>
  </si>
  <si>
    <t>Formula Finder Result</t>
  </si>
  <si>
    <t>Intensity</t>
  </si>
  <si>
    <t>Control Intensity</t>
  </si>
  <si>
    <t>Known Concentration</t>
  </si>
  <si>
    <t>Calculated Concentration</t>
  </si>
  <si>
    <t>Area</t>
  </si>
  <si>
    <t>Control Area</t>
  </si>
  <si>
    <t>Isotope</t>
  </si>
  <si>
    <t>Threshold (cps)</t>
  </si>
  <si>
    <t>Threshold (ratio of control)</t>
  </si>
  <si>
    <t>Formula Finder Score</t>
  </si>
  <si>
    <t>Int Std</t>
  </si>
  <si>
    <t>Combined Score</t>
  </si>
  <si>
    <t>Mass Error Score</t>
  </si>
  <si>
    <t>RT Score</t>
  </si>
  <si>
    <t>Isotope Score</t>
  </si>
  <si>
    <t>Non-Targeted Peak</t>
  </si>
  <si>
    <t>S:N</t>
  </si>
  <si>
    <t>Fragment Mass (Da)</t>
  </si>
  <si>
    <t>Comments</t>
  </si>
  <si>
    <t>Extraction Mass (Da)</t>
  </si>
  <si>
    <t>Error (ppm)</t>
  </si>
  <si>
    <t>Control Error (ppm)</t>
  </si>
  <si>
    <t>Error (mDa)</t>
  </si>
  <si>
    <t>Control Error (mDa)</t>
  </si>
  <si>
    <t>RT Delta (min)</t>
  </si>
  <si>
    <t>Control RT Delta (min)</t>
  </si>
  <si>
    <t>RT % Error</t>
  </si>
  <si>
    <t>Control RT % Error</t>
  </si>
  <si>
    <t>True</t>
  </si>
  <si>
    <t>False</t>
  </si>
  <si>
    <t>+H</t>
  </si>
  <si>
    <t>MS/MS .txt-File</t>
  </si>
  <si>
    <t>Mass/Charge</t>
  </si>
  <si>
    <t>Height</t>
  </si>
  <si>
    <t>Width</t>
  </si>
  <si>
    <t>Width at 50%</t>
  </si>
  <si>
    <t>Resolution</t>
  </si>
  <si>
    <t>Charge</t>
  </si>
  <si>
    <t>Monoisotopic</t>
  </si>
  <si>
    <t>Mass (charge)</t>
  </si>
  <si>
    <t>Mass/charge (charge)</t>
  </si>
  <si>
    <t>Yes</t>
  </si>
  <si>
    <t>*42.0230</t>
  </si>
  <si>
    <t>*43.0309</t>
  </si>
  <si>
    <t>*68.0010</t>
  </si>
  <si>
    <t>*69.0089</t>
  </si>
  <si>
    <t>*70.0527</t>
  </si>
  <si>
    <t>*71.0606</t>
  </si>
  <si>
    <t>*85.0270</t>
  </si>
  <si>
    <t>*86.0349</t>
  </si>
  <si>
    <t>*96.0316</t>
  </si>
  <si>
    <t>*97.0395</t>
  </si>
  <si>
    <t>*112.0729</t>
  </si>
  <si>
    <t>*113.0808</t>
  </si>
  <si>
    <t>*113.0579</t>
  </si>
  <si>
    <t>*114.0657</t>
  </si>
  <si>
    <t>*127.0482</t>
  </si>
  <si>
    <t>*128.0560</t>
  </si>
  <si>
    <t>*127.0739</t>
  </si>
  <si>
    <t>*128.0817</t>
  </si>
  <si>
    <t>*155.0799</t>
  </si>
  <si>
    <t>*156.0877</t>
  </si>
  <si>
    <t>*197.1265</t>
  </si>
  <si>
    <t>*198.1343</t>
  </si>
  <si>
    <t>diese müssten noch aus den intensivsten Massepeak normiert werden, falls MetFrag so nichts damit anfangen kann.</t>
  </si>
  <si>
    <t>Beispiel siehe Spate L</t>
  </si>
  <si>
    <t>Height normiert</t>
  </si>
  <si>
    <t>*135.1166</t>
  </si>
  <si>
    <t>*134.1087</t>
  </si>
  <si>
    <t>*107.0852</t>
  </si>
  <si>
    <t>*106.0773</t>
  </si>
  <si>
    <t>*93.0698 (1)</t>
  </si>
  <si>
    <t>*92.0620 (1)</t>
  </si>
  <si>
    <t>*91.0540 (1)</t>
  </si>
  <si>
    <t>*90.0462 (1)</t>
  </si>
  <si>
    <t>*81.0700</t>
  </si>
  <si>
    <t>*80.0622</t>
  </si>
  <si>
    <t>*79.0543</t>
  </si>
  <si>
    <t>*78.0465</t>
  </si>
  <si>
    <t>*77.0389 (1)</t>
  </si>
  <si>
    <t>*76.0311 (1)</t>
  </si>
  <si>
    <t>*67.0546</t>
  </si>
  <si>
    <t>*66.0468</t>
  </si>
  <si>
    <t>*198.1352</t>
  </si>
  <si>
    <t>*197.1274</t>
  </si>
  <si>
    <t>*170.1032</t>
  </si>
  <si>
    <t>*169.0954</t>
  </si>
  <si>
    <t>*166.1080</t>
  </si>
  <si>
    <t>*165.1002</t>
  </si>
  <si>
    <t>*142.0712</t>
  </si>
  <si>
    <t>*141.0634</t>
  </si>
  <si>
    <t>*128.0811</t>
  </si>
  <si>
    <t>*127.0733</t>
  </si>
  <si>
    <t>*124.0863</t>
  </si>
  <si>
    <t>*123.0785</t>
  </si>
  <si>
    <t>*114.0659</t>
  </si>
  <si>
    <t>*113.0581</t>
  </si>
  <si>
    <t>*100.0503</t>
  </si>
  <si>
    <t>*99.0425</t>
  </si>
  <si>
    <t>*97.0394</t>
  </si>
  <si>
    <t>*96.0552</t>
  </si>
  <si>
    <t>*95.0474</t>
  </si>
  <si>
    <t>*85.0759</t>
  </si>
  <si>
    <t>*84.0681</t>
  </si>
  <si>
    <t>*83.0232</t>
  </si>
  <si>
    <t>*82.0154</t>
  </si>
  <si>
    <t>*71.0605</t>
  </si>
  <si>
    <t>*69.0082</t>
  </si>
  <si>
    <t>*68.0004</t>
  </si>
  <si>
    <t>*68.0247</t>
  </si>
  <si>
    <t>*67.0168</t>
  </si>
  <si>
    <t>*58.0297</t>
  </si>
  <si>
    <t>*57.0219</t>
  </si>
  <si>
    <t>*57.0455</t>
  </si>
  <si>
    <t>*56.0376</t>
  </si>
  <si>
    <t>*43.0314</t>
  </si>
  <si>
    <t>*42.0235</t>
  </si>
  <si>
    <t>*146.0233</t>
  </si>
  <si>
    <t>*145.0155</t>
  </si>
  <si>
    <t>*110.0466</t>
  </si>
  <si>
    <t>*109.0388</t>
  </si>
  <si>
    <t>*104.0015</t>
  </si>
  <si>
    <t>*102.9936</t>
  </si>
  <si>
    <t>*79.0066</t>
  </si>
  <si>
    <t>*77.9988</t>
  </si>
  <si>
    <t>*68.0256</t>
  </si>
  <si>
    <t>*67.0178</t>
  </si>
  <si>
    <t>*61.9806</t>
  </si>
  <si>
    <t>*60.9728</t>
  </si>
  <si>
    <t>*43.0318</t>
  </si>
  <si>
    <t>*42.0239</t>
  </si>
  <si>
    <t>pos_29_Amantadin</t>
  </si>
  <si>
    <t>pos_85_Simeton</t>
  </si>
  <si>
    <t>pos_91_Desethylterbutylazin</t>
  </si>
  <si>
    <t>MS/MS Sheet</t>
  </si>
  <si>
    <t>substance name</t>
  </si>
  <si>
    <t>rt1</t>
  </si>
  <si>
    <t>logD</t>
  </si>
  <si>
    <t>Metformin</t>
  </si>
  <si>
    <t>Carbetamide</t>
  </si>
  <si>
    <t>Monuron</t>
  </si>
  <si>
    <t>Chlorbromuron</t>
  </si>
  <si>
    <t>Metconazole</t>
  </si>
  <si>
    <t>Diazinon</t>
  </si>
  <si>
    <t>Quinoxyfen</t>
  </si>
  <si>
    <t>Fenofibrate</t>
  </si>
  <si>
    <t>Metobromuron</t>
  </si>
  <si>
    <t>Dapson</t>
  </si>
  <si>
    <t>Linuron</t>
  </si>
  <si>
    <t>pos_86_Atrazin-2-hydroxy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</si>
</sst>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3" borderId="0" xfId="0" applyFont="1" applyFill="1"/>
    <xf numFmtId="0" fontId="0" fillId="3" borderId="0" xfId="0" applyFill="1"/>
    <xf numFmtId="1" fontId="0" fillId="3" borderId="0" xfId="0" applyNumberFormat="1" applyFill="1"/>
    <xf numFmtId="0" fontId="0" fillId="2" borderId="2" xfId="0" applyFill="1" applyBorder="1"/>
    <xf numFmtId="0" fontId="0" fillId="0" borderId="3" xfId="0" applyBorder="1"/>
    <xf numFmtId="0" fontId="1" fillId="2" borderId="3" xfId="0" applyFont="1" applyFill="1" applyBorder="1"/>
    <xf numFmtId="0" fontId="0" fillId="0" borderId="4" xfId="0" applyBorder="1"/>
    <xf numFmtId="0" fontId="0" fillId="2" borderId="5" xfId="0" applyFill="1" applyBorder="1"/>
    <xf numFmtId="0" fontId="0" fillId="0" borderId="0" xfId="0" applyBorder="1"/>
    <xf numFmtId="0" fontId="1" fillId="2" borderId="0" xfId="0" applyFont="1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onnections.xml" Type="http://schemas.openxmlformats.org/officeDocument/2006/relationships/connections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queryTables/queryTable1.xml><?xml version="1.0" encoding="utf-8"?>
<queryTable xmlns="http://schemas.openxmlformats.org/spreadsheetml/2006/main" name="MasterView_Export_po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_86_Atrazin-2-hydrox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queryTables/queryTable2.xml" Type="http://schemas.openxmlformats.org/officeDocument/2006/relationships/query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Normal="100" workbookViewId="0">
      <selection activeCell="F5" sqref="F5"/>
    </sheetView>
  </sheetViews>
  <sheetFormatPr baseColWidth="10" defaultRowHeight="15" x14ac:dyDescent="0.25"/>
  <cols>
    <col min="1" max="1" width="11.7109375" customWidth="1"/>
    <col min="2" max="2" width="19.7109375" bestFit="1" customWidth="1"/>
    <col min="3" max="3" width="13.28515625" bestFit="1" customWidth="1"/>
    <col min="4" max="4" width="7.5703125" bestFit="1" customWidth="1"/>
    <col min="5" max="5" width="12" bestFit="1" customWidth="1"/>
    <col min="6" max="6" width="18.140625" bestFit="1" customWidth="1"/>
    <col min="7" max="7" width="25.28515625" bestFit="1" customWidth="1"/>
    <col min="8" max="8" width="10.5703125" bestFit="1" customWidth="1"/>
    <col min="9" max="9" width="8.42578125" bestFit="1" customWidth="1"/>
    <col min="10" max="10" width="17.140625" bestFit="1" customWidth="1"/>
    <col min="11" max="11" width="14.28515625" bestFit="1" customWidth="1"/>
    <col min="12" max="12" width="17" bestFit="1" customWidth="1"/>
    <col min="13" max="13" width="24.140625" bestFit="1" customWidth="1"/>
    <col min="14" max="14" width="12.28515625" bestFit="1" customWidth="1"/>
    <col min="15" max="15" width="10" bestFit="1" customWidth="1"/>
    <col min="16" max="16" width="20.5703125" bestFit="1" customWidth="1"/>
    <col min="17" max="17" width="12" bestFit="1" customWidth="1"/>
    <col min="18" max="18" width="15.85546875" bestFit="1" customWidth="1"/>
    <col min="19" max="19" width="20.28515625" bestFit="1" customWidth="1"/>
    <col min="20" max="20" width="23.5703125" bestFit="1" customWidth="1"/>
    <col min="21" max="21" width="12" bestFit="1" customWidth="1"/>
    <col min="22" max="22" width="12.140625" bestFit="1" customWidth="1"/>
    <col min="23" max="23" width="7.7109375" bestFit="1" customWidth="1"/>
    <col min="24" max="24" width="14.5703125" bestFit="1" customWidth="1"/>
    <col min="25" max="25" width="25.140625" bestFit="1" customWidth="1"/>
    <col min="26" max="26" width="19.85546875" bestFit="1" customWidth="1"/>
    <col min="27" max="27" width="6.7109375" bestFit="1" customWidth="1"/>
    <col min="28" max="29" width="15.42578125" bestFit="1" customWidth="1"/>
    <col min="30" max="30" width="12" bestFit="1" customWidth="1"/>
    <col min="31" max="31" width="13" bestFit="1" customWidth="1"/>
    <col min="32" max="32" width="18.140625" bestFit="1" customWidth="1"/>
    <col min="33" max="33" width="12" bestFit="1" customWidth="1"/>
    <col min="34" max="34" width="18.5703125" bestFit="1" customWidth="1"/>
    <col min="35" max="35" width="10.5703125" bestFit="1" customWidth="1"/>
    <col min="36" max="36" width="19" bestFit="1" customWidth="1"/>
    <col min="37" max="37" width="12.7109375" bestFit="1" customWidth="1"/>
    <col min="38" max="38" width="18.28515625" bestFit="1" customWidth="1"/>
    <col min="39" max="39" width="12.7109375" bestFit="1" customWidth="1"/>
    <col min="40" max="40" width="18.28515625" bestFit="1" customWidth="1"/>
    <col min="41" max="41" width="13.5703125" bestFit="1" customWidth="1"/>
    <col min="42" max="42" width="20.7109375" bestFit="1" customWidth="1"/>
    <col min="43" max="43" width="12" bestFit="1" customWidth="1"/>
    <col min="44" max="44" width="17" bestFit="1" customWidth="1"/>
    <col min="45" max="45" width="24.7109375" bestFit="1" customWidth="1"/>
  </cols>
  <sheetData>
    <row r="1" spans="1:45" ht="14.45" x14ac:dyDescent="0.3">
      <c r="A1" t="s">
        <v>10</v>
      </c>
      <c r="B1" s="3" t="s">
        <v>9</v>
      </c>
      <c r="C1" t="s">
        <v>11</v>
      </c>
      <c r="D1" t="s">
        <v>12</v>
      </c>
      <c r="E1" t="s">
        <v>13</v>
      </c>
      <c r="F1" s="3" t="s">
        <v>14</v>
      </c>
      <c r="G1" t="s">
        <v>15</v>
      </c>
      <c r="H1" t="s">
        <v>16</v>
      </c>
      <c r="I1" s="3" t="s">
        <v>17</v>
      </c>
      <c r="J1" t="s">
        <v>18</v>
      </c>
      <c r="K1" t="s">
        <v>19</v>
      </c>
      <c r="L1" s="3" t="s">
        <v>20</v>
      </c>
      <c r="M1" t="s">
        <v>21</v>
      </c>
      <c r="N1" t="s">
        <v>22</v>
      </c>
      <c r="O1" t="s">
        <v>23</v>
      </c>
      <c r="P1" s="3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159</v>
      </c>
    </row>
    <row r="2" spans="1:45" ht="14.45" x14ac:dyDescent="0.3">
      <c r="A2">
        <v>29</v>
      </c>
      <c r="B2" s="3" t="s">
        <v>0</v>
      </c>
      <c r="C2" t="s">
        <v>5</v>
      </c>
      <c r="D2" t="s">
        <v>53</v>
      </c>
      <c r="E2">
        <v>151.136099688</v>
      </c>
      <c r="F2" s="3">
        <v>152.14330000000001</v>
      </c>
      <c r="H2">
        <v>5.0000000000000001E-3</v>
      </c>
      <c r="I2" s="4" t="s">
        <v>55</v>
      </c>
      <c r="J2">
        <v>5</v>
      </c>
      <c r="K2">
        <v>0.8</v>
      </c>
      <c r="L2" s="3">
        <v>5.0805506769499704</v>
      </c>
      <c r="N2">
        <v>-1</v>
      </c>
      <c r="P2" s="3" t="s">
        <v>5</v>
      </c>
      <c r="Q2">
        <v>134200.41006183301</v>
      </c>
      <c r="S2">
        <v>5</v>
      </c>
      <c r="U2">
        <v>7275.6872720368601</v>
      </c>
      <c r="W2">
        <v>0</v>
      </c>
      <c r="X2">
        <v>50</v>
      </c>
      <c r="Y2">
        <v>0</v>
      </c>
      <c r="Z2">
        <v>0.85819601699877301</v>
      </c>
      <c r="AA2" t="s">
        <v>54</v>
      </c>
      <c r="AB2">
        <v>0.92999199826225298</v>
      </c>
      <c r="AC2">
        <v>0.92759878551626496</v>
      </c>
      <c r="AD2">
        <v>0.83889864610006404</v>
      </c>
      <c r="AE2">
        <v>0.99470958761369199</v>
      </c>
      <c r="AF2" t="s">
        <v>54</v>
      </c>
      <c r="AG2">
        <v>261.77713041753299</v>
      </c>
      <c r="AI2">
        <v>797</v>
      </c>
      <c r="AJ2">
        <v>152.14337614809099</v>
      </c>
      <c r="AK2">
        <v>-0.72401214483734599</v>
      </c>
      <c r="AM2">
        <v>-0.110153652087774</v>
      </c>
      <c r="AO2">
        <v>8.05506769499678E-2</v>
      </c>
      <c r="AQ2">
        <v>1.6110135389993601E-2</v>
      </c>
      <c r="AS2" s="3" t="s">
        <v>156</v>
      </c>
    </row>
    <row r="3" spans="1:45" ht="14.45" x14ac:dyDescent="0.3">
      <c r="A3">
        <v>85</v>
      </c>
      <c r="B3" s="3" t="s">
        <v>2</v>
      </c>
      <c r="C3" t="s">
        <v>7</v>
      </c>
      <c r="D3" t="s">
        <v>53</v>
      </c>
      <c r="E3">
        <v>197.12766027999999</v>
      </c>
      <c r="F3" s="3">
        <v>198.13509999999999</v>
      </c>
      <c r="H3">
        <v>5.0000000000000001E-3</v>
      </c>
      <c r="I3" s="4" t="s">
        <v>55</v>
      </c>
      <c r="J3">
        <v>5.5</v>
      </c>
      <c r="K3">
        <v>0.5</v>
      </c>
      <c r="L3" s="3">
        <v>5.4803867056524602</v>
      </c>
      <c r="N3">
        <v>-1</v>
      </c>
      <c r="P3" s="3" t="s">
        <v>6</v>
      </c>
      <c r="Q3">
        <v>619454.82032496401</v>
      </c>
      <c r="S3">
        <v>5</v>
      </c>
      <c r="U3">
        <v>45084.837640768899</v>
      </c>
      <c r="W3">
        <v>0</v>
      </c>
      <c r="X3">
        <v>50</v>
      </c>
      <c r="Y3">
        <v>0</v>
      </c>
      <c r="Z3">
        <v>0.77132116183717003</v>
      </c>
      <c r="AA3" t="s">
        <v>54</v>
      </c>
      <c r="AB3">
        <v>0.92950671615611402</v>
      </c>
      <c r="AC3">
        <v>0.92922093428937502</v>
      </c>
      <c r="AD3">
        <v>0.96433946482264998</v>
      </c>
      <c r="AE3">
        <v>0.90676118682298701</v>
      </c>
      <c r="AF3" t="s">
        <v>54</v>
      </c>
      <c r="AG3">
        <v>342.71180506618299</v>
      </c>
      <c r="AI3">
        <v>203</v>
      </c>
      <c r="AJ3">
        <v>198.13493674009101</v>
      </c>
      <c r="AK3">
        <v>0.707790657106248</v>
      </c>
      <c r="AM3">
        <v>0.140238057070974</v>
      </c>
      <c r="AO3">
        <v>1.9613294347542401E-2</v>
      </c>
      <c r="AQ3">
        <v>3.5660535177349899E-3</v>
      </c>
      <c r="AS3" s="3" t="s">
        <v>157</v>
      </c>
    </row>
    <row r="4" spans="1:45" ht="14.45" x14ac:dyDescent="0.3">
      <c r="A4">
        <v>86</v>
      </c>
      <c r="B4" s="3" t="s">
        <v>1</v>
      </c>
      <c r="C4" t="s">
        <v>6</v>
      </c>
      <c r="D4" t="s">
        <v>53</v>
      </c>
      <c r="E4">
        <v>197.12766027999999</v>
      </c>
      <c r="F4" s="3">
        <v>198.13509999999999</v>
      </c>
      <c r="H4">
        <v>5.0000000000000001E-3</v>
      </c>
      <c r="I4" s="4" t="s">
        <v>55</v>
      </c>
      <c r="J4">
        <v>4.9000000000000004</v>
      </c>
      <c r="K4">
        <v>0.8</v>
      </c>
      <c r="L4" s="3">
        <v>4.9836743660015701</v>
      </c>
      <c r="N4">
        <v>-1</v>
      </c>
      <c r="P4" s="3" t="s">
        <v>6</v>
      </c>
      <c r="Q4">
        <v>490171.523166008</v>
      </c>
      <c r="S4">
        <v>5</v>
      </c>
      <c r="U4">
        <v>24601.974510643999</v>
      </c>
      <c r="W4">
        <v>0</v>
      </c>
      <c r="X4">
        <v>50</v>
      </c>
      <c r="Y4">
        <v>0</v>
      </c>
      <c r="Z4">
        <v>0.74166752590875895</v>
      </c>
      <c r="AA4" t="s">
        <v>54</v>
      </c>
      <c r="AB4">
        <v>0.899857981545089</v>
      </c>
      <c r="AC4">
        <v>0.89945898963772397</v>
      </c>
      <c r="AD4">
        <v>0.82923598775190199</v>
      </c>
      <c r="AE4">
        <v>0.94760429725282402</v>
      </c>
      <c r="AF4" t="s">
        <v>54</v>
      </c>
      <c r="AG4">
        <v>403.99686138174798</v>
      </c>
      <c r="AI4">
        <v>281</v>
      </c>
      <c r="AJ4">
        <v>198.13493674009101</v>
      </c>
      <c r="AK4">
        <v>1.0054101036227601</v>
      </c>
      <c r="AM4">
        <v>0.19920686727914499</v>
      </c>
      <c r="AO4">
        <v>8.3674366001567996E-2</v>
      </c>
      <c r="AQ4">
        <v>1.7076401224809801E-2</v>
      </c>
      <c r="AS4" s="3" t="s">
        <v>174</v>
      </c>
    </row>
    <row r="5" spans="1:45" ht="14.45" x14ac:dyDescent="0.3">
      <c r="A5">
        <v>91</v>
      </c>
      <c r="B5" s="3" t="s">
        <v>3</v>
      </c>
      <c r="C5" t="s">
        <v>8</v>
      </c>
      <c r="D5" t="s">
        <v>53</v>
      </c>
      <c r="E5">
        <v>201.07812324899999</v>
      </c>
      <c r="F5" s="3">
        <v>202.08600000000001</v>
      </c>
      <c r="H5">
        <v>5.0000000000000001E-3</v>
      </c>
      <c r="I5" s="4" t="s">
        <v>55</v>
      </c>
      <c r="J5">
        <v>8.6</v>
      </c>
      <c r="K5">
        <v>0.2</v>
      </c>
      <c r="L5" s="3">
        <v>8.5339866007218905</v>
      </c>
      <c r="N5">
        <v>-1</v>
      </c>
      <c r="P5" s="3" t="s">
        <v>8</v>
      </c>
      <c r="Q5">
        <v>247770.42010645001</v>
      </c>
      <c r="S5">
        <v>5</v>
      </c>
      <c r="U5">
        <v>9047.6122513606206</v>
      </c>
      <c r="W5">
        <v>0</v>
      </c>
      <c r="X5">
        <v>50</v>
      </c>
      <c r="Y5">
        <v>0</v>
      </c>
      <c r="Z5">
        <v>0.42650502062467199</v>
      </c>
      <c r="AA5" t="s">
        <v>54</v>
      </c>
      <c r="AB5">
        <v>0.81717355584158402</v>
      </c>
      <c r="AC5">
        <v>0.70461445794863897</v>
      </c>
      <c r="AD5">
        <v>0.92324023339754302</v>
      </c>
      <c r="AE5">
        <v>0.93406093395918499</v>
      </c>
      <c r="AF5" t="s">
        <v>54</v>
      </c>
      <c r="AG5">
        <v>38.591446499693703</v>
      </c>
      <c r="AI5">
        <v>16</v>
      </c>
      <c r="AJ5">
        <v>202.08539970909101</v>
      </c>
      <c r="AK5">
        <v>2.9538554205136101</v>
      </c>
      <c r="AM5">
        <v>0.59693105333735696</v>
      </c>
      <c r="AO5">
        <v>6.60133992781127E-2</v>
      </c>
      <c r="AQ5">
        <v>7.6759766602456604E-3</v>
      </c>
      <c r="AS5" s="3" t="s">
        <v>158</v>
      </c>
    </row>
    <row r="6" spans="1:45" ht="14.45" x14ac:dyDescent="0.3"/>
    <row r="7" spans="1:45" ht="14.45" x14ac:dyDescent="0.3"/>
    <row r="8" spans="1:45" ht="14.45" x14ac:dyDescent="0.3"/>
    <row r="9" spans="1:45" ht="14.45" x14ac:dyDescent="0.3"/>
    <row r="10" spans="1:45" ht="14.45" x14ac:dyDescent="0.3"/>
    <row r="11" spans="1:45" ht="14.45" x14ac:dyDescent="0.3"/>
    <row r="12" spans="1:45" ht="14.45" x14ac:dyDescent="0.3"/>
    <row r="13" spans="1:45" ht="14.45" x14ac:dyDescent="0.3"/>
    <row r="15" spans="1:45" ht="14.45" x14ac:dyDescent="0.3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8" sqref="C8"/>
    </sheetView>
  </sheetViews>
  <sheetFormatPr baseColWidth="10" defaultRowHeight="15" x14ac:dyDescent="0.25"/>
  <sheetData>
    <row r="1" spans="1:3" x14ac:dyDescent="0.3">
      <c r="A1" t="s">
        <v>160</v>
      </c>
      <c r="B1" t="s">
        <v>161</v>
      </c>
      <c r="C1" t="s">
        <v>162</v>
      </c>
    </row>
    <row r="4" spans="1:3" x14ac:dyDescent="0.3">
      <c r="A4" t="s">
        <v>163</v>
      </c>
      <c r="B4" s="20">
        <v>1.29</v>
      </c>
      <c r="C4">
        <v>-0.92</v>
      </c>
    </row>
    <row r="5" spans="1:3" x14ac:dyDescent="0.3">
      <c r="A5" t="s">
        <v>4</v>
      </c>
      <c r="B5" s="20">
        <v>6.46</v>
      </c>
      <c r="C5">
        <v>1.1100000000000001</v>
      </c>
    </row>
    <row r="6" spans="1:3" x14ac:dyDescent="0.3">
      <c r="A6" t="s">
        <v>164</v>
      </c>
      <c r="B6" s="20">
        <v>7.85</v>
      </c>
      <c r="C6">
        <v>1.65</v>
      </c>
    </row>
    <row r="7" spans="1:3" x14ac:dyDescent="0.3">
      <c r="A7" t="s">
        <v>165</v>
      </c>
      <c r="B7" s="20">
        <v>8.3000000000000007</v>
      </c>
      <c r="C7">
        <v>1.93</v>
      </c>
    </row>
    <row r="8" spans="1:3" x14ac:dyDescent="0.3">
      <c r="A8" t="s">
        <v>166</v>
      </c>
      <c r="B8" s="20">
        <v>11.7</v>
      </c>
      <c r="C8">
        <v>2.85</v>
      </c>
    </row>
    <row r="9" spans="1:3" x14ac:dyDescent="0.3">
      <c r="A9" t="s">
        <v>167</v>
      </c>
      <c r="B9" s="20">
        <v>12.7</v>
      </c>
      <c r="C9">
        <v>3.59</v>
      </c>
    </row>
    <row r="10" spans="1:3" x14ac:dyDescent="0.3">
      <c r="A10" t="s">
        <v>168</v>
      </c>
      <c r="B10" s="20">
        <v>14.19</v>
      </c>
      <c r="C10">
        <v>4.1900000000000004</v>
      </c>
    </row>
    <row r="11" spans="1:3" x14ac:dyDescent="0.3">
      <c r="A11" t="s">
        <v>169</v>
      </c>
      <c r="B11" s="20">
        <v>15</v>
      </c>
      <c r="C11">
        <v>4.9800000000000004</v>
      </c>
    </row>
    <row r="12" spans="1:3" x14ac:dyDescent="0.3">
      <c r="A12" t="s">
        <v>170</v>
      </c>
      <c r="B12" s="20">
        <v>15.94</v>
      </c>
      <c r="C12">
        <v>5.28</v>
      </c>
    </row>
    <row r="13" spans="1:3" x14ac:dyDescent="0.3">
      <c r="A13" t="s">
        <v>171</v>
      </c>
      <c r="B13" s="20">
        <v>10.26</v>
      </c>
      <c r="C13">
        <v>2.2400000000000002</v>
      </c>
    </row>
    <row r="14" spans="1:3" x14ac:dyDescent="0.3">
      <c r="A14" t="s">
        <v>172</v>
      </c>
      <c r="B14" s="20">
        <v>6.33</v>
      </c>
      <c r="C14">
        <v>1.27</v>
      </c>
    </row>
    <row r="15" spans="1:3" x14ac:dyDescent="0.3">
      <c r="A15" t="s">
        <v>173</v>
      </c>
      <c r="B15" s="20">
        <v>11.42</v>
      </c>
      <c r="C15">
        <v>2.2999999999999998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28" sqref="C28"/>
    </sheetView>
  </sheetViews>
  <sheetFormatPr baseColWidth="10" defaultRowHeight="15" x14ac:dyDescent="0.25"/>
  <cols>
    <col min="1" max="1" width="30.140625" bestFit="1" customWidth="1"/>
    <col min="2" max="2" width="13.5703125" customWidth="1"/>
    <col min="3" max="3" width="15.140625" customWidth="1"/>
    <col min="4" max="4" width="14.28515625" bestFit="1" customWidth="1"/>
  </cols>
  <sheetData>
    <row r="1" spans="1:4" ht="14.45" x14ac:dyDescent="0.3">
      <c r="A1" s="1" t="s">
        <v>56</v>
      </c>
      <c r="B1" s="1" t="s">
        <v>14</v>
      </c>
      <c r="C1" s="1" t="s">
        <v>20</v>
      </c>
      <c r="D1" s="1" t="s">
        <v>24</v>
      </c>
    </row>
    <row r="2" spans="1:4" ht="14.45" x14ac:dyDescent="0.3">
      <c r="A2" t="str">
        <f>IF(ISTEXT('Export pos'!B2),CONCATENATE("pos_",'Export pos'!A2,"_",'Export pos'!B2,),"")</f>
        <v>pos_29_Amantadin</v>
      </c>
      <c r="B2">
        <f>IF(ISNUMBER('Export pos'!F2),'Export pos'!F2,"")</f>
        <v>152.14330000000001</v>
      </c>
      <c r="C2" s="2">
        <f>IF(ISNUMBER('Export pos'!L2),'Export pos'!L2,"")</f>
        <v>5.0805506769499704</v>
      </c>
      <c r="D2" s="2" t="str">
        <f>IF(ISBLANK('Export pos'!P2),"",('Export pos'!P2))</f>
        <v>C10H17N</v>
      </c>
    </row>
    <row r="3" spans="1:4" ht="14.45" x14ac:dyDescent="0.3">
      <c r="A3" t="str">
        <f>IF(ISTEXT('Export pos'!B3),CONCATENATE("pos_",'Export pos'!A3,"_",'Export pos'!B3,),"")</f>
        <v>pos_85_Simeton</v>
      </c>
      <c r="B3">
        <f>IF(ISNUMBER('Export pos'!F3),'Export pos'!F3,"")</f>
        <v>198.13509999999999</v>
      </c>
      <c r="C3" s="2">
        <f>IF(ISNUMBER('Export pos'!L3),'Export pos'!L3,"")</f>
        <v>5.4803867056524602</v>
      </c>
      <c r="D3" s="2" t="str">
        <f>IF(ISBLANK('Export pos'!P3),"",('Export pos'!P3))</f>
        <v>C8H15N5O</v>
      </c>
    </row>
    <row r="4" spans="1:4" ht="14.45" x14ac:dyDescent="0.3">
      <c r="A4" t="str">
        <f>IF(ISTEXT('Export pos'!B4),CONCATENATE("pos_",'Export pos'!A4,"_",'Export pos'!B4,),"")</f>
        <v>pos_86_Atrazine-2-hydroxy</v>
      </c>
      <c r="B4">
        <f>IF(ISNUMBER('Export pos'!F4),'Export pos'!F4,"")</f>
        <v>198.13509999999999</v>
      </c>
      <c r="C4" s="2">
        <f>IF(ISNUMBER('Export pos'!L4),'Export pos'!L4,"")</f>
        <v>4.9836743660015701</v>
      </c>
      <c r="D4" s="2" t="str">
        <f>IF(ISBLANK('Export pos'!P4),"",('Export pos'!P4))</f>
        <v>C8H15N5O</v>
      </c>
    </row>
    <row r="5" spans="1:4" ht="14.45" x14ac:dyDescent="0.3">
      <c r="A5" t="str">
        <f>IF(ISTEXT('Export pos'!B5),CONCATENATE("pos_",'Export pos'!A5,"_",'Export pos'!B5,),"")</f>
        <v>pos_91_Desethylterbutylazin</v>
      </c>
      <c r="B5">
        <f>IF(ISNUMBER('Export pos'!F5),'Export pos'!F5,"")</f>
        <v>202.08600000000001</v>
      </c>
      <c r="C5" s="2">
        <f>IF(ISNUMBER('Export pos'!L5),'Export pos'!L5,"")</f>
        <v>8.5339866007218905</v>
      </c>
      <c r="D5" s="2" t="str">
        <f>IF(ISBLANK('Export pos'!P5),"",('Export pos'!P5))</f>
        <v>C7H12ClN5</v>
      </c>
    </row>
    <row r="6" spans="1:4" ht="14.45" x14ac:dyDescent="0.3">
      <c r="A6" t="str">
        <f>IF(ISTEXT('Export pos'!B6),CONCATENATE("pos_",'Export pos'!A6,"_",'Export pos'!B6,),"")</f>
        <v/>
      </c>
      <c r="B6" t="str">
        <f>IF(ISNUMBER('Export pos'!F6),'Export pos'!F6,"")</f>
        <v/>
      </c>
      <c r="C6" s="2" t="str">
        <f>IF(ISNUMBER('Export pos'!L6),'Export pos'!L6,"")</f>
        <v/>
      </c>
      <c r="D6" s="2" t="str">
        <f>IF(ISBLANK('Export pos'!P6),"",('Export pos'!P6))</f>
        <v/>
      </c>
    </row>
    <row r="7" spans="1:4" ht="14.45" x14ac:dyDescent="0.3">
      <c r="A7" t="str">
        <f>IF(ISTEXT('Export pos'!B7),CONCATENATE("pos_",'Export pos'!A7,"_",'Export pos'!B7,),"")</f>
        <v/>
      </c>
      <c r="B7" t="str">
        <f>IF(ISNUMBER('Export pos'!F7),'Export pos'!F7,"")</f>
        <v/>
      </c>
      <c r="C7" s="2" t="str">
        <f>IF(ISNUMBER('Export pos'!L7),'Export pos'!L7,"")</f>
        <v/>
      </c>
      <c r="D7" s="2" t="str">
        <f>IF(ISBLANK('Export pos'!P7),"",('Export pos'!P7))</f>
        <v/>
      </c>
    </row>
    <row r="8" spans="1:4" ht="14.45" x14ac:dyDescent="0.3">
      <c r="A8" t="str">
        <f>IF(ISTEXT('Export pos'!B8),CONCATENATE("pos_",'Export pos'!A8,"_",'Export pos'!B8,),"")</f>
        <v/>
      </c>
      <c r="B8" t="str">
        <f>IF(ISNUMBER('Export pos'!F8),'Export pos'!F8,"")</f>
        <v/>
      </c>
      <c r="C8" s="2" t="str">
        <f>IF(ISNUMBER('Export pos'!L8),'Export pos'!L8,"")</f>
        <v/>
      </c>
      <c r="D8" s="2" t="str">
        <f>IF(ISBLANK('Export pos'!P8),"",('Export pos'!P8))</f>
        <v/>
      </c>
    </row>
    <row r="9" spans="1:4" ht="14.45" x14ac:dyDescent="0.3">
      <c r="A9" t="str">
        <f>IF(ISTEXT('Export pos'!B9),CONCATENATE("pos_",'Export pos'!A9,"_",'Export pos'!B9,),"")</f>
        <v/>
      </c>
      <c r="B9" t="str">
        <f>IF(ISNUMBER('Export pos'!F9),'Export pos'!F9,"")</f>
        <v/>
      </c>
      <c r="C9" s="2" t="str">
        <f>IF(ISNUMBER('Export pos'!L9),'Export pos'!L9,"")</f>
        <v/>
      </c>
      <c r="D9" s="2" t="str">
        <f>IF(ISBLANK('Export pos'!P9),"",('Export pos'!P9))</f>
        <v/>
      </c>
    </row>
    <row r="10" spans="1:4" ht="14.45" x14ac:dyDescent="0.3">
      <c r="A10" t="str">
        <f>IF(ISTEXT('Export pos'!B10),CONCATENATE("pos_",'Export pos'!A10,"_",'Export pos'!B10,),"")</f>
        <v/>
      </c>
      <c r="B10" t="str">
        <f>IF(ISNUMBER('Export pos'!F10),'Export pos'!F10,"")</f>
        <v/>
      </c>
      <c r="C10" s="2" t="str">
        <f>IF(ISNUMBER('Export pos'!L10),'Export pos'!L10,"")</f>
        <v/>
      </c>
      <c r="D10" s="2" t="str">
        <f>IF(ISBLANK('Export pos'!P10),"",('Export pos'!P10))</f>
        <v/>
      </c>
    </row>
    <row r="11" spans="1:4" ht="14.45" x14ac:dyDescent="0.3">
      <c r="A11" t="str">
        <f>IF(ISTEXT('Export pos'!B11),CONCATENATE("pos_",'Export pos'!A11,"_",'Export pos'!B11,),"")</f>
        <v/>
      </c>
      <c r="B11" t="str">
        <f>IF(ISNUMBER('Export pos'!F11),'Export pos'!F11,"")</f>
        <v/>
      </c>
      <c r="C11" s="2" t="str">
        <f>IF(ISNUMBER('Export pos'!L11),'Export pos'!L11,"")</f>
        <v/>
      </c>
      <c r="D11" s="2" t="str">
        <f>IF(ISBLANK('Export pos'!P11),"",('Export pos'!P11))</f>
        <v/>
      </c>
    </row>
    <row r="12" spans="1:4" ht="14.45" x14ac:dyDescent="0.3">
      <c r="A12" t="str">
        <f>IF(ISTEXT('Export pos'!B12),CONCATENATE("pos_",'Export pos'!A12,"_",'Export pos'!B12,),"")</f>
        <v/>
      </c>
      <c r="B12" t="str">
        <f>IF(ISNUMBER('Export pos'!F12),'Export pos'!F12,"")</f>
        <v/>
      </c>
      <c r="C12" s="2" t="str">
        <f>IF(ISNUMBER('Export pos'!L12),'Export pos'!L12,"")</f>
        <v/>
      </c>
      <c r="D12" s="2" t="str">
        <f>IF(ISBLANK('Export pos'!P12),"",('Export pos'!P12))</f>
        <v/>
      </c>
    </row>
    <row r="13" spans="1:4" ht="14.45" x14ac:dyDescent="0.3">
      <c r="A13" t="str">
        <f>IF(ISTEXT('Export pos'!B13),CONCATENATE("pos_",'Export pos'!A13,"_",'Export pos'!B13,),"")</f>
        <v/>
      </c>
      <c r="B13" t="str">
        <f>IF(ISNUMBER('Export pos'!F13),'Export pos'!F13,"")</f>
        <v/>
      </c>
      <c r="C13" s="2" t="str">
        <f>IF(ISNUMBER('Export pos'!L13),'Export pos'!L13,"")</f>
        <v/>
      </c>
      <c r="D13" s="2" t="str">
        <f>IF(ISBLANK('Export pos'!P13),"",('Export pos'!P13))</f>
        <v/>
      </c>
    </row>
    <row r="14" spans="1:4" ht="14.45" x14ac:dyDescent="0.3">
      <c r="A14" t="str">
        <f>IF(ISTEXT('Export pos'!B14),CONCATENATE("pos_",'Export pos'!A14,"_",'Export pos'!B14,),"")</f>
        <v/>
      </c>
      <c r="B14" t="str">
        <f>IF(ISNUMBER('Export pos'!F14),'Export pos'!F14,"")</f>
        <v/>
      </c>
      <c r="C14" s="2" t="str">
        <f>IF(ISNUMBER('Export pos'!L14),'Export pos'!L14,"")</f>
        <v/>
      </c>
      <c r="D14" s="2" t="str">
        <f>IF(ISBLANK('Export pos'!P14),"",('Export pos'!P14))</f>
        <v/>
      </c>
    </row>
    <row r="15" spans="1:4" ht="14.45" x14ac:dyDescent="0.3">
      <c r="A15" t="str">
        <f>IF(ISTEXT('Export pos'!B15),CONCATENATE("pos_",'Export pos'!A15,"_",'Export pos'!B15,),"")</f>
        <v/>
      </c>
      <c r="B15" t="str">
        <f>IF(ISNUMBER('Export pos'!F15),'Export pos'!F15,"")</f>
        <v/>
      </c>
      <c r="C15" s="2" t="str">
        <f>IF(ISNUMBER('Export pos'!L15),'Export pos'!L15,"")</f>
        <v/>
      </c>
      <c r="D15" s="2" t="str">
        <f>IF(ISBLANK('Export pos'!P15),"",('Export pos'!P15))</f>
        <v/>
      </c>
    </row>
    <row r="16" spans="1:4" ht="14.45" x14ac:dyDescent="0.3">
      <c r="A16" t="str">
        <f>IF(ISTEXT('Export pos'!B16),CONCATENATE("pos_",'Export pos'!A16,"_",'Export pos'!B16,".txt"),"")</f>
        <v/>
      </c>
      <c r="B16" t="str">
        <f>IF(ISNUMBER('Export pos'!F16),'Export pos'!F16,"")</f>
        <v/>
      </c>
      <c r="C16" s="2" t="str">
        <f>IF(ISNUMBER('Export pos'!L16),'Export pos'!L16,"")</f>
        <v/>
      </c>
      <c r="D16" s="2" t="str">
        <f>IF(ISBLANK('Export pos'!P16),"",('Export pos'!P16))</f>
        <v/>
      </c>
    </row>
    <row r="17" spans="1:4" ht="14.45" x14ac:dyDescent="0.3">
      <c r="A17" t="str">
        <f>IF(ISTEXT('Export pos'!B17),CONCATENATE("pos_",'Export pos'!A17,"_",'Export pos'!B17,".txt"),"")</f>
        <v/>
      </c>
      <c r="B17" t="str">
        <f>IF(ISNUMBER('Export pos'!F17),'Export pos'!F17,"")</f>
        <v/>
      </c>
      <c r="C17" s="2" t="str">
        <f>IF(ISNUMBER('Export pos'!L17),'Export pos'!L17,"")</f>
        <v/>
      </c>
      <c r="D17" s="2" t="str">
        <f>IF(ISBLANK('Export pos'!P17),"",('Export pos'!P17))</f>
        <v/>
      </c>
    </row>
    <row r="18" spans="1:4" ht="14.45" x14ac:dyDescent="0.3">
      <c r="A18" t="str">
        <f>IF(ISTEXT('Export pos'!B18),CONCATENATE("pos_",'Export pos'!A18,"_",'Export pos'!B18,".txt"),"")</f>
        <v/>
      </c>
      <c r="B18" t="str">
        <f>IF(ISNUMBER('Export pos'!F18),'Export pos'!F18,"")</f>
        <v/>
      </c>
      <c r="C18" s="2" t="str">
        <f>IF(ISNUMBER('Export pos'!L18),'Export pos'!L18,"")</f>
        <v/>
      </c>
      <c r="D18" s="2" t="str">
        <f>IF(ISBLANK('Export pos'!P18),"",('Export pos'!P18))</f>
        <v/>
      </c>
    </row>
    <row r="19" spans="1:4" ht="14.45" x14ac:dyDescent="0.3">
      <c r="A19" t="str">
        <f>IF(ISTEXT('Export pos'!B19),CONCATENATE("pos_",'Export pos'!A19,"_",'Export pos'!B19,".txt"),"")</f>
        <v/>
      </c>
      <c r="B19" t="str">
        <f>IF(ISNUMBER('Export pos'!F19),'Export pos'!F19,"")</f>
        <v/>
      </c>
      <c r="C19" s="2" t="str">
        <f>IF(ISNUMBER('Export pos'!L19),'Export pos'!L19,"")</f>
        <v/>
      </c>
      <c r="D19" s="2" t="str">
        <f>IF(ISBLANK('Export pos'!P19),"",('Export pos'!P19))</f>
        <v/>
      </c>
    </row>
    <row r="20" spans="1:4" ht="14.45" x14ac:dyDescent="0.3">
      <c r="A20" t="str">
        <f>IF(ISTEXT('Export pos'!B20),CONCATENATE("pos_",'Export pos'!A20,"_",'Export pos'!B20,".txt"),"")</f>
        <v/>
      </c>
      <c r="B20" t="str">
        <f>IF(ISNUMBER('Export pos'!F20),'Export pos'!F20,"")</f>
        <v/>
      </c>
      <c r="C20" s="2" t="str">
        <f>IF(ISNUMBER('Export pos'!L20),'Export pos'!L20,"")</f>
        <v/>
      </c>
      <c r="D20" s="2" t="str">
        <f>IF(ISBLANK('Export pos'!P20),"",('Export pos'!P20))</f>
        <v/>
      </c>
    </row>
    <row r="21" spans="1:4" ht="14.45" x14ac:dyDescent="0.3">
      <c r="A21" t="str">
        <f>IF(ISTEXT('Export pos'!B21),CONCATENATE("pos_",'Export pos'!A21,"_",'Export pos'!B21,".txt"),"")</f>
        <v/>
      </c>
      <c r="B21" t="str">
        <f>IF(ISNUMBER('Export pos'!F21),'Export pos'!F21,"")</f>
        <v/>
      </c>
      <c r="C21" s="2" t="str">
        <f>IF(ISNUMBER('Export pos'!L21),'Export pos'!L21,"")</f>
        <v/>
      </c>
      <c r="D21" s="2" t="str">
        <f>IF(ISBLANK('Export pos'!P21),"",('Export pos'!P21))</f>
        <v/>
      </c>
    </row>
    <row r="22" spans="1:4" ht="14.45" x14ac:dyDescent="0.3">
      <c r="A22" t="str">
        <f>IF(ISTEXT('Export pos'!B22),CONCATENATE("pos_",'Export pos'!A22,"_",'Export pos'!B22,".txt"),"")</f>
        <v/>
      </c>
      <c r="B22" t="str">
        <f>IF(ISNUMBER('Export pos'!F22),'Export pos'!F22,"")</f>
        <v/>
      </c>
      <c r="C22" s="2" t="str">
        <f>IF(ISNUMBER('Export pos'!L22),'Export pos'!L22,"")</f>
        <v/>
      </c>
      <c r="D22" s="2" t="str">
        <f>IF(ISBLANK('Export pos'!P22),"",('Export pos'!P22))</f>
        <v/>
      </c>
    </row>
    <row r="23" spans="1:4" ht="14.45" x14ac:dyDescent="0.3">
      <c r="A23" t="str">
        <f>IF(ISTEXT('Export pos'!B23),CONCATENATE("pos_",'Export pos'!A23,"_",'Export pos'!B23,".txt"),"")</f>
        <v/>
      </c>
      <c r="B23" t="str">
        <f>IF(ISNUMBER('Export pos'!F23),'Export pos'!F23,"")</f>
        <v/>
      </c>
      <c r="C23" s="2" t="str">
        <f>IF(ISNUMBER('Export pos'!L23),'Export pos'!L23,"")</f>
        <v/>
      </c>
      <c r="D23" s="2" t="str">
        <f>IF(ISBLANK('Export pos'!P23),"",('Export pos'!P23))</f>
        <v/>
      </c>
    </row>
    <row r="24" spans="1:4" ht="14.45" x14ac:dyDescent="0.3">
      <c r="A24" t="str">
        <f>IF(ISTEXT('Export pos'!B24),CONCATENATE("pos_",'Export pos'!A24,"_",'Export pos'!B24,".txt"),"")</f>
        <v/>
      </c>
      <c r="B24" t="str">
        <f>IF(ISNUMBER('Export pos'!F24),'Export pos'!F24,"")</f>
        <v/>
      </c>
      <c r="C24" s="2" t="str">
        <f>IF(ISNUMBER('Export pos'!L24),'Export pos'!L24,"")</f>
        <v/>
      </c>
      <c r="D24" s="2" t="str">
        <f>IF(ISBLANK('Export pos'!P24),"",('Export pos'!P24))</f>
        <v/>
      </c>
    </row>
    <row r="25" spans="1:4" ht="14.45" x14ac:dyDescent="0.3">
      <c r="A25" t="str">
        <f>IF(ISTEXT('Export pos'!B25),CONCATENATE("pos_",'Export pos'!A25,"_",'Export pos'!B25,".txt"),"")</f>
        <v/>
      </c>
      <c r="B25" t="str">
        <f>IF(ISNUMBER('Export pos'!F25),'Export pos'!F25,"")</f>
        <v/>
      </c>
      <c r="C25" s="2" t="str">
        <f>IF(ISNUMBER('Export pos'!L25),'Export pos'!L25,"")</f>
        <v/>
      </c>
      <c r="D25" s="2" t="str">
        <f>IF(ISBLANK('Export pos'!P25),"",('Export pos'!P25))</f>
        <v/>
      </c>
    </row>
    <row r="26" spans="1:4" ht="14.45" x14ac:dyDescent="0.3">
      <c r="A26" t="str">
        <f>IF(ISTEXT('Export pos'!B26),CONCATENATE("pos_",'Export pos'!A26,"_",'Export pos'!B26,".txt"),"")</f>
        <v/>
      </c>
      <c r="B26" t="str">
        <f>IF(ISNUMBER('Export pos'!F26),'Export pos'!F26,"")</f>
        <v/>
      </c>
      <c r="C26" s="2" t="str">
        <f>IF(ISNUMBER('Export pos'!L26),'Export pos'!L26,"")</f>
        <v/>
      </c>
      <c r="D26" s="2" t="str">
        <f>IF(ISBLANK('Export pos'!P26),"",('Export pos'!P26))</f>
        <v/>
      </c>
    </row>
    <row r="27" spans="1:4" ht="14.45" x14ac:dyDescent="0.3">
      <c r="A27" t="str">
        <f>IF(ISTEXT('Export pos'!B27),CONCATENATE("pos_",'Export pos'!A27,"_",'Export pos'!B27,".txt"),"")</f>
        <v/>
      </c>
      <c r="B27" t="str">
        <f>IF(ISNUMBER('Export pos'!F27),'Export pos'!F27,"")</f>
        <v/>
      </c>
      <c r="C27" s="2" t="str">
        <f>IF(ISNUMBER('Export pos'!L27),'Export pos'!L27,"")</f>
        <v/>
      </c>
      <c r="D27" s="2" t="str">
        <f>IF(ISBLANK('Export pos'!P27),"",('Export pos'!P27))</f>
        <v/>
      </c>
    </row>
    <row r="28" spans="1:4" ht="14.45" x14ac:dyDescent="0.3">
      <c r="A28" t="str">
        <f>IF(ISTEXT('Export pos'!B28),CONCATENATE("pos_",'Export pos'!A28,"_",'Export pos'!B28,".txt"),"")</f>
        <v/>
      </c>
      <c r="B28" t="str">
        <f>IF(ISNUMBER('Export pos'!F28),'Export pos'!F28,"")</f>
        <v/>
      </c>
      <c r="C28" s="2" t="str">
        <f>IF(ISNUMBER('Export pos'!L28),'Export pos'!L28,"")</f>
        <v/>
      </c>
      <c r="D28" s="2" t="str">
        <f>IF(ISBLANK('Export pos'!P28),"",('Export pos'!P28))</f>
        <v/>
      </c>
    </row>
    <row r="29" spans="1:4" ht="14.45" x14ac:dyDescent="0.3">
      <c r="A29" t="str">
        <f>IF(ISTEXT('Export pos'!B29),CONCATENATE("pos_",'Export pos'!A29,"_",'Export pos'!B29,".txt"),"")</f>
        <v/>
      </c>
      <c r="B29" t="str">
        <f>IF(ISNUMBER('Export pos'!F29),'Export pos'!F29,"")</f>
        <v/>
      </c>
      <c r="C29" s="2" t="str">
        <f>IF(ISNUMBER('Export pos'!L29),'Export pos'!L29,"")</f>
        <v/>
      </c>
      <c r="D29" s="2" t="str">
        <f>IF(ISBLANK('Export pos'!P29),"",('Export pos'!P29))</f>
        <v/>
      </c>
    </row>
    <row r="30" spans="1:4" ht="14.45" x14ac:dyDescent="0.3">
      <c r="A30" t="str">
        <f>IF(ISTEXT('Export pos'!B30),CONCATENATE("pos_",'Export pos'!A30,"_",'Export pos'!B30,".txt"),"")</f>
        <v/>
      </c>
      <c r="B30" t="str">
        <f>IF(ISNUMBER('Export pos'!F30),'Export pos'!F30,"")</f>
        <v/>
      </c>
      <c r="C30" s="2" t="str">
        <f>IF(ISNUMBER('Export pos'!L30),'Export pos'!L30,"")</f>
        <v/>
      </c>
      <c r="D30" s="2" t="str">
        <f>IF(ISBLANK('Export pos'!P30),"",('Export pos'!P30))</f>
        <v/>
      </c>
    </row>
    <row r="31" spans="1:4" ht="14.45" x14ac:dyDescent="0.3">
      <c r="A31" t="str">
        <f>IF(ISTEXT('Export pos'!B31),CONCATENATE("pos_",'Export pos'!A31,"_",'Export pos'!B31,".txt"),"")</f>
        <v/>
      </c>
      <c r="B31" t="str">
        <f>IF(ISNUMBER('Export pos'!F31),'Export pos'!F31,"")</f>
        <v/>
      </c>
      <c r="C31" s="2" t="str">
        <f>IF(ISNUMBER('Export pos'!L31),'Export pos'!L31,"")</f>
        <v/>
      </c>
      <c r="D31" s="2" t="str">
        <f>IF(ISBLANK('Export pos'!P31),"",('Export pos'!P31))</f>
        <v/>
      </c>
    </row>
    <row r="32" spans="1:4" x14ac:dyDescent="0.25">
      <c r="A32" t="str">
        <f>IF(ISTEXT('Export pos'!B32),CONCATENATE("pos_",'Export pos'!A32,"_",'Export pos'!B32,".txt"),"")</f>
        <v/>
      </c>
      <c r="B32" t="str">
        <f>IF(ISNUMBER('Export pos'!F32),'Export pos'!F32,"")</f>
        <v/>
      </c>
      <c r="C32" s="2" t="str">
        <f>IF(ISNUMBER('Export pos'!L32),'Export pos'!L32,"")</f>
        <v/>
      </c>
      <c r="D32" s="2" t="str">
        <f>IF(ISBLANK('Export pos'!P32),"",('Export pos'!P32))</f>
        <v/>
      </c>
    </row>
    <row r="33" spans="1:4" x14ac:dyDescent="0.25">
      <c r="A33" t="str">
        <f>IF(ISTEXT('Export pos'!B33),CONCATENATE("pos_",'Export pos'!A33,"_",'Export pos'!B33,".txt"),"")</f>
        <v/>
      </c>
      <c r="B33" t="str">
        <f>IF(ISNUMBER('Export pos'!F33),'Export pos'!F33,"")</f>
        <v/>
      </c>
      <c r="C33" s="2" t="str">
        <f>IF(ISNUMBER('Export pos'!L33),'Export pos'!L33,"")</f>
        <v/>
      </c>
      <c r="D33" s="2" t="str">
        <f>IF(ISBLANK('Export pos'!P33),"",('Export pos'!P33))</f>
        <v/>
      </c>
    </row>
    <row r="34" spans="1:4" x14ac:dyDescent="0.25">
      <c r="A34" t="str">
        <f>IF(ISTEXT('Export pos'!B34),CONCATENATE("pos_",'Export pos'!A34,"_",'Export pos'!B34,".txt"),"")</f>
        <v/>
      </c>
      <c r="B34" t="str">
        <f>IF(ISNUMBER('Export pos'!F34),'Export pos'!F34,"")</f>
        <v/>
      </c>
      <c r="C34" s="2" t="str">
        <f>IF(ISNUMBER('Export pos'!L34),'Export pos'!L34,"")</f>
        <v/>
      </c>
      <c r="D34" s="2" t="str">
        <f>IF(ISBLANK('Export pos'!P34),"",('Export pos'!P34))</f>
        <v/>
      </c>
    </row>
    <row r="35" spans="1:4" x14ac:dyDescent="0.25">
      <c r="A35" t="str">
        <f>IF(ISTEXT('Export pos'!B35),CONCATENATE("pos_",'Export pos'!A35,"_",'Export pos'!B35,".txt"),"")</f>
        <v/>
      </c>
      <c r="B35" t="str">
        <f>IF(ISNUMBER('Export pos'!F35),'Export pos'!F35,"")</f>
        <v/>
      </c>
      <c r="C35" s="2" t="str">
        <f>IF(ISNUMBER('Export pos'!L35),'Export pos'!L35,"")</f>
        <v/>
      </c>
      <c r="D35" s="2" t="str">
        <f>IF(ISBLANK('Export pos'!P35),"",('Export pos'!P35))</f>
        <v/>
      </c>
    </row>
    <row r="36" spans="1:4" x14ac:dyDescent="0.25">
      <c r="A36" t="str">
        <f>IF(ISTEXT('Export pos'!B36),CONCATENATE("pos_",'Export pos'!A36,"_",'Export pos'!B36,".txt"),"")</f>
        <v/>
      </c>
      <c r="B36" t="str">
        <f>IF(ISNUMBER('Export pos'!F36),'Export pos'!F36,"")</f>
        <v/>
      </c>
      <c r="C36" s="2" t="str">
        <f>IF(ISNUMBER('Export pos'!L36),'Export pos'!L36,"")</f>
        <v/>
      </c>
      <c r="D36" s="2" t="str">
        <f>IF(ISBLANK('Export pos'!P36),"",('Export pos'!P36))</f>
        <v/>
      </c>
    </row>
    <row r="37" spans="1:4" x14ac:dyDescent="0.25">
      <c r="A37" t="str">
        <f>IF(ISTEXT('Export pos'!B37),CONCATENATE("pos_",'Export pos'!A37,"_",'Export pos'!B37,".txt"),"")</f>
        <v/>
      </c>
      <c r="B37" t="str">
        <f>IF(ISNUMBER('Export pos'!F37),'Export pos'!F37,"")</f>
        <v/>
      </c>
      <c r="C37" s="2" t="str">
        <f>IF(ISNUMBER('Export pos'!L37),'Export pos'!L37,"")</f>
        <v/>
      </c>
      <c r="D37" s="2" t="str">
        <f>IF(ISBLANK('Export pos'!P37),"",('Export pos'!P37))</f>
        <v/>
      </c>
    </row>
    <row r="38" spans="1:4" x14ac:dyDescent="0.25">
      <c r="A38" t="str">
        <f>IF(ISTEXT('Export pos'!B38),CONCATENATE("pos_",'Export pos'!A38,"_",'Export pos'!B38,".txt"),"")</f>
        <v/>
      </c>
      <c r="B38" t="str">
        <f>IF(ISNUMBER('Export pos'!F38),'Export pos'!F38,"")</f>
        <v/>
      </c>
      <c r="C38" s="2" t="str">
        <f>IF(ISNUMBER('Export pos'!L38),'Export pos'!L38,"")</f>
        <v/>
      </c>
      <c r="D38" s="2" t="str">
        <f>IF(ISBLANK('Export pos'!P38),"",('Export pos'!P38))</f>
        <v/>
      </c>
    </row>
    <row r="39" spans="1:4" x14ac:dyDescent="0.25">
      <c r="A39" t="str">
        <f>IF(ISTEXT('Export pos'!B39),CONCATENATE("pos_",'Export pos'!A39,"_",'Export pos'!B39,".txt"),"")</f>
        <v/>
      </c>
      <c r="B39" t="str">
        <f>IF(ISNUMBER('Export pos'!F39),'Export pos'!F39,"")</f>
        <v/>
      </c>
      <c r="C39" s="2" t="str">
        <f>IF(ISNUMBER('Export pos'!L39),'Export pos'!L39,"")</f>
        <v/>
      </c>
      <c r="D39" s="2" t="str">
        <f>IF(ISBLANK('Export pos'!P39),"",('Export pos'!P39))</f>
        <v/>
      </c>
    </row>
    <row r="40" spans="1:4" x14ac:dyDescent="0.25">
      <c r="A40" t="str">
        <f>IF(ISTEXT('Export pos'!B40),CONCATENATE("pos_",'Export pos'!A40,"_",'Export pos'!B40,".txt"),"")</f>
        <v/>
      </c>
      <c r="B40" t="str">
        <f>IF(ISNUMBER('Export pos'!F40),'Export pos'!F40,"")</f>
        <v/>
      </c>
      <c r="C40" s="2" t="str">
        <f>IF(ISNUMBER('Export pos'!L40),'Export pos'!L40,"")</f>
        <v/>
      </c>
      <c r="D40" s="2" t="str">
        <f>IF(ISBLANK('Export pos'!P40),"",('Export pos'!P40))</f>
        <v/>
      </c>
    </row>
    <row r="41" spans="1:4" x14ac:dyDescent="0.25">
      <c r="A41" t="str">
        <f>IF(ISTEXT('Export pos'!B41),CONCATENATE("pos_",'Export pos'!A41,"_",'Export pos'!B41,".txt"),"")</f>
        <v/>
      </c>
      <c r="B41" t="str">
        <f>IF(ISNUMBER('Export pos'!F41),'Export pos'!F41,"")</f>
        <v/>
      </c>
      <c r="C41" s="2" t="str">
        <f>IF(ISNUMBER('Export pos'!L41),'Export pos'!L41,"")</f>
        <v/>
      </c>
      <c r="D41" s="2" t="str">
        <f>IF(ISBLANK('Export pos'!P41),"",('Export pos'!P41))</f>
        <v/>
      </c>
    </row>
    <row r="42" spans="1:4" x14ac:dyDescent="0.25">
      <c r="A42" t="str">
        <f>IF(ISTEXT('Export pos'!B42),CONCATENATE("pos_",'Export pos'!A42,"_",'Export pos'!B42,".txt"),"")</f>
        <v/>
      </c>
      <c r="B42" t="str">
        <f>IF(ISNUMBER('Export pos'!F42),'Export pos'!F42,"")</f>
        <v/>
      </c>
      <c r="C42" s="2" t="str">
        <f>IF(ISNUMBER('Export pos'!L42),'Export pos'!L42,"")</f>
        <v/>
      </c>
      <c r="D42" s="2" t="str">
        <f>IF(ISBLANK('Export pos'!P42),"",('Export pos'!P42))</f>
        <v/>
      </c>
    </row>
    <row r="43" spans="1:4" x14ac:dyDescent="0.25">
      <c r="A43" t="str">
        <f>IF(ISTEXT('Export pos'!B43),CONCATENATE("pos_",'Export pos'!A43,"_",'Export pos'!B43,".txt"),"")</f>
        <v/>
      </c>
      <c r="B43" t="str">
        <f>IF(ISNUMBER('Export pos'!F43),'Export pos'!F43,"")</f>
        <v/>
      </c>
      <c r="C43" s="2" t="str">
        <f>IF(ISNUMBER('Export pos'!L43),'Export pos'!L43,"")</f>
        <v/>
      </c>
      <c r="D43" s="2" t="str">
        <f>IF(ISBLANK('Export pos'!P43),"",('Export pos'!P43))</f>
        <v/>
      </c>
    </row>
    <row r="44" spans="1:4" x14ac:dyDescent="0.25">
      <c r="A44" t="str">
        <f>IF(ISTEXT('Export pos'!B44),CONCATENATE("pos_",'Export pos'!A44,"_",'Export pos'!B44,".txt"),"")</f>
        <v/>
      </c>
      <c r="B44" t="str">
        <f>IF(ISNUMBER('Export pos'!F44),'Export pos'!F44,"")</f>
        <v/>
      </c>
      <c r="C44" s="2" t="str">
        <f>IF(ISNUMBER('Export pos'!L44),'Export pos'!L44,"")</f>
        <v/>
      </c>
      <c r="D44" s="2" t="str">
        <f>IF(ISBLANK('Export pos'!P44),"",('Export pos'!P44))</f>
        <v/>
      </c>
    </row>
    <row r="45" spans="1:4" x14ac:dyDescent="0.25">
      <c r="A45" t="str">
        <f>IF(ISTEXT('Export pos'!B45),CONCATENATE("pos_",'Export pos'!A45,"_",'Export pos'!B45,".txt"),"")</f>
        <v/>
      </c>
      <c r="B45" t="str">
        <f>IF(ISNUMBER('Export pos'!F45),'Export pos'!F45,"")</f>
        <v/>
      </c>
      <c r="C45" s="2" t="str">
        <f>IF(ISNUMBER('Export pos'!L45),'Export pos'!L45,"")</f>
        <v/>
      </c>
      <c r="D45" s="2" t="str">
        <f>IF(ISBLANK('Export pos'!P45),"",('Export pos'!P45))</f>
        <v/>
      </c>
    </row>
    <row r="46" spans="1:4" x14ac:dyDescent="0.25">
      <c r="A46" t="str">
        <f>IF(ISTEXT('Export pos'!B46),CONCATENATE("pos_",'Export pos'!A46,"_",'Export pos'!B46,".txt"),"")</f>
        <v/>
      </c>
      <c r="B46" t="str">
        <f>IF(ISNUMBER('Export pos'!F46),'Export pos'!F46,"")</f>
        <v/>
      </c>
      <c r="C46" s="2" t="str">
        <f>IF(ISNUMBER('Export pos'!L46),'Export pos'!L46,"")</f>
        <v/>
      </c>
      <c r="D46" s="2" t="str">
        <f>IF(ISBLANK('Export pos'!P46),"",('Export pos'!P46))</f>
        <v/>
      </c>
    </row>
    <row r="47" spans="1:4" x14ac:dyDescent="0.25">
      <c r="A47" t="str">
        <f>IF(ISTEXT('Export pos'!B47),CONCATENATE("pos_",'Export pos'!A47,"_",'Export pos'!B47,".txt"),"")</f>
        <v/>
      </c>
      <c r="B47" t="str">
        <f>IF(ISNUMBER('Export pos'!F47),'Export pos'!F47,"")</f>
        <v/>
      </c>
      <c r="C47" s="2" t="str">
        <f>IF(ISNUMBER('Export pos'!L47),'Export pos'!L47,"")</f>
        <v/>
      </c>
      <c r="D47" s="2" t="str">
        <f>IF(ISBLANK('Export pos'!P47),"",('Export pos'!P47))</f>
        <v/>
      </c>
    </row>
    <row r="48" spans="1:4" x14ac:dyDescent="0.25">
      <c r="A48" t="str">
        <f>IF(ISTEXT('Export pos'!B48),CONCATENATE("pos_",'Export pos'!A48,"_",'Export pos'!B48,".txt"),"")</f>
        <v/>
      </c>
      <c r="B48" t="str">
        <f>IF(ISNUMBER('Export pos'!F48),'Export pos'!F48,"")</f>
        <v/>
      </c>
      <c r="C48" s="2" t="str">
        <f>IF(ISNUMBER('Export pos'!L48),'Export pos'!L48,"")</f>
        <v/>
      </c>
      <c r="D48" s="2" t="str">
        <f>IF(ISBLANK('Export pos'!P48),"",('Export pos'!P48))</f>
        <v/>
      </c>
    </row>
    <row r="49" spans="1:4" x14ac:dyDescent="0.25">
      <c r="A49" t="str">
        <f>IF(ISTEXT('Export pos'!B49),CONCATENATE("pos_",'Export pos'!A49,"_",'Export pos'!B49,".txt"),"")</f>
        <v/>
      </c>
      <c r="B49" t="str">
        <f>IF(ISNUMBER('Export pos'!F49),'Export pos'!F49,"")</f>
        <v/>
      </c>
      <c r="C49" s="2" t="str">
        <f>IF(ISNUMBER('Export pos'!L49),'Export pos'!L49,"")</f>
        <v/>
      </c>
      <c r="D49" s="2" t="str">
        <f>IF(ISBLANK('Export pos'!P49),"",('Export pos'!P49))</f>
        <v/>
      </c>
    </row>
    <row r="50" spans="1:4" x14ac:dyDescent="0.25">
      <c r="A50" t="str">
        <f>IF(ISTEXT('Export pos'!B50),CONCATENATE("pos_",'Export pos'!A50,"_",'Export pos'!B50,".txt"),"")</f>
        <v/>
      </c>
      <c r="B50" t="str">
        <f>IF(ISNUMBER('Export pos'!F50),'Export pos'!F50,"")</f>
        <v/>
      </c>
      <c r="C50" s="2" t="str">
        <f>IF(ISNUMBER('Export pos'!L50),'Export pos'!L50,"")</f>
        <v/>
      </c>
      <c r="D50" s="2" t="str">
        <f>IF(ISBLANK('Export pos'!P50),"",('Export pos'!P50))</f>
        <v/>
      </c>
    </row>
    <row r="51" spans="1:4" x14ac:dyDescent="0.25">
      <c r="A51" t="str">
        <f>IF(ISTEXT('Export pos'!B51),CONCATENATE("pos_",'Export pos'!A51,"_",'Export pos'!B51,".txt"),"")</f>
        <v/>
      </c>
      <c r="B51" t="str">
        <f>IF(ISNUMBER('Export pos'!F51),'Export pos'!F51,"")</f>
        <v/>
      </c>
      <c r="C51" s="2" t="str">
        <f>IF(ISNUMBER('Export pos'!L51),'Export pos'!L51,"")</f>
        <v/>
      </c>
      <c r="D51" s="2" t="str">
        <f>IF(ISBLANK('Export pos'!P51),"",('Export pos'!P51))</f>
        <v/>
      </c>
    </row>
    <row r="52" spans="1:4" x14ac:dyDescent="0.25">
      <c r="A52" t="str">
        <f>IF(ISTEXT('Export pos'!B52),CONCATENATE("pos_",'Export pos'!A52,"_",'Export pos'!B52,".txt"),"")</f>
        <v/>
      </c>
      <c r="B52" t="str">
        <f>IF(ISNUMBER('Export pos'!F52),'Export pos'!F52,"")</f>
        <v/>
      </c>
      <c r="C52" s="2" t="str">
        <f>IF(ISNUMBER('Export pos'!L52),'Export pos'!L52,"")</f>
        <v/>
      </c>
      <c r="D52" s="2" t="str">
        <f>IF(ISBLANK('Export pos'!P52),"",('Export pos'!P52))</f>
        <v/>
      </c>
    </row>
    <row r="53" spans="1:4" x14ac:dyDescent="0.25">
      <c r="A53" t="str">
        <f>IF(ISTEXT('Export pos'!B53),CONCATENATE("pos_",'Export pos'!A53,"_",'Export pos'!B53,".txt"),"")</f>
        <v/>
      </c>
      <c r="B53" t="str">
        <f>IF(ISNUMBER('Export pos'!F53),'Export pos'!F53,"")</f>
        <v/>
      </c>
      <c r="C53" s="2" t="str">
        <f>IF(ISNUMBER('Export pos'!L53),'Export pos'!L53,"")</f>
        <v/>
      </c>
      <c r="D53" s="2" t="str">
        <f>IF(ISBLANK('Export pos'!P53),"",('Export pos'!P53))</f>
        <v/>
      </c>
    </row>
    <row r="54" spans="1:4" x14ac:dyDescent="0.25">
      <c r="A54" t="str">
        <f>IF(ISTEXT('Export pos'!B54),CONCATENATE("pos_",'Export pos'!A54,"_",'Export pos'!B54,".txt"),"")</f>
        <v/>
      </c>
      <c r="B54" t="str">
        <f>IF(ISNUMBER('Export pos'!F54),'Export pos'!F54,"")</f>
        <v/>
      </c>
      <c r="C54" s="2" t="str">
        <f>IF(ISNUMBER('Export pos'!L54),'Export pos'!L54,"")</f>
        <v/>
      </c>
      <c r="D54" s="2" t="str">
        <f>IF(ISBLANK('Export pos'!P54),"",('Export pos'!P54))</f>
        <v/>
      </c>
    </row>
    <row r="55" spans="1:4" x14ac:dyDescent="0.25">
      <c r="A55" t="str">
        <f>IF(ISTEXT('Export pos'!B55),CONCATENATE("pos_",'Export pos'!A55,"_",'Export pos'!B55,".txt"),"")</f>
        <v/>
      </c>
      <c r="B55" t="str">
        <f>IF(ISNUMBER('Export pos'!F55),'Export pos'!F55,"")</f>
        <v/>
      </c>
      <c r="C55" s="2" t="str">
        <f>IF(ISNUMBER('Export pos'!L55),'Export pos'!L55,"")</f>
        <v/>
      </c>
      <c r="D55" s="2" t="str">
        <f>IF(ISBLANK('Export pos'!P55),"",('Export pos'!P55))</f>
        <v/>
      </c>
    </row>
    <row r="56" spans="1:4" x14ac:dyDescent="0.25">
      <c r="A56" t="str">
        <f>IF(ISTEXT('Export pos'!B56),CONCATENATE("pos_",'Export pos'!A56,"_",'Export pos'!B56,".txt"),"")</f>
        <v/>
      </c>
      <c r="B56" t="str">
        <f>IF(ISNUMBER('Export pos'!F56),'Export pos'!F56,"")</f>
        <v/>
      </c>
      <c r="C56" s="2" t="str">
        <f>IF(ISNUMBER('Export pos'!L56),'Export pos'!L56,"")</f>
        <v/>
      </c>
      <c r="D56" s="2" t="str">
        <f>IF(ISBLANK('Export pos'!P56),"",('Export pos'!P56))</f>
        <v/>
      </c>
    </row>
    <row r="57" spans="1:4" x14ac:dyDescent="0.25">
      <c r="A57" t="str">
        <f>IF(ISTEXT('Export pos'!B57),CONCATENATE("pos_",'Export pos'!A57,"_",'Export pos'!B57,".txt"),"")</f>
        <v/>
      </c>
      <c r="B57" t="str">
        <f>IF(ISNUMBER('Export pos'!F57),'Export pos'!F57,"")</f>
        <v/>
      </c>
      <c r="C57" s="2" t="str">
        <f>IF(ISNUMBER('Export pos'!L57),'Export pos'!L57,"")</f>
        <v/>
      </c>
      <c r="D57" s="2" t="str">
        <f>IF(ISBLANK('Export pos'!P57),"",('Export pos'!P57))</f>
        <v/>
      </c>
    </row>
    <row r="58" spans="1:4" x14ac:dyDescent="0.25">
      <c r="A58" t="str">
        <f>IF(ISTEXT('Export pos'!B58),CONCATENATE("pos_",'Export pos'!A58,"_",'Export pos'!B58,".txt"),"")</f>
        <v/>
      </c>
      <c r="B58" t="str">
        <f>IF(ISNUMBER('Export pos'!F58),'Export pos'!F58,"")</f>
        <v/>
      </c>
      <c r="C58" s="2" t="str">
        <f>IF(ISNUMBER('Export pos'!L58),'Export pos'!L58,"")</f>
        <v/>
      </c>
      <c r="D58" s="2" t="str">
        <f>IF(ISBLANK('Export pos'!P58),"",('Export pos'!P58))</f>
        <v/>
      </c>
    </row>
    <row r="59" spans="1:4" x14ac:dyDescent="0.25">
      <c r="A59" t="str">
        <f>IF(ISTEXT('Export pos'!B59),CONCATENATE("pos_",'Export pos'!A59,"_",'Export pos'!B59,".txt"),"")</f>
        <v/>
      </c>
      <c r="B59" t="str">
        <f>IF(ISNUMBER('Export pos'!F59),'Export pos'!F59,"")</f>
        <v/>
      </c>
      <c r="C59" s="2" t="str">
        <f>IF(ISNUMBER('Export pos'!L59),'Export pos'!L59,"")</f>
        <v/>
      </c>
      <c r="D59" s="2" t="str">
        <f>IF(ISBLANK('Export pos'!P59),"",('Export pos'!P59))</f>
        <v/>
      </c>
    </row>
    <row r="60" spans="1:4" x14ac:dyDescent="0.25">
      <c r="A60" t="str">
        <f>IF(ISTEXT('Export pos'!B60),CONCATENATE("pos_",'Export pos'!A60,"_",'Export pos'!B60,".txt"),"")</f>
        <v/>
      </c>
      <c r="B60" t="str">
        <f>IF(ISNUMBER('Export pos'!F60),'Export pos'!F60,"")</f>
        <v/>
      </c>
      <c r="C60" s="2" t="str">
        <f>IF(ISNUMBER('Export pos'!L60),'Export pos'!L60,"")</f>
        <v/>
      </c>
      <c r="D60" s="2" t="str">
        <f>IF(ISBLANK('Export pos'!P60),"",('Export pos'!P60))</f>
        <v/>
      </c>
    </row>
    <row r="61" spans="1:4" x14ac:dyDescent="0.25">
      <c r="A61" t="str">
        <f>IF(ISTEXT('Export pos'!B61),CONCATENATE("pos_",'Export pos'!A61,"_",'Export pos'!B61,".txt"),"")</f>
        <v/>
      </c>
      <c r="B61" t="str">
        <f>IF(ISNUMBER('Export pos'!F61),'Export pos'!F61,"")</f>
        <v/>
      </c>
      <c r="C61" s="2" t="str">
        <f>IF(ISNUMBER('Export pos'!L61),'Export pos'!L61,"")</f>
        <v/>
      </c>
      <c r="D61" s="2" t="str">
        <f>IF(ISBLANK('Export pos'!P61),"",('Export pos'!P61))</f>
        <v/>
      </c>
    </row>
    <row r="62" spans="1:4" x14ac:dyDescent="0.25">
      <c r="A62" t="str">
        <f>IF(ISTEXT('Export pos'!B62),CONCATENATE("pos_",'Export pos'!A62,"_",'Export pos'!B62,".txt"),"")</f>
        <v/>
      </c>
      <c r="B62" t="str">
        <f>IF(ISNUMBER('Export pos'!F62),'Export pos'!F62,"")</f>
        <v/>
      </c>
      <c r="C62" s="2" t="str">
        <f>IF(ISNUMBER('Export pos'!L62),'Export pos'!L62,"")</f>
        <v/>
      </c>
      <c r="D62" s="2" t="str">
        <f>IF(ISBLANK('Export pos'!P62),"",('Export pos'!P62))</f>
        <v/>
      </c>
    </row>
    <row r="63" spans="1:4" x14ac:dyDescent="0.25">
      <c r="A63" t="str">
        <f>IF(ISTEXT('Export pos'!B63),CONCATENATE("pos_",'Export pos'!A63,"_",'Export pos'!B63,".txt"),"")</f>
        <v/>
      </c>
      <c r="B63" t="str">
        <f>IF(ISNUMBER('Export pos'!F63),'Export pos'!F63,"")</f>
        <v/>
      </c>
      <c r="C63" s="2" t="str">
        <f>IF(ISNUMBER('Export pos'!L63),'Export pos'!L63,"")</f>
        <v/>
      </c>
      <c r="D63" s="2" t="str">
        <f>IF(ISBLANK('Export pos'!P63),"",('Export pos'!P63))</f>
        <v/>
      </c>
    </row>
    <row r="64" spans="1:4" x14ac:dyDescent="0.25">
      <c r="A64" t="str">
        <f>IF(ISTEXT('Export pos'!B64),CONCATENATE("pos_",'Export pos'!A64,"_",'Export pos'!B64,".txt"),"")</f>
        <v/>
      </c>
      <c r="B64" t="str">
        <f>IF(ISNUMBER('Export pos'!F64),'Export pos'!F64,"")</f>
        <v/>
      </c>
      <c r="C64" s="2" t="str">
        <f>IF(ISNUMBER('Export pos'!L64),'Export pos'!L64,"")</f>
        <v/>
      </c>
      <c r="D64" s="2" t="str">
        <f>IF(ISBLANK('Export pos'!P64),"",('Export pos'!P64))</f>
        <v/>
      </c>
    </row>
    <row r="65" spans="1:4" x14ac:dyDescent="0.25">
      <c r="A65" t="str">
        <f>IF(ISTEXT('Export pos'!B65),CONCATENATE("pos_",'Export pos'!A65,"_",'Export pos'!B65,".txt"),"")</f>
        <v/>
      </c>
      <c r="B65" t="str">
        <f>IF(ISNUMBER('Export pos'!F65),'Export pos'!F65,"")</f>
        <v/>
      </c>
      <c r="C65" s="2" t="str">
        <f>IF(ISNUMBER('Export pos'!L65),'Export pos'!L65,"")</f>
        <v/>
      </c>
      <c r="D65" s="2" t="str">
        <f>IF(ISBLANK('Export pos'!P65),"",('Export pos'!P65))</f>
        <v/>
      </c>
    </row>
    <row r="66" spans="1:4" x14ac:dyDescent="0.25">
      <c r="A66" t="str">
        <f>IF(ISTEXT('Export pos'!B66),CONCATENATE("pos_",'Export pos'!A66,"_",'Export pos'!B66,".txt"),"")</f>
        <v/>
      </c>
      <c r="B66" t="str">
        <f>IF(ISNUMBER('Export pos'!F66),'Export pos'!F66,"")</f>
        <v/>
      </c>
      <c r="C66" s="2" t="str">
        <f>IF(ISNUMBER('Export pos'!L66),'Export pos'!L66,"")</f>
        <v/>
      </c>
      <c r="D66" s="2" t="str">
        <f>IF(ISBLANK('Export pos'!P66),"",('Export pos'!P66))</f>
        <v/>
      </c>
    </row>
    <row r="67" spans="1:4" x14ac:dyDescent="0.25">
      <c r="A67" t="str">
        <f>IF(ISTEXT('Export pos'!B67),CONCATENATE("pos_",'Export pos'!A67,"_",'Export pos'!B67,".txt"),"")</f>
        <v/>
      </c>
      <c r="B67" t="str">
        <f>IF(ISNUMBER('Export pos'!F67),'Export pos'!F67,"")</f>
        <v/>
      </c>
      <c r="C67" s="2" t="str">
        <f>IF(ISNUMBER('Export pos'!L67),'Export pos'!L67,"")</f>
        <v/>
      </c>
      <c r="D67" s="2" t="str">
        <f>IF(ISBLANK('Export pos'!P67),"",('Export pos'!P67))</f>
        <v/>
      </c>
    </row>
    <row r="68" spans="1:4" x14ac:dyDescent="0.25">
      <c r="A68" t="str">
        <f>IF(ISTEXT('Export pos'!B68),CONCATENATE("pos_",'Export pos'!A68,"_",'Export pos'!B68,".txt"),"")</f>
        <v/>
      </c>
      <c r="B68" t="str">
        <f>IF(ISNUMBER('Export pos'!F68),'Export pos'!F68,"")</f>
        <v/>
      </c>
      <c r="C68" s="2" t="str">
        <f>IF(ISNUMBER('Export pos'!L68),'Export pos'!L68,"")</f>
        <v/>
      </c>
      <c r="D68" s="2" t="str">
        <f>IF(ISBLANK('Export pos'!P68),"",('Export pos'!P68))</f>
        <v/>
      </c>
    </row>
    <row r="69" spans="1:4" x14ac:dyDescent="0.25">
      <c r="A69" t="str">
        <f>IF(ISTEXT('Export pos'!B69),CONCATENATE("pos_",'Export pos'!A69,"_",'Export pos'!B69,".txt"),"")</f>
        <v/>
      </c>
      <c r="B69" t="str">
        <f>IF(ISNUMBER('Export pos'!F69),'Export pos'!F69,"")</f>
        <v/>
      </c>
      <c r="C69" s="2" t="str">
        <f>IF(ISNUMBER('Export pos'!L69),'Export pos'!L69,"")</f>
        <v/>
      </c>
      <c r="D69" s="2" t="str">
        <f>IF(ISBLANK('Export pos'!P69),"",('Export pos'!P69))</f>
        <v/>
      </c>
    </row>
    <row r="70" spans="1:4" x14ac:dyDescent="0.25">
      <c r="A70" t="str">
        <f>IF(ISTEXT('Export pos'!B70),CONCATENATE("pos_",'Export pos'!A70,"_",'Export pos'!B70,".txt"),"")</f>
        <v/>
      </c>
      <c r="B70" t="str">
        <f>IF(ISNUMBER('Export pos'!F70),'Export pos'!F70,"")</f>
        <v/>
      </c>
      <c r="C70" s="2" t="str">
        <f>IF(ISNUMBER('Export pos'!L70),'Export pos'!L70,"")</f>
        <v/>
      </c>
      <c r="D70" s="2" t="str">
        <f>IF(ISBLANK('Export pos'!P70),"",('Export pos'!P70))</f>
        <v/>
      </c>
    </row>
    <row r="71" spans="1:4" x14ac:dyDescent="0.25">
      <c r="A71" t="str">
        <f>IF(ISTEXT('Export pos'!B71),CONCATENATE("pos_",'Export pos'!A71,"_",'Export pos'!B71,".txt"),"")</f>
        <v/>
      </c>
      <c r="B71" t="str">
        <f>IF(ISNUMBER('Export pos'!F71),'Export pos'!F71,"")</f>
        <v/>
      </c>
      <c r="C71" s="2" t="str">
        <f>IF(ISNUMBER('Export pos'!L71),'Export pos'!L71,"")</f>
        <v/>
      </c>
      <c r="D71" s="2" t="str">
        <f>IF(ISBLANK('Export pos'!P71),"",('Export pos'!P71))</f>
        <v/>
      </c>
    </row>
    <row r="72" spans="1:4" x14ac:dyDescent="0.25">
      <c r="A72" t="str">
        <f>IF(ISTEXT('Export pos'!B72),CONCATENATE("pos_",'Export pos'!A72,"_",'Export pos'!B72,".txt"),"")</f>
        <v/>
      </c>
      <c r="B72" t="str">
        <f>IF(ISNUMBER('Export pos'!F72),'Export pos'!F72,"")</f>
        <v/>
      </c>
      <c r="C72" s="2" t="str">
        <f>IF(ISNUMBER('Export pos'!L72),'Export pos'!L72,"")</f>
        <v/>
      </c>
      <c r="D72" s="2" t="str">
        <f>IF(ISBLANK('Export pos'!P72),"",('Export pos'!P72))</f>
        <v/>
      </c>
    </row>
    <row r="73" spans="1:4" x14ac:dyDescent="0.25">
      <c r="A73" t="str">
        <f>IF(ISTEXT('Export pos'!B73),CONCATENATE("pos_",'Export pos'!A73,"_",'Export pos'!B73,".txt"),"")</f>
        <v/>
      </c>
      <c r="B73" t="str">
        <f>IF(ISNUMBER('Export pos'!F73),'Export pos'!F73,"")</f>
        <v/>
      </c>
      <c r="C73" s="2" t="str">
        <f>IF(ISNUMBER('Export pos'!L73),'Export pos'!L73,"")</f>
        <v/>
      </c>
      <c r="D73" s="2" t="str">
        <f>IF(ISBLANK('Export pos'!P73),"",('Export pos'!P73))</f>
        <v/>
      </c>
    </row>
    <row r="74" spans="1:4" x14ac:dyDescent="0.25">
      <c r="A74" t="str">
        <f>IF(ISTEXT('Export pos'!B74),CONCATENATE("pos_",'Export pos'!A74,"_",'Export pos'!B74,".txt"),"")</f>
        <v/>
      </c>
      <c r="B74" t="str">
        <f>IF(ISNUMBER('Export pos'!F74),'Export pos'!F74,"")</f>
        <v/>
      </c>
      <c r="C74" s="2" t="str">
        <f>IF(ISNUMBER('Export pos'!L74),'Export pos'!L74,"")</f>
        <v/>
      </c>
      <c r="D74" s="2" t="str">
        <f>IF(ISBLANK('Export pos'!P74),"",('Export pos'!P74))</f>
        <v/>
      </c>
    </row>
    <row r="75" spans="1:4" x14ac:dyDescent="0.25">
      <c r="A75" t="str">
        <f>IF(ISTEXT('Export pos'!B75),CONCATENATE("pos_",'Export pos'!A75,"_",'Export pos'!B75,".txt"),"")</f>
        <v/>
      </c>
      <c r="B75" t="str">
        <f>IF(ISNUMBER('Export pos'!F75),'Export pos'!F75,"")</f>
        <v/>
      </c>
      <c r="C75" s="2" t="str">
        <f>IF(ISNUMBER('Export pos'!L75),'Export pos'!L75,"")</f>
        <v/>
      </c>
      <c r="D75" s="2" t="str">
        <f>IF(ISBLANK('Export pos'!P75),"",('Export pos'!P75))</f>
        <v/>
      </c>
    </row>
    <row r="76" spans="1:4" x14ac:dyDescent="0.25">
      <c r="A76" t="str">
        <f>IF(ISTEXT('Export pos'!B76),CONCATENATE("pos_",'Export pos'!A76,"_",'Export pos'!B76,".txt"),"")</f>
        <v/>
      </c>
      <c r="B76" t="str">
        <f>IF(ISNUMBER('Export pos'!F76),'Export pos'!F76,"")</f>
        <v/>
      </c>
      <c r="C76" s="2" t="str">
        <f>IF(ISNUMBER('Export pos'!L76),'Export pos'!L76,"")</f>
        <v/>
      </c>
      <c r="D76" s="2" t="str">
        <f>IF(ISBLANK('Export pos'!P76),"",('Export pos'!P76))</f>
        <v/>
      </c>
    </row>
    <row r="77" spans="1:4" x14ac:dyDescent="0.25">
      <c r="A77" t="str">
        <f>IF(ISTEXT('Export pos'!B77),CONCATENATE("pos_",'Export pos'!A77,"_",'Export pos'!B77,".txt"),"")</f>
        <v/>
      </c>
      <c r="B77" t="str">
        <f>IF(ISNUMBER('Export pos'!F77),'Export pos'!F77,"")</f>
        <v/>
      </c>
      <c r="C77" s="2" t="str">
        <f>IF(ISNUMBER('Export pos'!L77),'Export pos'!L77,"")</f>
        <v/>
      </c>
      <c r="D77" s="2" t="str">
        <f>IF(ISBLANK('Export pos'!P77),"",('Export pos'!P77))</f>
        <v/>
      </c>
    </row>
    <row r="78" spans="1:4" x14ac:dyDescent="0.25">
      <c r="A78" t="str">
        <f>IF(ISTEXT('Export pos'!B78),CONCATENATE("pos_",'Export pos'!A78,"_",'Export pos'!B78,".txt"),"")</f>
        <v/>
      </c>
      <c r="B78" t="str">
        <f>IF(ISNUMBER('Export pos'!F78),'Export pos'!F78,"")</f>
        <v/>
      </c>
      <c r="C78" s="2" t="str">
        <f>IF(ISNUMBER('Export pos'!L78),'Export pos'!L78,"")</f>
        <v/>
      </c>
      <c r="D78" s="2" t="str">
        <f>IF(ISBLANK('Export pos'!P78),"",('Export pos'!P78))</f>
        <v/>
      </c>
    </row>
    <row r="79" spans="1:4" x14ac:dyDescent="0.25">
      <c r="A79" t="str">
        <f>IF(ISTEXT('Export pos'!B79),CONCATENATE("pos_",'Export pos'!A79,"_",'Export pos'!B79,".txt"),"")</f>
        <v/>
      </c>
      <c r="B79" t="str">
        <f>IF(ISNUMBER('Export pos'!F79),'Export pos'!F79,"")</f>
        <v/>
      </c>
      <c r="C79" s="2" t="str">
        <f>IF(ISNUMBER('Export pos'!L79),'Export pos'!L79,"")</f>
        <v/>
      </c>
      <c r="D79" s="2" t="str">
        <f>IF(ISBLANK('Export pos'!P79),"",('Export pos'!P79))</f>
        <v/>
      </c>
    </row>
    <row r="80" spans="1:4" x14ac:dyDescent="0.25">
      <c r="A80" t="str">
        <f>IF(ISTEXT('Export pos'!B80),CONCATENATE("pos_",'Export pos'!A80,"_",'Export pos'!B80,".txt"),"")</f>
        <v/>
      </c>
      <c r="B80" t="str">
        <f>IF(ISNUMBER('Export pos'!F80),'Export pos'!F80,"")</f>
        <v/>
      </c>
      <c r="C80" s="2" t="str">
        <f>IF(ISNUMBER('Export pos'!L80),'Export pos'!L80,"")</f>
        <v/>
      </c>
      <c r="D80" s="2" t="str">
        <f>IF(ISBLANK('Export pos'!P80),"",('Export pos'!P80))</f>
        <v/>
      </c>
    </row>
    <row r="81" spans="1:4" x14ac:dyDescent="0.25">
      <c r="A81" t="str">
        <f>IF(ISTEXT('Export pos'!B81),CONCATENATE("pos_",'Export pos'!A81,"_",'Export pos'!B81,".txt"),"")</f>
        <v/>
      </c>
      <c r="B81" t="str">
        <f>IF(ISNUMBER('Export pos'!F81),'Export pos'!F81,"")</f>
        <v/>
      </c>
      <c r="C81" s="2" t="str">
        <f>IF(ISNUMBER('Export pos'!L81),'Export pos'!L81,"")</f>
        <v/>
      </c>
      <c r="D81" s="2" t="str">
        <f>IF(ISBLANK('Export pos'!P81),"",('Export pos'!P81))</f>
        <v/>
      </c>
    </row>
    <row r="82" spans="1:4" x14ac:dyDescent="0.25">
      <c r="A82" t="str">
        <f>IF(ISTEXT('Export pos'!B82),CONCATENATE("pos_",'Export pos'!A82,"_",'Export pos'!B82,".txt"),"")</f>
        <v/>
      </c>
      <c r="B82" t="str">
        <f>IF(ISNUMBER('Export pos'!F82),'Export pos'!F82,"")</f>
        <v/>
      </c>
      <c r="C82" s="2" t="str">
        <f>IF(ISNUMBER('Export pos'!L82),'Export pos'!L82,"")</f>
        <v/>
      </c>
      <c r="D82" s="2" t="str">
        <f>IF(ISBLANK('Export pos'!P82),"",('Export pos'!P82))</f>
        <v/>
      </c>
    </row>
    <row r="83" spans="1:4" x14ac:dyDescent="0.25">
      <c r="A83" t="str">
        <f>IF(ISTEXT('Export pos'!B83),CONCATENATE("pos_",'Export pos'!A83,"_",'Export pos'!B83,".txt"),"")</f>
        <v/>
      </c>
      <c r="B83" t="str">
        <f>IF(ISNUMBER('Export pos'!F83),'Export pos'!F83,"")</f>
        <v/>
      </c>
      <c r="C83" s="2" t="str">
        <f>IF(ISNUMBER('Export pos'!L83),'Export pos'!L83,"")</f>
        <v/>
      </c>
      <c r="D83" s="2" t="str">
        <f>IF(ISBLANK('Export pos'!P83),"",('Export pos'!P83))</f>
        <v/>
      </c>
    </row>
    <row r="84" spans="1:4" x14ac:dyDescent="0.25">
      <c r="A84" t="str">
        <f>IF(ISTEXT('Export pos'!B84),CONCATENATE("pos_",'Export pos'!A84,"_",'Export pos'!B84,".txt"),"")</f>
        <v/>
      </c>
      <c r="B84" t="str">
        <f>IF(ISNUMBER('Export pos'!F84),'Export pos'!F84,"")</f>
        <v/>
      </c>
      <c r="C84" s="2" t="str">
        <f>IF(ISNUMBER('Export pos'!L84),'Export pos'!L84,"")</f>
        <v/>
      </c>
      <c r="D84" s="2" t="str">
        <f>IF(ISBLANK('Export pos'!P84),"",('Export pos'!P84))</f>
        <v/>
      </c>
    </row>
    <row r="85" spans="1:4" x14ac:dyDescent="0.25">
      <c r="A85" t="str">
        <f>IF(ISTEXT('Export pos'!B85),CONCATENATE("pos_",'Export pos'!A85,"_",'Export pos'!B85,".txt"),"")</f>
        <v/>
      </c>
      <c r="B85" t="str">
        <f>IF(ISNUMBER('Export pos'!F85),'Export pos'!F85,"")</f>
        <v/>
      </c>
      <c r="C85" s="2" t="str">
        <f>IF(ISNUMBER('Export pos'!L85),'Export pos'!L85,"")</f>
        <v/>
      </c>
      <c r="D85" s="2" t="str">
        <f>IF(ISBLANK('Export pos'!P85),"",('Export pos'!P85))</f>
        <v/>
      </c>
    </row>
    <row r="86" spans="1:4" x14ac:dyDescent="0.25">
      <c r="A86" t="str">
        <f>IF(ISTEXT('Export pos'!B86),CONCATENATE("pos_",'Export pos'!A86,"_",'Export pos'!B86,".txt"),"")</f>
        <v/>
      </c>
      <c r="B86" t="str">
        <f>IF(ISNUMBER('Export pos'!F86),'Export pos'!F86,"")</f>
        <v/>
      </c>
      <c r="C86" s="2" t="str">
        <f>IF(ISNUMBER('Export pos'!L86),'Export pos'!L86,"")</f>
        <v/>
      </c>
      <c r="D86" s="2" t="str">
        <f>IF(ISBLANK('Export pos'!P86),"",('Export pos'!P86))</f>
        <v/>
      </c>
    </row>
    <row r="87" spans="1:4" x14ac:dyDescent="0.25">
      <c r="A87" t="str">
        <f>IF(ISTEXT('Export pos'!B87),CONCATENATE("pos_",'Export pos'!A87,"_",'Export pos'!B87,".txt"),"")</f>
        <v/>
      </c>
      <c r="B87" t="str">
        <f>IF(ISNUMBER('Export pos'!F87),'Export pos'!F87,"")</f>
        <v/>
      </c>
      <c r="C87" s="2" t="str">
        <f>IF(ISNUMBER('Export pos'!L87),'Export pos'!L87,"")</f>
        <v/>
      </c>
      <c r="D87" s="2" t="str">
        <f>IF(ISBLANK('Export pos'!P87),"",('Export pos'!P87))</f>
        <v/>
      </c>
    </row>
    <row r="88" spans="1:4" x14ac:dyDescent="0.25">
      <c r="A88" t="str">
        <f>IF(ISTEXT('Export pos'!B88),CONCATENATE("pos_",'Export pos'!A88,"_",'Export pos'!B88,".txt"),"")</f>
        <v/>
      </c>
      <c r="B88" t="str">
        <f>IF(ISNUMBER('Export pos'!F88),'Export pos'!F88,"")</f>
        <v/>
      </c>
      <c r="C88" s="2" t="str">
        <f>IF(ISNUMBER('Export pos'!L88),'Export pos'!L88,"")</f>
        <v/>
      </c>
      <c r="D88" s="2" t="str">
        <f>IF(ISBLANK('Export pos'!P88),"",('Export pos'!P88))</f>
        <v/>
      </c>
    </row>
    <row r="89" spans="1:4" x14ac:dyDescent="0.25">
      <c r="A89" t="str">
        <f>IF(ISTEXT('Export pos'!B89),CONCATENATE("pos_",'Export pos'!A89,"_",'Export pos'!B89,".txt"),"")</f>
        <v/>
      </c>
      <c r="B89" t="str">
        <f>IF(ISNUMBER('Export pos'!F89),'Export pos'!F89,"")</f>
        <v/>
      </c>
      <c r="C89" s="2" t="str">
        <f>IF(ISNUMBER('Export pos'!L89),'Export pos'!L89,"")</f>
        <v/>
      </c>
      <c r="D89" s="2" t="str">
        <f>IF(ISBLANK('Export pos'!P89),"",('Export pos'!P89))</f>
        <v/>
      </c>
    </row>
    <row r="90" spans="1:4" x14ac:dyDescent="0.25">
      <c r="A90" t="str">
        <f>IF(ISTEXT('Export pos'!B90),CONCATENATE("pos_",'Export pos'!A90,"_",'Export pos'!B90,".txt"),"")</f>
        <v/>
      </c>
      <c r="B90" t="str">
        <f>IF(ISNUMBER('Export pos'!F90),'Export pos'!F90,"")</f>
        <v/>
      </c>
      <c r="C90" s="2" t="str">
        <f>IF(ISNUMBER('Export pos'!L90),'Export pos'!L90,"")</f>
        <v/>
      </c>
      <c r="D90" s="2" t="str">
        <f>IF(ISBLANK('Export pos'!P90),"",('Export pos'!P90))</f>
        <v/>
      </c>
    </row>
    <row r="91" spans="1:4" x14ac:dyDescent="0.25">
      <c r="A91" t="str">
        <f>IF(ISTEXT('Export pos'!B91),CONCATENATE("pos_",'Export pos'!A91,"_",'Export pos'!B91,".txt"),"")</f>
        <v/>
      </c>
      <c r="B91" t="str">
        <f>IF(ISNUMBER('Export pos'!F91),'Export pos'!F91,"")</f>
        <v/>
      </c>
      <c r="C91" s="2" t="str">
        <f>IF(ISNUMBER('Export pos'!L91),'Export pos'!L91,"")</f>
        <v/>
      </c>
      <c r="D91" s="2" t="str">
        <f>IF(ISBLANK('Export pos'!P91),"",('Export pos'!P91))</f>
        <v/>
      </c>
    </row>
    <row r="92" spans="1:4" x14ac:dyDescent="0.25">
      <c r="A92" t="str">
        <f>IF(ISTEXT('Export pos'!B92),CONCATENATE("pos_",'Export pos'!A92,"_",'Export pos'!B92,".txt"),"")</f>
        <v/>
      </c>
      <c r="B92" t="str">
        <f>IF(ISNUMBER('Export pos'!F92),'Export pos'!F92,"")</f>
        <v/>
      </c>
      <c r="C92" s="2" t="str">
        <f>IF(ISNUMBER('Export pos'!L92),'Export pos'!L92,"")</f>
        <v/>
      </c>
      <c r="D92" s="2" t="str">
        <f>IF(ISBLANK('Export pos'!P92),"",('Export pos'!P92))</f>
        <v/>
      </c>
    </row>
    <row r="93" spans="1:4" x14ac:dyDescent="0.25">
      <c r="A93" t="str">
        <f>IF(ISTEXT('Export pos'!B93),CONCATENATE("pos_",'Export pos'!A93,"_",'Export pos'!B93,".txt"),"")</f>
        <v/>
      </c>
      <c r="B93" t="str">
        <f>IF(ISNUMBER('Export pos'!F93),'Export pos'!F93,"")</f>
        <v/>
      </c>
      <c r="C93" s="2" t="str">
        <f>IF(ISNUMBER('Export pos'!L93),'Export pos'!L93,"")</f>
        <v/>
      </c>
      <c r="D93" s="2" t="str">
        <f>IF(ISBLANK('Export pos'!P93),"",('Export pos'!P93))</f>
        <v/>
      </c>
    </row>
    <row r="94" spans="1:4" x14ac:dyDescent="0.25">
      <c r="A94" t="str">
        <f>IF(ISTEXT('Export pos'!B94),CONCATENATE("pos_",'Export pos'!A94,"_",'Export pos'!B94,".txt"),"")</f>
        <v/>
      </c>
      <c r="B94" t="str">
        <f>IF(ISNUMBER('Export pos'!F94),'Export pos'!F94,"")</f>
        <v/>
      </c>
      <c r="C94" s="2" t="str">
        <f>IF(ISNUMBER('Export pos'!L94),'Export pos'!L94,"")</f>
        <v/>
      </c>
      <c r="D94" s="2" t="str">
        <f>IF(ISBLANK('Export pos'!P94),"",('Export pos'!P94))</f>
        <v/>
      </c>
    </row>
    <row r="95" spans="1:4" x14ac:dyDescent="0.25">
      <c r="A95" t="str">
        <f>IF(ISTEXT('Export pos'!B95),CONCATENATE("pos_",'Export pos'!A95,"_",'Export pos'!B95,".txt"),"")</f>
        <v/>
      </c>
      <c r="B95" t="str">
        <f>IF(ISNUMBER('Export pos'!F95),'Export pos'!F95,"")</f>
        <v/>
      </c>
      <c r="C95" s="2" t="str">
        <f>IF(ISNUMBER('Export pos'!L95),'Export pos'!L95,"")</f>
        <v/>
      </c>
      <c r="D95" s="2" t="str">
        <f>IF(ISBLANK('Export pos'!P95),"",('Export pos'!P95))</f>
        <v/>
      </c>
    </row>
    <row r="96" spans="1:4" x14ac:dyDescent="0.25">
      <c r="A96" t="str">
        <f>IF(ISTEXT('Export pos'!B96),CONCATENATE("pos_",'Export pos'!A96,"_",'Export pos'!B96,".txt"),"")</f>
        <v/>
      </c>
      <c r="B96" t="str">
        <f>IF(ISNUMBER('Export pos'!F96),'Export pos'!F96,"")</f>
        <v/>
      </c>
      <c r="C96" s="2" t="str">
        <f>IF(ISNUMBER('Export pos'!L96),'Export pos'!L96,"")</f>
        <v/>
      </c>
      <c r="D96" s="2" t="str">
        <f>IF(ISBLANK('Export pos'!P96),"",('Export pos'!P96))</f>
        <v/>
      </c>
    </row>
    <row r="97" spans="1:4" x14ac:dyDescent="0.25">
      <c r="A97" t="str">
        <f>IF(ISTEXT('Export pos'!B97),CONCATENATE("pos_",'Export pos'!A97,"_",'Export pos'!B97,".txt"),"")</f>
        <v/>
      </c>
      <c r="B97" t="str">
        <f>IF(ISNUMBER('Export pos'!F97),'Export pos'!F97,"")</f>
        <v/>
      </c>
      <c r="C97" s="2" t="str">
        <f>IF(ISNUMBER('Export pos'!L97),'Export pos'!L97,"")</f>
        <v/>
      </c>
      <c r="D97" s="2" t="str">
        <f>IF(ISBLANK('Export pos'!P97),"",('Export pos'!P97))</f>
        <v/>
      </c>
    </row>
    <row r="98" spans="1:4" x14ac:dyDescent="0.25">
      <c r="A98" t="str">
        <f>IF(ISTEXT('Export pos'!B98),CONCATENATE("pos_",'Export pos'!A98,"_",'Export pos'!B98,".txt"),"")</f>
        <v/>
      </c>
      <c r="B98" t="str">
        <f>IF(ISNUMBER('Export pos'!F98),'Export pos'!F98,"")</f>
        <v/>
      </c>
      <c r="C98" s="2" t="str">
        <f>IF(ISNUMBER('Export pos'!L98),'Export pos'!L98,"")</f>
        <v/>
      </c>
      <c r="D98" s="2" t="str">
        <f>IF(ISBLANK('Export pos'!P98),"",('Export pos'!P98))</f>
        <v/>
      </c>
    </row>
    <row r="99" spans="1:4" x14ac:dyDescent="0.25">
      <c r="A99" t="str">
        <f>IF(ISTEXT('Export pos'!B99),CONCATENATE("pos_",'Export pos'!A99,"_",'Export pos'!B99,".txt"),"")</f>
        <v/>
      </c>
      <c r="B99" t="str">
        <f>IF(ISNUMBER('Export pos'!F99),'Export pos'!F99,"")</f>
        <v/>
      </c>
      <c r="C99" s="2" t="str">
        <f>IF(ISNUMBER('Export pos'!L99),'Export pos'!L99,"")</f>
        <v/>
      </c>
      <c r="D99" s="2" t="str">
        <f>IF(ISBLANK('Export pos'!P99),"",('Export pos'!P99))</f>
        <v/>
      </c>
    </row>
    <row r="100" spans="1:4" x14ac:dyDescent="0.25">
      <c r="A100" t="str">
        <f>IF(ISTEXT('Export pos'!B100),CONCATENATE("pos_",'Export pos'!A100,"_",'Export pos'!B100,".txt"),"")</f>
        <v/>
      </c>
      <c r="B100" t="str">
        <f>IF(ISNUMBER('Export pos'!F100),'Export pos'!F100,"")</f>
        <v/>
      </c>
      <c r="C100" s="2" t="str">
        <f>IF(ISNUMBER('Export pos'!L100),'Export pos'!L100,"")</f>
        <v/>
      </c>
      <c r="D100" s="2" t="str">
        <f>IF(ISBLANK('Export pos'!P100),"",('Export pos'!P100))</f>
        <v/>
      </c>
    </row>
    <row r="101" spans="1:4" x14ac:dyDescent="0.25">
      <c r="A101" t="str">
        <f>IF(ISTEXT('Export pos'!B101),CONCATENATE("pos_",'Export pos'!A101,"_",'Export pos'!B101,".txt"),"")</f>
        <v/>
      </c>
      <c r="B101" t="str">
        <f>IF(ISNUMBER('Export pos'!F101),'Export pos'!F101,"")</f>
        <v/>
      </c>
      <c r="C101" s="2" t="str">
        <f>IF(ISNUMBER('Export pos'!L101),'Export pos'!L101,"")</f>
        <v/>
      </c>
      <c r="D101" s="2" t="str">
        <f>IF(ISBLANK('Export pos'!P101),"",('Export pos'!P101))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22" sqref="F22"/>
    </sheetView>
  </sheetViews>
  <sheetFormatPr baseColWidth="10" defaultRowHeight="15" x14ac:dyDescent="0.25"/>
  <cols>
    <col min="1" max="1" width="12.42578125" bestFit="1" customWidth="1"/>
    <col min="2" max="2" width="12" bestFit="1" customWidth="1"/>
    <col min="3" max="3" width="6.85546875" bestFit="1" customWidth="1"/>
    <col min="4" max="4" width="12" bestFit="1" customWidth="1"/>
    <col min="5" max="5" width="12.5703125" bestFit="1" customWidth="1"/>
    <col min="6" max="6" width="12" bestFit="1" customWidth="1"/>
    <col min="7" max="7" width="7.140625" bestFit="1" customWidth="1"/>
    <col min="8" max="9" width="13.140625" bestFit="1" customWidth="1"/>
    <col min="10" max="10" width="20" bestFit="1" customWidth="1"/>
  </cols>
  <sheetData>
    <row r="1" spans="1:12" ht="14.45" x14ac:dyDescent="0.3">
      <c r="A1" s="8" t="s">
        <v>57</v>
      </c>
      <c r="B1" s="9" t="s">
        <v>29</v>
      </c>
      <c r="C1" s="10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11" t="s">
        <v>65</v>
      </c>
      <c r="L1" s="6" t="s">
        <v>91</v>
      </c>
    </row>
    <row r="2" spans="1:12" ht="14.45" x14ac:dyDescent="0.3">
      <c r="A2" s="12">
        <v>43.030859838892603</v>
      </c>
      <c r="B2" s="13">
        <v>1.99839704350115</v>
      </c>
      <c r="C2" s="14">
        <v>477</v>
      </c>
      <c r="D2" s="13">
        <v>1.29618668723239E-2</v>
      </c>
      <c r="E2" s="13">
        <v>2.8721559212456799E-3</v>
      </c>
      <c r="F2" s="13">
        <v>14982.0765372061</v>
      </c>
      <c r="G2" s="13">
        <v>0</v>
      </c>
      <c r="H2" s="13" t="s">
        <v>66</v>
      </c>
      <c r="I2" s="13" t="s">
        <v>67</v>
      </c>
      <c r="J2" s="15" t="s">
        <v>68</v>
      </c>
      <c r="L2" s="7">
        <f>C2*100/MAX($C$2:$C$12)</f>
        <v>10.699865410497981</v>
      </c>
    </row>
    <row r="3" spans="1:12" ht="14.45" x14ac:dyDescent="0.3">
      <c r="A3" s="12">
        <v>69.008867081072196</v>
      </c>
      <c r="B3" s="13">
        <v>13.982956606807001</v>
      </c>
      <c r="C3" s="14">
        <v>2699</v>
      </c>
      <c r="D3" s="13">
        <v>2.1103620769324E-2</v>
      </c>
      <c r="E3" s="13">
        <v>4.5307993541143796E-3</v>
      </c>
      <c r="F3" s="13">
        <v>15231.0578526074</v>
      </c>
      <c r="G3" s="13">
        <v>0</v>
      </c>
      <c r="H3" s="13" t="s">
        <v>66</v>
      </c>
      <c r="I3" s="13" t="s">
        <v>69</v>
      </c>
      <c r="J3" s="15" t="s">
        <v>70</v>
      </c>
      <c r="L3" s="7">
        <f t="shared" ref="L3:L12" si="0">C3*100/MAX($C$2:$C$12)</f>
        <v>60.54284432480933</v>
      </c>
    </row>
    <row r="4" spans="1:12" ht="14.45" x14ac:dyDescent="0.3">
      <c r="A4" s="12">
        <v>71.060568255010807</v>
      </c>
      <c r="B4" s="13">
        <v>1.8672822880879401</v>
      </c>
      <c r="C4" s="14">
        <v>358</v>
      </c>
      <c r="D4" s="13">
        <v>1.30872259849468E-2</v>
      </c>
      <c r="E4" s="13">
        <v>4.2291210449434402E-3</v>
      </c>
      <c r="F4" s="13">
        <v>16802.680155011101</v>
      </c>
      <c r="G4" s="13">
        <v>0</v>
      </c>
      <c r="H4" s="13" t="s">
        <v>66</v>
      </c>
      <c r="I4" s="13" t="s">
        <v>71</v>
      </c>
      <c r="J4" s="15" t="s">
        <v>72</v>
      </c>
      <c r="L4" s="7">
        <f t="shared" si="0"/>
        <v>8.0305069537909368</v>
      </c>
    </row>
    <row r="5" spans="1:12" ht="14.45" x14ac:dyDescent="0.3">
      <c r="A5" s="12">
        <v>86.034865002503196</v>
      </c>
      <c r="B5" s="13">
        <v>18.7475292029124</v>
      </c>
      <c r="C5" s="14">
        <v>3409</v>
      </c>
      <c r="D5" s="13">
        <v>2.0945547690033098E-2</v>
      </c>
      <c r="E5" s="13">
        <v>4.8945069261634401E-3</v>
      </c>
      <c r="F5" s="13">
        <v>17577.841098274101</v>
      </c>
      <c r="G5" s="13">
        <v>0</v>
      </c>
      <c r="H5" s="13" t="s">
        <v>66</v>
      </c>
      <c r="I5" s="13" t="s">
        <v>73</v>
      </c>
      <c r="J5" s="15" t="s">
        <v>74</v>
      </c>
      <c r="L5" s="7">
        <f t="shared" si="0"/>
        <v>76.469268730372363</v>
      </c>
    </row>
    <row r="6" spans="1:12" ht="14.45" x14ac:dyDescent="0.3">
      <c r="A6" s="12">
        <v>97.039477715265406</v>
      </c>
      <c r="B6" s="13">
        <v>9.0834925711067296</v>
      </c>
      <c r="C6" s="14">
        <v>1681</v>
      </c>
      <c r="D6" s="13">
        <v>1.94640048597421E-2</v>
      </c>
      <c r="E6" s="13">
        <v>4.1738386271532599E-3</v>
      </c>
      <c r="F6" s="13">
        <v>23249.456048436299</v>
      </c>
      <c r="G6" s="13">
        <v>0</v>
      </c>
      <c r="H6" s="13" t="s">
        <v>66</v>
      </c>
      <c r="I6" s="13" t="s">
        <v>75</v>
      </c>
      <c r="J6" s="15" t="s">
        <v>76</v>
      </c>
      <c r="L6" s="7">
        <f t="shared" si="0"/>
        <v>37.707492148945718</v>
      </c>
    </row>
    <row r="7" spans="1:12" ht="14.45" x14ac:dyDescent="0.3">
      <c r="A7" s="12">
        <v>113.080765949373</v>
      </c>
      <c r="B7" s="13">
        <v>1.00630005204365</v>
      </c>
      <c r="C7" s="14">
        <v>226</v>
      </c>
      <c r="D7" s="13">
        <v>1.20066068252953E-2</v>
      </c>
      <c r="E7" s="13">
        <v>3.94813909980485E-3</v>
      </c>
      <c r="F7" s="13">
        <v>28641.5354400666</v>
      </c>
      <c r="G7" s="13">
        <v>0</v>
      </c>
      <c r="H7" s="13" t="s">
        <v>66</v>
      </c>
      <c r="I7" s="13" t="s">
        <v>77</v>
      </c>
      <c r="J7" s="15" t="s">
        <v>78</v>
      </c>
      <c r="L7" s="7">
        <f t="shared" si="0"/>
        <v>5.0695379093764021</v>
      </c>
    </row>
    <row r="8" spans="1:12" ht="14.45" x14ac:dyDescent="0.3">
      <c r="A8" s="12">
        <v>114.065710684065</v>
      </c>
      <c r="B8" s="13">
        <v>17.727799445971002</v>
      </c>
      <c r="C8" s="14">
        <v>2945</v>
      </c>
      <c r="D8" s="13">
        <v>2.26103139621756E-2</v>
      </c>
      <c r="E8" s="13">
        <v>5.2969837341549902E-3</v>
      </c>
      <c r="F8" s="13">
        <v>21534.087399319102</v>
      </c>
      <c r="G8" s="13">
        <v>0</v>
      </c>
      <c r="H8" s="13" t="s">
        <v>66</v>
      </c>
      <c r="I8" s="13" t="s">
        <v>79</v>
      </c>
      <c r="J8" s="15" t="s">
        <v>80</v>
      </c>
      <c r="L8" s="7">
        <f t="shared" si="0"/>
        <v>66.061013907581881</v>
      </c>
    </row>
    <row r="9" spans="1:12" ht="14.45" x14ac:dyDescent="0.3">
      <c r="A9" s="12">
        <v>128.05599706961701</v>
      </c>
      <c r="B9" s="13">
        <v>1.8893763829830199</v>
      </c>
      <c r="C9" s="14">
        <v>263</v>
      </c>
      <c r="D9" s="13">
        <v>1.5971236499439101E-2</v>
      </c>
      <c r="E9" s="13">
        <v>6.6500844781671696E-3</v>
      </c>
      <c r="F9" s="13">
        <v>19256.296290676699</v>
      </c>
      <c r="G9" s="13">
        <v>0</v>
      </c>
      <c r="H9" s="13" t="s">
        <v>66</v>
      </c>
      <c r="I9" s="13" t="s">
        <v>81</v>
      </c>
      <c r="J9" s="15" t="s">
        <v>82</v>
      </c>
      <c r="L9" s="7">
        <f t="shared" si="0"/>
        <v>5.8995065051592643</v>
      </c>
    </row>
    <row r="10" spans="1:12" ht="14.45" x14ac:dyDescent="0.3">
      <c r="A10" s="12">
        <v>128.081690684329</v>
      </c>
      <c r="B10" s="13">
        <v>1.64198905772871</v>
      </c>
      <c r="C10" s="14">
        <v>223</v>
      </c>
      <c r="D10" s="13">
        <v>2.0764614275776701E-2</v>
      </c>
      <c r="E10" s="13">
        <v>6.3890410229134904E-3</v>
      </c>
      <c r="F10" s="13">
        <v>20047.0916096767</v>
      </c>
      <c r="G10" s="13">
        <v>0</v>
      </c>
      <c r="H10" s="13" t="s">
        <v>66</v>
      </c>
      <c r="I10" s="13" t="s">
        <v>83</v>
      </c>
      <c r="J10" s="15" t="s">
        <v>84</v>
      </c>
      <c r="L10" s="7">
        <f t="shared" si="0"/>
        <v>5.0022431583669809</v>
      </c>
    </row>
    <row r="11" spans="1:12" ht="14.45" x14ac:dyDescent="0.3">
      <c r="A11" s="12">
        <v>156.087684951348</v>
      </c>
      <c r="B11" s="13">
        <v>29.080628491297698</v>
      </c>
      <c r="C11" s="14">
        <v>4458</v>
      </c>
      <c r="D11" s="13">
        <v>3.1738626346907502E-2</v>
      </c>
      <c r="E11" s="13">
        <v>5.8343964023208602E-3</v>
      </c>
      <c r="F11" s="13">
        <v>26753.013369002099</v>
      </c>
      <c r="G11" s="13">
        <v>0</v>
      </c>
      <c r="H11" s="13" t="s">
        <v>66</v>
      </c>
      <c r="I11" s="13" t="s">
        <v>85</v>
      </c>
      <c r="J11" s="15" t="s">
        <v>86</v>
      </c>
      <c r="L11" s="7">
        <f t="shared" si="0"/>
        <v>100</v>
      </c>
    </row>
    <row r="12" spans="1:12" thickBot="1" x14ac:dyDescent="0.35">
      <c r="A12" s="16">
        <v>198.134290327298</v>
      </c>
      <c r="B12" s="17">
        <v>15.0366582548995</v>
      </c>
      <c r="C12" s="18">
        <v>1759</v>
      </c>
      <c r="D12" s="17">
        <v>4.1719277313319501E-2</v>
      </c>
      <c r="E12" s="17">
        <v>7.1490139339687201E-3</v>
      </c>
      <c r="F12" s="17">
        <v>27714.911756690999</v>
      </c>
      <c r="G12" s="17">
        <v>0</v>
      </c>
      <c r="H12" s="17" t="s">
        <v>66</v>
      </c>
      <c r="I12" s="17" t="s">
        <v>87</v>
      </c>
      <c r="J12" s="19" t="s">
        <v>88</v>
      </c>
      <c r="L12" s="7">
        <f t="shared" si="0"/>
        <v>39.45715567519067</v>
      </c>
    </row>
    <row r="13" spans="1:12" x14ac:dyDescent="0.25">
      <c r="C13" s="5" t="s">
        <v>89</v>
      </c>
      <c r="D13" s="6"/>
      <c r="E13" s="6"/>
      <c r="F13" s="6"/>
      <c r="G13" s="6"/>
      <c r="H13" s="6"/>
      <c r="I13" s="6"/>
      <c r="J13" s="6"/>
      <c r="K13" s="6"/>
      <c r="L13" s="6"/>
    </row>
    <row r="14" spans="1:12" ht="14.45" x14ac:dyDescent="0.3">
      <c r="C14" s="5" t="s">
        <v>90</v>
      </c>
      <c r="D14" s="6"/>
      <c r="E14" s="6"/>
      <c r="F14" s="6"/>
      <c r="G14" s="6"/>
      <c r="H14" s="6"/>
      <c r="I14" s="6"/>
      <c r="J14" s="6"/>
      <c r="K14" s="6"/>
      <c r="L14" s="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"/>
    </sheetView>
  </sheetViews>
  <sheetFormatPr baseColWidth="10" defaultRowHeight="15" x14ac:dyDescent="0.25"/>
  <cols>
    <col min="1" max="1" width="26.28515625" customWidth="1"/>
    <col min="2" max="2" width="17.5703125" customWidth="1"/>
  </cols>
  <sheetData>
    <row r="1" spans="1:10" x14ac:dyDescent="0.3">
      <c r="A1" t="s">
        <v>57</v>
      </c>
      <c r="B1" t="s">
        <v>29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3">
      <c r="A2">
        <v>67.054588659999993</v>
      </c>
      <c r="B2">
        <v>1.9069202523761499</v>
      </c>
      <c r="C2">
        <v>361</v>
      </c>
      <c r="D2">
        <v>1.2712904630177499E-2</v>
      </c>
      <c r="E2">
        <v>4.6987528745745504E-3</v>
      </c>
      <c r="F2">
        <v>14270.7204357588</v>
      </c>
      <c r="G2">
        <v>0</v>
      </c>
      <c r="H2" t="s">
        <v>66</v>
      </c>
      <c r="I2" t="s">
        <v>107</v>
      </c>
      <c r="J2" t="s">
        <v>106</v>
      </c>
    </row>
    <row r="3" spans="1:10" x14ac:dyDescent="0.3">
      <c r="A3">
        <v>77.038884139999993</v>
      </c>
      <c r="B3">
        <v>6.7209180519210996</v>
      </c>
      <c r="C3">
        <v>1240</v>
      </c>
      <c r="D3">
        <v>1.48654262325749E-2</v>
      </c>
      <c r="E3">
        <v>4.9415278453466297E-3</v>
      </c>
      <c r="F3">
        <v>15590.094106824799</v>
      </c>
      <c r="G3">
        <v>1</v>
      </c>
      <c r="H3" t="s">
        <v>66</v>
      </c>
      <c r="I3" t="s">
        <v>105</v>
      </c>
      <c r="J3" t="s">
        <v>104</v>
      </c>
    </row>
    <row r="4" spans="1:10" x14ac:dyDescent="0.3">
      <c r="A4">
        <v>79.054317299999994</v>
      </c>
      <c r="B4">
        <v>7.7676151204219401</v>
      </c>
      <c r="C4">
        <v>1492</v>
      </c>
      <c r="D4">
        <v>1.5058560175063501E-2</v>
      </c>
      <c r="E4">
        <v>4.9669073855369596E-3</v>
      </c>
      <c r="F4">
        <v>15916.2052304465</v>
      </c>
      <c r="G4">
        <v>0</v>
      </c>
      <c r="H4" t="s">
        <v>66</v>
      </c>
      <c r="I4" t="s">
        <v>103</v>
      </c>
      <c r="J4" t="s">
        <v>102</v>
      </c>
    </row>
    <row r="5" spans="1:10" x14ac:dyDescent="0.3">
      <c r="A5">
        <v>81.070039879999996</v>
      </c>
      <c r="B5">
        <v>2.9621465770127302</v>
      </c>
      <c r="C5">
        <v>552</v>
      </c>
      <c r="D5">
        <v>1.6520143903022699E-2</v>
      </c>
      <c r="E5">
        <v>5.1178577429595896E-3</v>
      </c>
      <c r="F5">
        <v>15840.6200327107</v>
      </c>
      <c r="G5">
        <v>0</v>
      </c>
      <c r="H5" t="s">
        <v>66</v>
      </c>
      <c r="I5" t="s">
        <v>101</v>
      </c>
      <c r="J5" t="s">
        <v>100</v>
      </c>
    </row>
    <row r="6" spans="1:10" x14ac:dyDescent="0.3">
      <c r="A6">
        <v>91.053998059999998</v>
      </c>
      <c r="B6">
        <v>4.8644265728178899</v>
      </c>
      <c r="C6">
        <v>842</v>
      </c>
      <c r="D6">
        <v>2.02012664723412E-2</v>
      </c>
      <c r="E6">
        <v>5.0416883078270303E-3</v>
      </c>
      <c r="F6">
        <v>18060.219614943599</v>
      </c>
      <c r="G6">
        <v>1</v>
      </c>
      <c r="H6" t="s">
        <v>66</v>
      </c>
      <c r="I6" t="s">
        <v>99</v>
      </c>
      <c r="J6" t="s">
        <v>98</v>
      </c>
    </row>
    <row r="7" spans="1:10" x14ac:dyDescent="0.3">
      <c r="A7">
        <v>93.069790620000006</v>
      </c>
      <c r="B7">
        <v>11.163463092428101</v>
      </c>
      <c r="C7">
        <v>1875</v>
      </c>
      <c r="D7">
        <v>1.7700679110305401E-2</v>
      </c>
      <c r="E7">
        <v>5.5821592853817501E-3</v>
      </c>
      <c r="F7">
        <v>16672.722126125002</v>
      </c>
      <c r="G7">
        <v>1</v>
      </c>
      <c r="H7" t="s">
        <v>66</v>
      </c>
      <c r="I7" t="s">
        <v>97</v>
      </c>
      <c r="J7" t="s">
        <v>96</v>
      </c>
    </row>
    <row r="8" spans="1:10" x14ac:dyDescent="0.3">
      <c r="A8">
        <v>107.08517772</v>
      </c>
      <c r="B8">
        <v>7.3740132112145798</v>
      </c>
      <c r="C8">
        <v>1026</v>
      </c>
      <c r="D8">
        <v>1.89864759016274E-2</v>
      </c>
      <c r="E8">
        <v>6.6609917385136398E-3</v>
      </c>
      <c r="F8">
        <v>16076.461572947899</v>
      </c>
      <c r="G8">
        <v>0</v>
      </c>
      <c r="H8" t="s">
        <v>66</v>
      </c>
      <c r="I8" t="s">
        <v>95</v>
      </c>
      <c r="J8" t="s">
        <v>94</v>
      </c>
    </row>
    <row r="9" spans="1:10" x14ac:dyDescent="0.3">
      <c r="A9">
        <v>135.11656600000001</v>
      </c>
      <c r="B9">
        <v>41.5664780120877</v>
      </c>
      <c r="C9">
        <v>6993</v>
      </c>
      <c r="D9">
        <v>2.7889778915948699E-2</v>
      </c>
      <c r="E9">
        <v>5.39687329839467E-3</v>
      </c>
      <c r="F9">
        <v>25036.082751907601</v>
      </c>
      <c r="G9">
        <v>0</v>
      </c>
      <c r="H9" t="s">
        <v>66</v>
      </c>
      <c r="I9" t="s">
        <v>93</v>
      </c>
      <c r="J9" t="s">
        <v>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baseColWidth="10" defaultRowHeight="15" x14ac:dyDescent="0.25"/>
  <cols>
    <col min="1" max="1" width="20.7109375" customWidth="1"/>
  </cols>
  <sheetData>
    <row r="1" spans="1:10" x14ac:dyDescent="0.3">
      <c r="A1" t="s">
        <v>57</v>
      </c>
      <c r="B1" t="s">
        <v>29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3">
      <c r="A2">
        <v>43.03135812</v>
      </c>
      <c r="B2">
        <v>4.7416243135798304</v>
      </c>
      <c r="C2">
        <v>762</v>
      </c>
      <c r="D2">
        <v>1.5739509802259001E-2</v>
      </c>
      <c r="E2">
        <v>6.3664179975262396E-3</v>
      </c>
      <c r="F2">
        <v>6759.1160596816198</v>
      </c>
      <c r="G2">
        <v>0</v>
      </c>
      <c r="H2" t="s">
        <v>66</v>
      </c>
      <c r="I2" t="s">
        <v>141</v>
      </c>
      <c r="J2" t="s">
        <v>140</v>
      </c>
    </row>
    <row r="3" spans="1:10" x14ac:dyDescent="0.3">
      <c r="A3">
        <v>57.045454900000003</v>
      </c>
      <c r="B3">
        <v>4.1439890411275098</v>
      </c>
      <c r="C3">
        <v>793</v>
      </c>
      <c r="D3">
        <v>1.5990047426186E-2</v>
      </c>
      <c r="E3">
        <v>4.0834127930153797E-3</v>
      </c>
      <c r="F3">
        <v>13970.043637278701</v>
      </c>
      <c r="G3">
        <v>0</v>
      </c>
      <c r="H3" t="s">
        <v>66</v>
      </c>
      <c r="I3" t="s">
        <v>139</v>
      </c>
      <c r="J3" t="s">
        <v>138</v>
      </c>
    </row>
    <row r="4" spans="1:10" x14ac:dyDescent="0.3">
      <c r="A4">
        <v>58.029705249999999</v>
      </c>
      <c r="B4">
        <v>2.4921459140456399</v>
      </c>
      <c r="C4">
        <v>428</v>
      </c>
      <c r="D4">
        <v>1.18266054944343E-2</v>
      </c>
      <c r="E4">
        <v>5.8181289924661402E-3</v>
      </c>
      <c r="F4">
        <v>9973.9461490584308</v>
      </c>
      <c r="G4">
        <v>0</v>
      </c>
      <c r="H4" t="s">
        <v>66</v>
      </c>
      <c r="I4" t="s">
        <v>137</v>
      </c>
      <c r="J4" t="s">
        <v>136</v>
      </c>
    </row>
    <row r="5" spans="1:10" x14ac:dyDescent="0.3">
      <c r="A5">
        <v>68.024676220000003</v>
      </c>
      <c r="B5">
        <v>12.882414683646401</v>
      </c>
      <c r="C5">
        <v>2534</v>
      </c>
      <c r="D5">
        <v>2.2117028496424499E-2</v>
      </c>
      <c r="E5">
        <v>4.4099916069484397E-3</v>
      </c>
      <c r="F5">
        <v>15425.1260067606</v>
      </c>
      <c r="G5">
        <v>0</v>
      </c>
      <c r="H5" t="s">
        <v>66</v>
      </c>
      <c r="I5" t="s">
        <v>135</v>
      </c>
      <c r="J5" t="s">
        <v>134</v>
      </c>
    </row>
    <row r="6" spans="1:10" x14ac:dyDescent="0.3">
      <c r="A6">
        <v>69.008201990000003</v>
      </c>
      <c r="B6">
        <v>3.7101473118910699</v>
      </c>
      <c r="C6">
        <v>769</v>
      </c>
      <c r="D6">
        <v>1.40694593191739E-2</v>
      </c>
      <c r="E6">
        <v>4.1584737565329996E-3</v>
      </c>
      <c r="F6">
        <v>16594.5984120018</v>
      </c>
      <c r="G6">
        <v>0</v>
      </c>
      <c r="H6" t="s">
        <v>66</v>
      </c>
      <c r="I6" t="s">
        <v>133</v>
      </c>
      <c r="J6" t="s">
        <v>132</v>
      </c>
    </row>
    <row r="7" spans="1:10" x14ac:dyDescent="0.3">
      <c r="A7">
        <v>71.060495919999994</v>
      </c>
      <c r="B7">
        <v>5.6898887444065904</v>
      </c>
      <c r="C7">
        <v>963</v>
      </c>
      <c r="D7">
        <v>1.42770544853761E-2</v>
      </c>
      <c r="E7">
        <v>5.5559510753511203E-3</v>
      </c>
      <c r="F7">
        <v>12789.9787030278</v>
      </c>
      <c r="G7">
        <v>0</v>
      </c>
      <c r="H7" t="s">
        <v>66</v>
      </c>
      <c r="I7" t="s">
        <v>71</v>
      </c>
      <c r="J7" t="s">
        <v>131</v>
      </c>
    </row>
    <row r="8" spans="1:10" x14ac:dyDescent="0.3">
      <c r="A8">
        <v>83.023206799999997</v>
      </c>
      <c r="B8">
        <v>1.3200548692732099</v>
      </c>
      <c r="C8">
        <v>350</v>
      </c>
      <c r="D8">
        <v>1.15738911634651E-2</v>
      </c>
      <c r="E8">
        <v>2.5302892078826701E-3</v>
      </c>
      <c r="F8">
        <v>32811.746039317601</v>
      </c>
      <c r="G8">
        <v>0</v>
      </c>
      <c r="H8" t="s">
        <v>66</v>
      </c>
      <c r="I8" t="s">
        <v>130</v>
      </c>
      <c r="J8" t="s">
        <v>129</v>
      </c>
    </row>
    <row r="9" spans="1:10" x14ac:dyDescent="0.3">
      <c r="A9">
        <v>85.075928329999996</v>
      </c>
      <c r="B9">
        <v>2.3614273379566999</v>
      </c>
      <c r="C9">
        <v>350</v>
      </c>
      <c r="D9">
        <v>2.2130152304797E-2</v>
      </c>
      <c r="E9">
        <v>5.7122095616080103E-3</v>
      </c>
      <c r="F9">
        <v>14893.698736667</v>
      </c>
      <c r="G9">
        <v>0</v>
      </c>
      <c r="H9" t="s">
        <v>66</v>
      </c>
      <c r="I9" t="s">
        <v>128</v>
      </c>
      <c r="J9" t="s">
        <v>127</v>
      </c>
    </row>
    <row r="10" spans="1:10" x14ac:dyDescent="0.3">
      <c r="A10">
        <v>96.055186520000007</v>
      </c>
      <c r="B10">
        <v>10.026346896235699</v>
      </c>
      <c r="C10">
        <v>1753</v>
      </c>
      <c r="D10">
        <v>2.07487811800036E-2</v>
      </c>
      <c r="E10">
        <v>5.0597445053881503E-3</v>
      </c>
      <c r="F10">
        <v>18984.197012410899</v>
      </c>
      <c r="G10">
        <v>0</v>
      </c>
      <c r="H10" t="s">
        <v>66</v>
      </c>
      <c r="I10" t="s">
        <v>126</v>
      </c>
      <c r="J10" t="s">
        <v>125</v>
      </c>
    </row>
    <row r="11" spans="1:10" x14ac:dyDescent="0.3">
      <c r="A11">
        <v>97.039412290000001</v>
      </c>
      <c r="B11">
        <v>3.4903537984078801</v>
      </c>
      <c r="C11">
        <v>581</v>
      </c>
      <c r="D11">
        <v>1.8074202919066799E-2</v>
      </c>
      <c r="E11">
        <v>5.1171459829362203E-3</v>
      </c>
      <c r="F11">
        <v>18963.580991354</v>
      </c>
      <c r="G11">
        <v>0</v>
      </c>
      <c r="H11" t="s">
        <v>66</v>
      </c>
      <c r="I11" t="s">
        <v>75</v>
      </c>
      <c r="J11" t="s">
        <v>124</v>
      </c>
    </row>
    <row r="12" spans="1:10" x14ac:dyDescent="0.3">
      <c r="A12">
        <v>100.05030123</v>
      </c>
      <c r="B12">
        <v>21.7155155639993</v>
      </c>
      <c r="C12">
        <v>3645</v>
      </c>
      <c r="D12">
        <v>2.39991760850558E-2</v>
      </c>
      <c r="E12">
        <v>5.6100819006559303E-3</v>
      </c>
      <c r="F12">
        <v>17834.017935772899</v>
      </c>
      <c r="G12">
        <v>0</v>
      </c>
      <c r="H12" t="s">
        <v>66</v>
      </c>
      <c r="I12" t="s">
        <v>123</v>
      </c>
      <c r="J12" t="s">
        <v>122</v>
      </c>
    </row>
    <row r="13" spans="1:10" x14ac:dyDescent="0.3">
      <c r="A13">
        <v>114.06588601999999</v>
      </c>
      <c r="B13">
        <v>5.8168264161792598</v>
      </c>
      <c r="C13">
        <v>951</v>
      </c>
      <c r="D13">
        <v>1.8088224465330399E-2</v>
      </c>
      <c r="E13">
        <v>5.5105708301397298E-3</v>
      </c>
      <c r="F13">
        <v>20699.468265660402</v>
      </c>
      <c r="G13">
        <v>0</v>
      </c>
      <c r="H13" t="s">
        <v>66</v>
      </c>
      <c r="I13" t="s">
        <v>121</v>
      </c>
      <c r="J13" t="s">
        <v>120</v>
      </c>
    </row>
    <row r="14" spans="1:10" x14ac:dyDescent="0.3">
      <c r="A14">
        <v>124.086341</v>
      </c>
      <c r="B14">
        <v>11.708642431695401</v>
      </c>
      <c r="C14">
        <v>1962</v>
      </c>
      <c r="D14">
        <v>2.2010355657755599E-2</v>
      </c>
      <c r="E14">
        <v>4.8904362019186499E-3</v>
      </c>
      <c r="F14">
        <v>25373.2664910569</v>
      </c>
      <c r="G14">
        <v>0</v>
      </c>
      <c r="H14" t="s">
        <v>66</v>
      </c>
      <c r="I14" t="s">
        <v>119</v>
      </c>
      <c r="J14" t="s">
        <v>118</v>
      </c>
    </row>
    <row r="15" spans="1:10" x14ac:dyDescent="0.3">
      <c r="A15">
        <v>128.08110120000001</v>
      </c>
      <c r="B15">
        <v>13.734074635302299</v>
      </c>
      <c r="C15">
        <v>2337</v>
      </c>
      <c r="D15">
        <v>2.23618651471327E-2</v>
      </c>
      <c r="E15">
        <v>4.7792680008456002E-3</v>
      </c>
      <c r="F15">
        <v>26799.3134642238</v>
      </c>
      <c r="G15">
        <v>0</v>
      </c>
      <c r="H15" t="s">
        <v>66</v>
      </c>
      <c r="I15" t="s">
        <v>117</v>
      </c>
      <c r="J15" t="s">
        <v>116</v>
      </c>
    </row>
    <row r="16" spans="1:10" x14ac:dyDescent="0.3">
      <c r="A16">
        <v>142.0712479</v>
      </c>
      <c r="B16">
        <v>1.3642968413535901</v>
      </c>
      <c r="C16">
        <v>270</v>
      </c>
      <c r="D16">
        <v>1.6822502691411501E-2</v>
      </c>
      <c r="E16">
        <v>2.7260297303826099E-3</v>
      </c>
      <c r="F16">
        <v>52116.543828033798</v>
      </c>
      <c r="G16">
        <v>0</v>
      </c>
      <c r="H16" t="s">
        <v>66</v>
      </c>
      <c r="I16" t="s">
        <v>115</v>
      </c>
      <c r="J16" t="s">
        <v>114</v>
      </c>
    </row>
    <row r="17" spans="1:10" x14ac:dyDescent="0.3">
      <c r="A17">
        <v>166.10799180999999</v>
      </c>
      <c r="B17">
        <v>1.3624197839938701</v>
      </c>
      <c r="C17">
        <v>207</v>
      </c>
      <c r="D17">
        <v>1.6370899155617701E-2</v>
      </c>
      <c r="E17">
        <v>6.0353000302484404E-3</v>
      </c>
      <c r="F17">
        <v>27522.739711517701</v>
      </c>
      <c r="G17">
        <v>0</v>
      </c>
      <c r="H17" t="s">
        <v>66</v>
      </c>
      <c r="I17" t="s">
        <v>113</v>
      </c>
      <c r="J17" t="s">
        <v>112</v>
      </c>
    </row>
    <row r="18" spans="1:10" x14ac:dyDescent="0.3">
      <c r="A18">
        <v>170.10318570000001</v>
      </c>
      <c r="B18">
        <v>5.2120188097210196</v>
      </c>
      <c r="C18">
        <v>759</v>
      </c>
      <c r="D18">
        <v>2.76109547295675E-2</v>
      </c>
      <c r="E18">
        <v>6.0475486032203199E-3</v>
      </c>
      <c r="F18">
        <v>28127.626076041699</v>
      </c>
      <c r="G18">
        <v>0</v>
      </c>
      <c r="H18" t="s">
        <v>66</v>
      </c>
      <c r="I18" t="s">
        <v>111</v>
      </c>
      <c r="J18" t="s">
        <v>110</v>
      </c>
    </row>
    <row r="19" spans="1:10" x14ac:dyDescent="0.3">
      <c r="A19">
        <v>198.13524305999999</v>
      </c>
      <c r="B19">
        <v>27.436192012667</v>
      </c>
      <c r="C19">
        <v>3252</v>
      </c>
      <c r="D19">
        <v>3.3772482425405301E-2</v>
      </c>
      <c r="E19">
        <v>7.7921074282301097E-3</v>
      </c>
      <c r="F19">
        <v>25427.683702590301</v>
      </c>
      <c r="G19">
        <v>0</v>
      </c>
      <c r="H19" t="s">
        <v>66</v>
      </c>
      <c r="I19" t="s">
        <v>109</v>
      </c>
      <c r="J19" t="s">
        <v>108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"/>
    </sheetView>
  </sheetViews>
  <sheetFormatPr baseColWidth="10" defaultRowHeight="15" x14ac:dyDescent="0.25"/>
  <cols>
    <col min="1" max="1" width="27.42578125" customWidth="1"/>
  </cols>
  <sheetData>
    <row r="1" spans="1:10" x14ac:dyDescent="0.3">
      <c r="A1" t="s">
        <v>57</v>
      </c>
      <c r="B1" t="s">
        <v>29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3">
      <c r="A2">
        <v>43.030859829999997</v>
      </c>
      <c r="B2">
        <v>1.99839704350115</v>
      </c>
      <c r="C2">
        <v>477</v>
      </c>
      <c r="D2">
        <v>1.29618668723239E-2</v>
      </c>
      <c r="E2">
        <v>2.8721559212456799E-3</v>
      </c>
      <c r="F2">
        <v>14982.0765372061</v>
      </c>
      <c r="G2">
        <v>0</v>
      </c>
      <c r="H2" t="s">
        <v>66</v>
      </c>
      <c r="I2" t="s">
        <v>67</v>
      </c>
      <c r="J2" t="s">
        <v>68</v>
      </c>
    </row>
    <row r="3" spans="1:10" x14ac:dyDescent="0.3">
      <c r="A3">
        <v>69.008866999999995</v>
      </c>
      <c r="B3">
        <v>13.982956606807001</v>
      </c>
      <c r="C3">
        <v>2699</v>
      </c>
      <c r="D3">
        <v>2.1103620769324E-2</v>
      </c>
      <c r="E3">
        <v>4.5307993541143796E-3</v>
      </c>
      <c r="F3">
        <v>15231.0578526074</v>
      </c>
      <c r="G3">
        <v>0</v>
      </c>
      <c r="H3" t="s">
        <v>66</v>
      </c>
      <c r="I3" t="s">
        <v>69</v>
      </c>
      <c r="J3" t="s">
        <v>70</v>
      </c>
    </row>
    <row r="4" spans="1:10" x14ac:dyDescent="0.3">
      <c r="A4">
        <v>71.060568200000006</v>
      </c>
      <c r="B4">
        <v>1.8672822880879401</v>
      </c>
      <c r="C4">
        <v>358</v>
      </c>
      <c r="D4">
        <v>1.30872259849468E-2</v>
      </c>
      <c r="E4">
        <v>4.2291210449434402E-3</v>
      </c>
      <c r="F4">
        <v>16802.680155011101</v>
      </c>
      <c r="G4">
        <v>0</v>
      </c>
      <c r="H4" t="s">
        <v>66</v>
      </c>
      <c r="I4" t="s">
        <v>71</v>
      </c>
      <c r="J4" t="s">
        <v>72</v>
      </c>
    </row>
    <row r="5" spans="1:10" x14ac:dyDescent="0.3">
      <c r="A5">
        <v>86.034864999999996</v>
      </c>
      <c r="B5">
        <v>18.7475292029124</v>
      </c>
      <c r="C5">
        <v>3409</v>
      </c>
      <c r="D5">
        <v>2.0945547690033098E-2</v>
      </c>
      <c r="E5">
        <v>4.8945069261634401E-3</v>
      </c>
      <c r="F5">
        <v>17577.841098274101</v>
      </c>
      <c r="G5">
        <v>0</v>
      </c>
      <c r="H5" t="s">
        <v>66</v>
      </c>
      <c r="I5" t="s">
        <v>73</v>
      </c>
      <c r="J5" t="s">
        <v>74</v>
      </c>
    </row>
    <row r="6" spans="1:10" x14ac:dyDescent="0.3">
      <c r="A6">
        <v>97.03947771</v>
      </c>
      <c r="B6">
        <v>9.0834925711067296</v>
      </c>
      <c r="C6">
        <v>1681</v>
      </c>
      <c r="D6">
        <v>1.94640048597421E-2</v>
      </c>
      <c r="E6">
        <v>4.1738386271532599E-3</v>
      </c>
      <c r="F6">
        <v>23249.456048436299</v>
      </c>
      <c r="G6">
        <v>0</v>
      </c>
      <c r="H6" t="s">
        <v>66</v>
      </c>
      <c r="I6" t="s">
        <v>75</v>
      </c>
      <c r="J6" t="s">
        <v>76</v>
      </c>
    </row>
    <row r="7" spans="1:10" x14ac:dyDescent="0.3">
      <c r="A7">
        <v>113.08076594000001</v>
      </c>
      <c r="B7">
        <v>1.00630005204365</v>
      </c>
      <c r="C7">
        <v>226</v>
      </c>
      <c r="D7">
        <v>1.20066068252953E-2</v>
      </c>
      <c r="E7">
        <v>3.94813909980485E-3</v>
      </c>
      <c r="F7">
        <v>28641.5354400666</v>
      </c>
      <c r="G7">
        <v>0</v>
      </c>
      <c r="H7" t="s">
        <v>66</v>
      </c>
      <c r="I7" t="s">
        <v>77</v>
      </c>
      <c r="J7" t="s">
        <v>78</v>
      </c>
    </row>
    <row r="8" spans="1:10" x14ac:dyDescent="0.3">
      <c r="A8">
        <v>114.06571068</v>
      </c>
      <c r="B8">
        <v>17.727799445971002</v>
      </c>
      <c r="C8">
        <v>2945</v>
      </c>
      <c r="D8">
        <v>2.26103139621756E-2</v>
      </c>
      <c r="E8">
        <v>5.2969837341549902E-3</v>
      </c>
      <c r="F8">
        <v>21534.087399319102</v>
      </c>
      <c r="G8">
        <v>0</v>
      </c>
      <c r="H8" t="s">
        <v>66</v>
      </c>
      <c r="I8" t="s">
        <v>79</v>
      </c>
      <c r="J8" t="s">
        <v>80</v>
      </c>
    </row>
    <row r="9" spans="1:10" x14ac:dyDescent="0.3">
      <c r="A9">
        <v>128.05599706000001</v>
      </c>
      <c r="B9">
        <v>1.8893763829830199</v>
      </c>
      <c r="C9">
        <v>263</v>
      </c>
      <c r="D9">
        <v>1.5971236499439101E-2</v>
      </c>
      <c r="E9">
        <v>6.6500844781671696E-3</v>
      </c>
      <c r="F9">
        <v>19256.296290676699</v>
      </c>
      <c r="G9">
        <v>0</v>
      </c>
      <c r="H9" t="s">
        <v>66</v>
      </c>
      <c r="I9" t="s">
        <v>81</v>
      </c>
      <c r="J9" t="s">
        <v>82</v>
      </c>
    </row>
    <row r="10" spans="1:10" x14ac:dyDescent="0.3">
      <c r="A10">
        <v>128.08169068000001</v>
      </c>
      <c r="B10">
        <v>1.64198905772871</v>
      </c>
      <c r="C10">
        <v>223</v>
      </c>
      <c r="D10">
        <v>2.0764614275776701E-2</v>
      </c>
      <c r="E10">
        <v>6.3890410229134904E-3</v>
      </c>
      <c r="F10">
        <v>20047.0916096767</v>
      </c>
      <c r="G10">
        <v>0</v>
      </c>
      <c r="H10" t="s">
        <v>66</v>
      </c>
      <c r="I10" t="s">
        <v>83</v>
      </c>
      <c r="J10" t="s">
        <v>84</v>
      </c>
    </row>
    <row r="11" spans="1:10" x14ac:dyDescent="0.3">
      <c r="A11">
        <v>156.08768495000001</v>
      </c>
      <c r="B11">
        <v>29.080628491297698</v>
      </c>
      <c r="C11">
        <v>4458</v>
      </c>
      <c r="D11">
        <v>3.1738626346907502E-2</v>
      </c>
      <c r="E11">
        <v>5.8343964023208602E-3</v>
      </c>
      <c r="F11">
        <v>26753.013369002099</v>
      </c>
      <c r="G11">
        <v>0</v>
      </c>
      <c r="H11" t="s">
        <v>66</v>
      </c>
      <c r="I11" t="s">
        <v>85</v>
      </c>
      <c r="J11" t="s">
        <v>86</v>
      </c>
    </row>
    <row r="12" spans="1:10" x14ac:dyDescent="0.3">
      <c r="A12">
        <v>198.13429031999999</v>
      </c>
      <c r="B12">
        <v>15.0366582548995</v>
      </c>
      <c r="C12">
        <v>1759</v>
      </c>
      <c r="D12">
        <v>4.1719277313319501E-2</v>
      </c>
      <c r="E12">
        <v>7.1490139339687201E-3</v>
      </c>
      <c r="F12">
        <v>27714.911756690999</v>
      </c>
      <c r="G12">
        <v>0</v>
      </c>
      <c r="H12" t="s">
        <v>66</v>
      </c>
      <c r="I12" t="s">
        <v>87</v>
      </c>
      <c r="J12" t="s">
        <v>88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8" sqref="A8"/>
    </sheetView>
  </sheetViews>
  <sheetFormatPr baseColWidth="10" defaultRowHeight="15" x14ac:dyDescent="0.25"/>
  <cols>
    <col min="1" max="1" width="25.140625" customWidth="1"/>
    <col min="2" max="2" width="11.42578125" customWidth="1"/>
  </cols>
  <sheetData>
    <row r="1" spans="1:10" x14ac:dyDescent="0.3">
      <c r="A1" t="s">
        <v>57</v>
      </c>
      <c r="B1" t="s">
        <v>29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3">
      <c r="A2">
        <v>43.031751200000002</v>
      </c>
      <c r="B2">
        <v>3.11496511193682</v>
      </c>
      <c r="C2">
        <v>552</v>
      </c>
      <c r="D2">
        <v>1.85174581188292E-2</v>
      </c>
      <c r="E2">
        <v>3.73306929864725E-3</v>
      </c>
      <c r="F2">
        <v>11527.1771722179</v>
      </c>
      <c r="G2">
        <v>0</v>
      </c>
      <c r="H2" t="s">
        <v>66</v>
      </c>
      <c r="I2" t="s">
        <v>155</v>
      </c>
      <c r="J2" t="s">
        <v>154</v>
      </c>
    </row>
    <row r="3" spans="1:10" x14ac:dyDescent="0.3">
      <c r="A3">
        <v>61.9806466</v>
      </c>
      <c r="B3">
        <v>1.64890137489209</v>
      </c>
      <c r="C3">
        <v>436</v>
      </c>
      <c r="D3">
        <v>1.11113767190716E-2</v>
      </c>
      <c r="E3">
        <v>3.6006608534222598E-3</v>
      </c>
      <c r="F3">
        <v>17213.686380697702</v>
      </c>
      <c r="G3">
        <v>0</v>
      </c>
      <c r="H3" t="s">
        <v>66</v>
      </c>
      <c r="I3" t="s">
        <v>153</v>
      </c>
      <c r="J3" t="s">
        <v>152</v>
      </c>
    </row>
    <row r="4" spans="1:10" x14ac:dyDescent="0.3">
      <c r="A4">
        <v>68.025637860000003</v>
      </c>
      <c r="B4">
        <v>4.9588362980428302</v>
      </c>
      <c r="C4">
        <v>963</v>
      </c>
      <c r="D4">
        <v>1.6297006389351099E-2</v>
      </c>
      <c r="E4">
        <v>3.69976011621986E-3</v>
      </c>
      <c r="F4">
        <v>18386.4995916751</v>
      </c>
      <c r="G4">
        <v>0</v>
      </c>
      <c r="H4" t="s">
        <v>66</v>
      </c>
      <c r="I4" t="s">
        <v>151</v>
      </c>
      <c r="J4" t="s">
        <v>150</v>
      </c>
    </row>
    <row r="5" spans="1:10" x14ac:dyDescent="0.3">
      <c r="A5">
        <v>79.006581499999996</v>
      </c>
      <c r="B5">
        <v>7.3851393756547203</v>
      </c>
      <c r="C5">
        <v>1576</v>
      </c>
      <c r="D5">
        <v>1.50540388854239E-2</v>
      </c>
      <c r="E5">
        <v>4.5408363961883004E-3</v>
      </c>
      <c r="F5">
        <v>17399.1253352198</v>
      </c>
      <c r="G5">
        <v>0</v>
      </c>
      <c r="H5" t="s">
        <v>66</v>
      </c>
      <c r="I5" t="s">
        <v>149</v>
      </c>
      <c r="J5" t="s">
        <v>148</v>
      </c>
    </row>
    <row r="6" spans="1:10" x14ac:dyDescent="0.3">
      <c r="A6">
        <v>104.00147459999999</v>
      </c>
      <c r="B6">
        <v>15.9870454207711</v>
      </c>
      <c r="C6">
        <v>2836</v>
      </c>
      <c r="D6">
        <v>2.1589722805543901E-2</v>
      </c>
      <c r="E6">
        <v>5.2927612798043802E-3</v>
      </c>
      <c r="F6">
        <v>19649.757310806599</v>
      </c>
      <c r="G6">
        <v>0</v>
      </c>
      <c r="H6" t="s">
        <v>66</v>
      </c>
      <c r="I6" t="s">
        <v>147</v>
      </c>
      <c r="J6" t="s">
        <v>146</v>
      </c>
    </row>
    <row r="7" spans="1:10" x14ac:dyDescent="0.3">
      <c r="A7">
        <v>110.04662499</v>
      </c>
      <c r="B7">
        <v>5.7052665963256999</v>
      </c>
      <c r="C7">
        <v>1238</v>
      </c>
      <c r="D7">
        <v>2.51694644218503E-2</v>
      </c>
      <c r="E7">
        <v>3.8152024171296301E-3</v>
      </c>
      <c r="F7">
        <v>28844.242837793601</v>
      </c>
      <c r="G7">
        <v>0</v>
      </c>
      <c r="H7" t="s">
        <v>66</v>
      </c>
      <c r="I7" t="s">
        <v>145</v>
      </c>
      <c r="J7" t="s">
        <v>144</v>
      </c>
    </row>
    <row r="8" spans="1:10" x14ac:dyDescent="0.3">
      <c r="A8">
        <v>146.0233035</v>
      </c>
      <c r="B8">
        <v>42.912958989858602</v>
      </c>
      <c r="C8">
        <v>7229</v>
      </c>
      <c r="D8">
        <v>3.7520884898128798E-2</v>
      </c>
      <c r="E8">
        <v>5.2308377268843699E-3</v>
      </c>
      <c r="F8">
        <v>27915.854248423399</v>
      </c>
      <c r="G8">
        <v>0</v>
      </c>
      <c r="H8" t="s">
        <v>66</v>
      </c>
      <c r="I8" t="s">
        <v>143</v>
      </c>
      <c r="J8" t="s">
        <v>142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Export pos</vt:lpstr>
      <vt:lpstr>calibration</vt:lpstr>
      <vt:lpstr>txt files pos</vt:lpstr>
      <vt:lpstr>Bsp-MSMS</vt:lpstr>
      <vt:lpstr>pos_29_Amantadin</vt:lpstr>
      <vt:lpstr>pos_85_Simeton</vt:lpstr>
      <vt:lpstr>pos_86_Atrazin-2-hydroxy</vt:lpstr>
      <vt:lpstr>pos_91_Desethylterbutylazin</vt:lpstr>
      <vt:lpstr>'Export pos'!MasterView_Export_pos_1</vt:lpstr>
      <vt:lpstr>'Bsp-MSMS'!pos_86_Atrazin_2_hydroxy</vt:lpstr>
    </vt:vector>
  </TitlesOfParts>
  <Company>Zweckverband Landeswasserversorgung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2015-10-14T10:27:05Z</dcterms:created>
  <dc:creator>Betriebs- und Forschungslaboratorium</dc:creator>
  <cp:lastModifiedBy>Microsoft</cp:lastModifiedBy>
  <dcterms:modified xsi:type="dcterms:W3CDTF">2019-01-30T15:24:20Z</dcterms:modified>
</cp:coreProperties>
</file>