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4915" windowHeight="11820"/>
  </bookViews>
  <sheets>
    <sheet name="Tabelle1" sheetId="1" r:id="rId1"/>
    <sheet name="calibration" sheetId="2" r:id="rId2"/>
    <sheet name="Tabelle3" sheetId="3" r:id="rId3"/>
  </sheets>
  <definedNames>
    <definedName name="MasterView_Export_pos" localSheetId="0">Tabelle1!$A$1:$AR$14</definedName>
  </definedName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connections.xml><?xml version="1.0" encoding="utf-8"?>
<connections xmlns="http://schemas.openxmlformats.org/spreadsheetml/2006/main">
  <connection id="1" name="MasterView_Export_pos" type="6" refreshedVersion="4" background="1" saveData="1">
    <textPr codePage="65001" sourceFile="K:\BMBF\FOR-Ident\05_FeatureRequest MetFrag\csv-Exports MasterView\MasterView_Export_pos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<sst xmlns="http://schemas.openxmlformats.org/spreadsheetml/2006/main" count="137" uniqueCount="86">
  <si>
    <t>#</t>
  </si>
  <si>
    <t>Name</t>
  </si>
  <si>
    <t>Formula</t>
  </si>
  <si>
    <t>Include</t>
  </si>
  <si>
    <t>Mass (Da)</t>
  </si>
  <si>
    <t>Found At Mass (Da)</t>
  </si>
  <si>
    <t>Control Found At Mass (Da)</t>
  </si>
  <si>
    <t>Width (Da)</t>
  </si>
  <si>
    <t>Adduct</t>
  </si>
  <si>
    <t>Expected RT (min)</t>
  </si>
  <si>
    <t>RT Width (min)</t>
  </si>
  <si>
    <t>Found At RT (min)</t>
  </si>
  <si>
    <t>Control Found At RT (min)</t>
  </si>
  <si>
    <t>Library Score</t>
  </si>
  <si>
    <t>Library Hit</t>
  </si>
  <si>
    <t>Formula Finder Result</t>
  </si>
  <si>
    <t>Intensity</t>
  </si>
  <si>
    <t>Control Intensity</t>
  </si>
  <si>
    <t>Known Concentration</t>
  </si>
  <si>
    <t>Calculated Concentration</t>
  </si>
  <si>
    <t>Area</t>
  </si>
  <si>
    <t>Control Area</t>
  </si>
  <si>
    <t>Isotope</t>
  </si>
  <si>
    <t>Threshold (cps)</t>
  </si>
  <si>
    <t>Threshold (ratio of control)</t>
  </si>
  <si>
    <t>Formula Finder Score</t>
  </si>
  <si>
    <t>Int Std</t>
  </si>
  <si>
    <t>Combined Score</t>
  </si>
  <si>
    <t>Mass Error Score</t>
  </si>
  <si>
    <t>RT Score</t>
  </si>
  <si>
    <t>Isotope Score</t>
  </si>
  <si>
    <t>Non-Targeted Peak</t>
  </si>
  <si>
    <t>S:N</t>
  </si>
  <si>
    <t>Fragment Mass (Da)</t>
  </si>
  <si>
    <t>Comments</t>
  </si>
  <si>
    <t>Extraction Mass (Da)</t>
  </si>
  <si>
    <t>Error (ppm)</t>
  </si>
  <si>
    <t>Control Error (ppm)</t>
  </si>
  <si>
    <t>Error (mDa)</t>
  </si>
  <si>
    <t>Control Error (mDa)</t>
  </si>
  <si>
    <t>RT Delta (min)</t>
  </si>
  <si>
    <t>Control RT Delta (min)</t>
  </si>
  <si>
    <t>RT % Error</t>
  </si>
  <si>
    <t>Control RT % Error</t>
  </si>
  <si>
    <t>Amantadin</t>
  </si>
  <si>
    <t>C10H17N</t>
  </si>
  <si>
    <t>True</t>
  </si>
  <si>
    <t>False</t>
  </si>
  <si>
    <t>Simeton</t>
  </si>
  <si>
    <t>C8H15N5O1</t>
  </si>
  <si>
    <t>C8H15N5O</t>
  </si>
  <si>
    <t>Atrazine-2-hydroxy</t>
  </si>
  <si>
    <t>Desethylterbutylazin</t>
  </si>
  <si>
    <t>C7H12ClN5</t>
  </si>
  <si>
    <t>Simazine</t>
  </si>
  <si>
    <t>Atrazine</t>
  </si>
  <si>
    <t>C8H14Cl1N5</t>
  </si>
  <si>
    <t>C8H14ClN5</t>
  </si>
  <si>
    <t>Chloridazon</t>
  </si>
  <si>
    <t>C10H8ClN3O</t>
  </si>
  <si>
    <t>Methiocarb</t>
  </si>
  <si>
    <t>C11H15NO2S</t>
  </si>
  <si>
    <t>Diuron</t>
  </si>
  <si>
    <t>C9H10Cl2N2O</t>
  </si>
  <si>
    <t>Pindolol</t>
  </si>
  <si>
    <t>C14H20N2O2</t>
  </si>
  <si>
    <t>Sulfamethoxazole</t>
  </si>
  <si>
    <t>C10H11N3O3S</t>
  </si>
  <si>
    <t>Tramadol</t>
  </si>
  <si>
    <t>C16H25NO2</t>
  </si>
  <si>
    <t>Metoprolol</t>
  </si>
  <si>
    <t>C15H25NO3</t>
  </si>
  <si>
    <t>substance name</t>
  </si>
  <si>
    <t>rt1</t>
  </si>
  <si>
    <t>rt2</t>
  </si>
  <si>
    <t>rt3</t>
  </si>
  <si>
    <t>logD</t>
  </si>
  <si>
    <t>Metformin</t>
  </si>
  <si>
    <t>Carbetamide</t>
  </si>
  <si>
    <t>Monuron</t>
  </si>
  <si>
    <t>Metobromuron</t>
  </si>
  <si>
    <t>Chlorbromuron</t>
  </si>
  <si>
    <t>Metconazole</t>
  </si>
  <si>
    <t>Diazinon</t>
  </si>
  <si>
    <t>Quinoxyfen</t>
  </si>
  <si>
    <t>Fenofibrate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</si>
</sst>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sterView_Export_po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"/>
  <sheetViews>
    <sheetView tabSelected="1" zoomScale="70" zoomScaleNormal="70" workbookViewId="0">
      <selection activeCell="A14" sqref="A14:XFD14"/>
    </sheetView>
  </sheetViews>
  <sheetFormatPr baseColWidth="10" defaultColWidth="11.42578125" defaultRowHeight="15" x14ac:dyDescent="0.25"/>
  <cols>
    <col min="1" max="1" width="5" bestFit="1" customWidth="1"/>
    <col min="2" max="2" width="20.5703125" bestFit="1" customWidth="1"/>
    <col min="3" max="3" width="14.85546875" bestFit="1" customWidth="1"/>
    <col min="4" max="4" width="8.28515625" bestFit="1" customWidth="1"/>
    <col min="5" max="5" width="14.85546875" bestFit="1" customWidth="1"/>
    <col min="6" max="6" width="19.5703125" bestFit="1" customWidth="1"/>
    <col min="7" max="7" width="27.140625" bestFit="1" customWidth="1"/>
    <col min="8" max="8" width="11" bestFit="1" customWidth="1"/>
    <col min="9" max="9" width="9.5703125" bestFit="1" customWidth="1"/>
    <col min="10" max="10" width="18.28515625" bestFit="1" customWidth="1"/>
    <col min="11" max="11" width="14.5703125" bestFit="1" customWidth="1"/>
    <col min="12" max="12" width="17.85546875" bestFit="1" customWidth="1"/>
    <col min="13" max="13" width="25.28515625" bestFit="1" customWidth="1"/>
    <col min="14" max="14" width="13.85546875" bestFit="1" customWidth="1"/>
    <col min="15" max="15" width="10.5703125" bestFit="1" customWidth="1"/>
    <col min="16" max="16" width="21.7109375" bestFit="1" customWidth="1"/>
    <col min="17" max="17" width="14.85546875" bestFit="1" customWidth="1"/>
    <col min="18" max="18" width="16.28515625" bestFit="1" customWidth="1"/>
    <col min="19" max="19" width="22" bestFit="1" customWidth="1"/>
    <col min="20" max="20" width="25.7109375" bestFit="1" customWidth="1"/>
    <col min="21" max="21" width="14.85546875" bestFit="1" customWidth="1"/>
    <col min="22" max="22" width="13" bestFit="1" customWidth="1"/>
    <col min="23" max="23" width="8.28515625" bestFit="1" customWidth="1"/>
    <col min="24" max="24" width="15.85546875" bestFit="1" customWidth="1"/>
    <col min="25" max="25" width="25.85546875" bestFit="1" customWidth="1"/>
    <col min="26" max="26" width="21.5703125" bestFit="1" customWidth="1"/>
    <col min="27" max="27" width="7.28515625" bestFit="1" customWidth="1"/>
    <col min="28" max="29" width="17.140625" bestFit="1" customWidth="1"/>
    <col min="30" max="31" width="14.85546875" bestFit="1" customWidth="1"/>
    <col min="32" max="32" width="20.28515625" bestFit="1" customWidth="1"/>
    <col min="33" max="33" width="14.85546875" bestFit="1" customWidth="1"/>
    <col min="34" max="34" width="20.140625" bestFit="1" customWidth="1"/>
    <col min="35" max="35" width="11.42578125" bestFit="1" customWidth="1"/>
    <col min="36" max="36" width="20.5703125" bestFit="1" customWidth="1"/>
    <col min="37" max="37" width="15.85546875" bestFit="1" customWidth="1"/>
    <col min="38" max="38" width="18.5703125" bestFit="1" customWidth="1"/>
    <col min="39" max="39" width="15.85546875" bestFit="1" customWidth="1"/>
    <col min="40" max="40" width="18.7109375" bestFit="1" customWidth="1"/>
    <col min="41" max="41" width="14.85546875" bestFit="1" customWidth="1"/>
    <col min="42" max="42" width="21.5703125" bestFit="1" customWidth="1"/>
    <col min="43" max="43" width="14.85546875" bestFit="1" customWidth="1"/>
    <col min="44" max="44" width="18.1406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29</v>
      </c>
      <c r="B2" t="s">
        <v>44</v>
      </c>
      <c r="C2" t="s">
        <v>45</v>
      </c>
      <c r="D2" t="s">
        <v>46</v>
      </c>
      <c r="E2">
        <v>151.136099688</v>
      </c>
      <c r="F2" s="1">
        <v>152.14326599443899</v>
      </c>
      <c r="H2">
        <v>5.0000000000000001E-3</v>
      </c>
      <c r="I2" t="e">
        <f t="shared" ref="I2:I14" si="0">+H</f>
        <v>#NAME?</v>
      </c>
      <c r="J2">
        <v>5</v>
      </c>
      <c r="K2">
        <v>0.8</v>
      </c>
      <c r="L2" s="1">
        <v>5.0805506769499704</v>
      </c>
      <c r="N2">
        <v>-1</v>
      </c>
      <c r="P2" s="1" t="s">
        <v>45</v>
      </c>
      <c r="Q2">
        <v>134200.41006183301</v>
      </c>
      <c r="S2">
        <v>5</v>
      </c>
      <c r="U2">
        <v>7275.6872720368601</v>
      </c>
      <c r="W2">
        <v>0</v>
      </c>
      <c r="X2">
        <v>50</v>
      </c>
      <c r="Y2">
        <v>0</v>
      </c>
      <c r="Z2">
        <v>0.85819601699877301</v>
      </c>
      <c r="AA2" t="s">
        <v>47</v>
      </c>
      <c r="AB2">
        <v>0.92999199826225298</v>
      </c>
      <c r="AC2">
        <v>0.92759878551626496</v>
      </c>
      <c r="AD2">
        <v>0.83889864610006404</v>
      </c>
      <c r="AE2">
        <v>0.99470958761369199</v>
      </c>
      <c r="AF2" t="s">
        <v>47</v>
      </c>
      <c r="AG2">
        <v>261.77713041753299</v>
      </c>
      <c r="AI2">
        <v>797</v>
      </c>
      <c r="AJ2">
        <v>152.14337614809099</v>
      </c>
      <c r="AK2">
        <v>-0.72401214483734599</v>
      </c>
      <c r="AM2">
        <v>-0.110153652087774</v>
      </c>
      <c r="AO2">
        <v>8.05506769499678E-2</v>
      </c>
      <c r="AQ2">
        <v>1.6110135389993601E-2</v>
      </c>
    </row>
    <row r="3" spans="1:44" x14ac:dyDescent="0.25">
      <c r="A3">
        <v>85</v>
      </c>
      <c r="B3" t="s">
        <v>48</v>
      </c>
      <c r="C3" t="s">
        <v>49</v>
      </c>
      <c r="D3" t="s">
        <v>46</v>
      </c>
      <c r="E3">
        <v>197.12766027999999</v>
      </c>
      <c r="F3" s="1">
        <v>198.13507697814799</v>
      </c>
      <c r="H3">
        <v>5.0000000000000001E-3</v>
      </c>
      <c r="I3" t="e">
        <f t="shared" si="0"/>
        <v>#NAME?</v>
      </c>
      <c r="J3">
        <v>5.5</v>
      </c>
      <c r="K3">
        <v>0.5</v>
      </c>
      <c r="L3" s="1">
        <v>5.4803867056524602</v>
      </c>
      <c r="N3">
        <v>-1</v>
      </c>
      <c r="P3" s="1" t="s">
        <v>50</v>
      </c>
      <c r="Q3">
        <v>619454.82032496401</v>
      </c>
      <c r="S3">
        <v>5</v>
      </c>
      <c r="U3">
        <v>45084.837640768899</v>
      </c>
      <c r="W3">
        <v>0</v>
      </c>
      <c r="X3">
        <v>50</v>
      </c>
      <c r="Y3">
        <v>0</v>
      </c>
      <c r="Z3">
        <v>0.77132116183717003</v>
      </c>
      <c r="AA3" t="s">
        <v>47</v>
      </c>
      <c r="AB3">
        <v>0.92950671615611402</v>
      </c>
      <c r="AC3">
        <v>0.92922093428937502</v>
      </c>
      <c r="AD3">
        <v>0.96433946482264998</v>
      </c>
      <c r="AE3">
        <v>0.90676118682298701</v>
      </c>
      <c r="AF3" t="s">
        <v>47</v>
      </c>
      <c r="AG3">
        <v>342.71180506618299</v>
      </c>
      <c r="AI3">
        <v>203</v>
      </c>
      <c r="AJ3">
        <v>198.13493674009101</v>
      </c>
      <c r="AK3">
        <v>0.707790657106248</v>
      </c>
      <c r="AM3">
        <v>0.140238057070974</v>
      </c>
      <c r="AO3">
        <v>1.9613294347542401E-2</v>
      </c>
      <c r="AQ3">
        <v>3.5660535177349899E-3</v>
      </c>
    </row>
    <row r="4" spans="1:44" x14ac:dyDescent="0.25">
      <c r="A4">
        <v>86</v>
      </c>
      <c r="B4" t="s">
        <v>51</v>
      </c>
      <c r="C4" t="s">
        <v>50</v>
      </c>
      <c r="D4" t="s">
        <v>46</v>
      </c>
      <c r="E4">
        <v>197.12766027999999</v>
      </c>
      <c r="F4" s="1">
        <v>198.135135946958</v>
      </c>
      <c r="H4">
        <v>5.0000000000000001E-3</v>
      </c>
      <c r="I4" t="e">
        <f t="shared" si="0"/>
        <v>#NAME?</v>
      </c>
      <c r="J4">
        <v>4.9000000000000004</v>
      </c>
      <c r="K4">
        <v>0.8</v>
      </c>
      <c r="L4" s="1">
        <v>4.9836743660015701</v>
      </c>
      <c r="N4">
        <v>-1</v>
      </c>
      <c r="P4" s="1" t="s">
        <v>50</v>
      </c>
      <c r="Q4">
        <v>490171.523166008</v>
      </c>
      <c r="S4">
        <v>5</v>
      </c>
      <c r="U4">
        <v>24601.974510643999</v>
      </c>
      <c r="W4">
        <v>0</v>
      </c>
      <c r="X4">
        <v>50</v>
      </c>
      <c r="Y4">
        <v>0</v>
      </c>
      <c r="Z4">
        <v>0.74166752590875895</v>
      </c>
      <c r="AA4" t="s">
        <v>47</v>
      </c>
      <c r="AB4">
        <v>0.899857981545089</v>
      </c>
      <c r="AC4">
        <v>0.89945898963772397</v>
      </c>
      <c r="AD4">
        <v>0.82923598775190199</v>
      </c>
      <c r="AE4">
        <v>0.94760429725282402</v>
      </c>
      <c r="AF4" t="s">
        <v>47</v>
      </c>
      <c r="AG4">
        <v>403.99686138174798</v>
      </c>
      <c r="AI4">
        <v>281</v>
      </c>
      <c r="AJ4">
        <v>198.13493674009101</v>
      </c>
      <c r="AK4">
        <v>1.0054101036227601</v>
      </c>
      <c r="AM4">
        <v>0.19920686727914499</v>
      </c>
      <c r="AO4">
        <v>8.3674366001567996E-2</v>
      </c>
      <c r="AQ4">
        <v>1.7076401224809801E-2</v>
      </c>
    </row>
    <row r="5" spans="1:44" x14ac:dyDescent="0.25">
      <c r="A5">
        <v>91</v>
      </c>
      <c r="B5" t="s">
        <v>52</v>
      </c>
      <c r="C5" t="s">
        <v>53</v>
      </c>
      <c r="D5" t="s">
        <v>46</v>
      </c>
      <c r="E5">
        <v>201.07812324899999</v>
      </c>
      <c r="F5" s="1">
        <v>202.085996640144</v>
      </c>
      <c r="H5">
        <v>5.0000000000000001E-3</v>
      </c>
      <c r="I5" t="e">
        <f t="shared" si="0"/>
        <v>#NAME?</v>
      </c>
      <c r="J5">
        <v>8.6</v>
      </c>
      <c r="K5">
        <v>0.2</v>
      </c>
      <c r="L5" s="1">
        <v>8.5339866007218905</v>
      </c>
      <c r="N5">
        <v>-1</v>
      </c>
      <c r="P5" s="1" t="s">
        <v>53</v>
      </c>
      <c r="Q5">
        <v>247770.42010645001</v>
      </c>
      <c r="S5">
        <v>5</v>
      </c>
      <c r="U5">
        <v>9047.6122513606206</v>
      </c>
      <c r="W5">
        <v>0</v>
      </c>
      <c r="X5">
        <v>50</v>
      </c>
      <c r="Y5">
        <v>0</v>
      </c>
      <c r="Z5">
        <v>0.42650502062467199</v>
      </c>
      <c r="AA5" t="s">
        <v>47</v>
      </c>
      <c r="AB5">
        <v>0.81717355584158402</v>
      </c>
      <c r="AC5">
        <v>0.70461445794863897</v>
      </c>
      <c r="AD5">
        <v>0.92324023339754302</v>
      </c>
      <c r="AE5">
        <v>0.93406093395918499</v>
      </c>
      <c r="AF5" t="s">
        <v>47</v>
      </c>
      <c r="AG5">
        <v>38.591446499693703</v>
      </c>
      <c r="AI5">
        <v>16</v>
      </c>
      <c r="AJ5">
        <v>202.08539970909101</v>
      </c>
      <c r="AK5">
        <v>2.9538554205136101</v>
      </c>
      <c r="AM5">
        <v>0.59693105333735696</v>
      </c>
      <c r="AO5">
        <v>6.60133992781127E-2</v>
      </c>
      <c r="AQ5">
        <v>7.6759766602456604E-3</v>
      </c>
    </row>
    <row r="6" spans="1:44" x14ac:dyDescent="0.25">
      <c r="A6">
        <v>92</v>
      </c>
      <c r="B6" t="s">
        <v>54</v>
      </c>
      <c r="C6" t="s">
        <v>53</v>
      </c>
      <c r="D6" t="s">
        <v>46</v>
      </c>
      <c r="E6">
        <v>201.07812324899999</v>
      </c>
      <c r="F6" s="1">
        <v>202.085804021532</v>
      </c>
      <c r="H6">
        <v>5.0000000000000001E-3</v>
      </c>
      <c r="I6" t="e">
        <f t="shared" si="0"/>
        <v>#NAME?</v>
      </c>
      <c r="J6">
        <v>8.4</v>
      </c>
      <c r="K6">
        <v>0.2</v>
      </c>
      <c r="L6" s="1">
        <v>8.3566476563591507</v>
      </c>
      <c r="N6">
        <v>-1</v>
      </c>
      <c r="P6" s="1" t="s">
        <v>53</v>
      </c>
      <c r="Q6">
        <v>387196.74851371499</v>
      </c>
      <c r="S6">
        <v>5</v>
      </c>
      <c r="U6">
        <v>26856.435918122501</v>
      </c>
      <c r="W6">
        <v>0</v>
      </c>
      <c r="X6">
        <v>50</v>
      </c>
      <c r="Y6">
        <v>0</v>
      </c>
      <c r="Z6">
        <v>0.47206830427109098</v>
      </c>
      <c r="AA6" t="s">
        <v>47</v>
      </c>
      <c r="AB6">
        <v>0.86983834382688097</v>
      </c>
      <c r="AC6">
        <v>0.79992991004108205</v>
      </c>
      <c r="AD6">
        <v>0.94839006709422502</v>
      </c>
      <c r="AE6">
        <v>0.93398458462498402</v>
      </c>
      <c r="AF6" t="s">
        <v>47</v>
      </c>
      <c r="AG6">
        <v>20.1313291108615</v>
      </c>
      <c r="AI6">
        <v>54</v>
      </c>
      <c r="AJ6">
        <v>202.08539970909101</v>
      </c>
      <c r="AK6">
        <v>2.0007008995891802</v>
      </c>
      <c r="AM6">
        <v>0.40431244099181601</v>
      </c>
      <c r="AO6">
        <v>4.3352343640851401E-2</v>
      </c>
      <c r="AQ6">
        <v>5.1609932905775499E-3</v>
      </c>
    </row>
    <row r="7" spans="1:44" x14ac:dyDescent="0.25">
      <c r="A7">
        <v>124</v>
      </c>
      <c r="B7" t="s">
        <v>55</v>
      </c>
      <c r="C7" t="s">
        <v>56</v>
      </c>
      <c r="D7" t="s">
        <v>46</v>
      </c>
      <c r="E7">
        <v>215.09377332899999</v>
      </c>
      <c r="F7" s="1">
        <v>216.10161079395399</v>
      </c>
      <c r="H7">
        <v>5.0000000000000001E-3</v>
      </c>
      <c r="I7" t="e">
        <f t="shared" si="0"/>
        <v>#NAME?</v>
      </c>
      <c r="J7">
        <v>9.6999999999999993</v>
      </c>
      <c r="K7">
        <v>0.8</v>
      </c>
      <c r="L7" s="1">
        <v>9.7193122071170901</v>
      </c>
      <c r="N7">
        <v>-1</v>
      </c>
      <c r="P7" s="1" t="s">
        <v>57</v>
      </c>
      <c r="Q7">
        <v>555082.83433844603</v>
      </c>
      <c r="S7">
        <v>5</v>
      </c>
      <c r="U7">
        <v>44597.843774387002</v>
      </c>
      <c r="W7">
        <v>0</v>
      </c>
      <c r="X7">
        <v>50</v>
      </c>
      <c r="Y7">
        <v>0</v>
      </c>
      <c r="Z7">
        <v>0.65552538857075204</v>
      </c>
      <c r="AA7" t="s">
        <v>47</v>
      </c>
      <c r="AB7">
        <v>0.84950596529212896</v>
      </c>
      <c r="AC7">
        <v>0.74039697469924104</v>
      </c>
      <c r="AD7">
        <v>0.98009050812671095</v>
      </c>
      <c r="AE7">
        <v>0.94429792105722299</v>
      </c>
      <c r="AF7" t="s">
        <v>47</v>
      </c>
      <c r="AG7">
        <v>1298.69203100042</v>
      </c>
      <c r="AI7">
        <v>4</v>
      </c>
      <c r="AJ7">
        <v>216.10104978909101</v>
      </c>
      <c r="AK7">
        <v>2.5960302530075898</v>
      </c>
      <c r="AM7">
        <v>0.56100486295917995</v>
      </c>
      <c r="AO7">
        <v>1.93122071170908E-2</v>
      </c>
      <c r="AQ7">
        <v>1.9909491873289502E-3</v>
      </c>
    </row>
    <row r="8" spans="1:44" x14ac:dyDescent="0.25">
      <c r="A8">
        <v>132</v>
      </c>
      <c r="B8" t="s">
        <v>58</v>
      </c>
      <c r="C8" t="s">
        <v>59</v>
      </c>
      <c r="D8" t="s">
        <v>46</v>
      </c>
      <c r="E8">
        <v>221.03558971300001</v>
      </c>
      <c r="F8" s="1">
        <v>222.042736568561</v>
      </c>
      <c r="H8">
        <v>5.0000000000000001E-3</v>
      </c>
      <c r="I8" t="e">
        <f t="shared" si="0"/>
        <v>#NAME?</v>
      </c>
      <c r="J8">
        <v>6.5</v>
      </c>
      <c r="K8">
        <v>0.8</v>
      </c>
      <c r="L8" s="1">
        <v>6.4715359128871901</v>
      </c>
      <c r="N8">
        <v>-1</v>
      </c>
      <c r="P8" s="1" t="s">
        <v>59</v>
      </c>
      <c r="Q8">
        <v>149631.65766744001</v>
      </c>
      <c r="S8">
        <v>5</v>
      </c>
      <c r="U8">
        <v>11116.029269725401</v>
      </c>
      <c r="W8">
        <v>0</v>
      </c>
      <c r="X8">
        <v>50</v>
      </c>
      <c r="Y8">
        <v>0</v>
      </c>
      <c r="Z8">
        <v>0.84939651912544401</v>
      </c>
      <c r="AA8" t="s">
        <v>47</v>
      </c>
      <c r="AB8">
        <v>0.94007091367157603</v>
      </c>
      <c r="AC8">
        <v>0.94163085143765901</v>
      </c>
      <c r="AD8">
        <v>0.95620909674951804</v>
      </c>
      <c r="AE8">
        <v>0.926712228676143</v>
      </c>
      <c r="AF8" t="s">
        <v>47</v>
      </c>
      <c r="AG8">
        <v>1402.03669023016</v>
      </c>
      <c r="AI8">
        <v>138</v>
      </c>
      <c r="AJ8">
        <v>222.042866173091</v>
      </c>
      <c r="AK8">
        <v>-0.583691485623407</v>
      </c>
      <c r="AM8">
        <v>-0.129604530428651</v>
      </c>
      <c r="AO8">
        <v>2.8464087112813501E-2</v>
      </c>
      <c r="AQ8">
        <v>4.3790903250482197E-3</v>
      </c>
    </row>
    <row r="9" spans="1:44" x14ac:dyDescent="0.25">
      <c r="A9">
        <v>139</v>
      </c>
      <c r="B9" t="s">
        <v>60</v>
      </c>
      <c r="C9" t="s">
        <v>61</v>
      </c>
      <c r="D9" t="s">
        <v>46</v>
      </c>
      <c r="E9">
        <v>225.08235068799999</v>
      </c>
      <c r="F9" s="1">
        <v>226.08979624867399</v>
      </c>
      <c r="H9">
        <v>5.0000000000000001E-3</v>
      </c>
      <c r="I9" t="e">
        <f t="shared" si="0"/>
        <v>#NAME?</v>
      </c>
      <c r="J9">
        <v>11.2</v>
      </c>
      <c r="K9">
        <v>0.8</v>
      </c>
      <c r="L9" s="1">
        <v>11.1804501329538</v>
      </c>
      <c r="N9">
        <v>-1</v>
      </c>
      <c r="P9" s="1" t="s">
        <v>61</v>
      </c>
      <c r="Q9">
        <v>48895.516838302799</v>
      </c>
      <c r="S9">
        <v>5</v>
      </c>
      <c r="U9">
        <v>3522.19826942803</v>
      </c>
      <c r="W9">
        <v>0</v>
      </c>
      <c r="X9">
        <v>50</v>
      </c>
      <c r="Y9">
        <v>0</v>
      </c>
      <c r="Z9">
        <v>0.81236469053409099</v>
      </c>
      <c r="AA9" t="s">
        <v>47</v>
      </c>
      <c r="AB9">
        <v>0.92869289336681404</v>
      </c>
      <c r="AC9">
        <v>0.92520639487780498</v>
      </c>
      <c r="AD9">
        <v>0.98254476156584902</v>
      </c>
      <c r="AE9">
        <v>0.89860247871580501</v>
      </c>
      <c r="AF9" t="s">
        <v>47</v>
      </c>
      <c r="AG9">
        <v>275.32478417797398</v>
      </c>
      <c r="AI9">
        <v>447</v>
      </c>
      <c r="AJ9">
        <v>226.08962714809101</v>
      </c>
      <c r="AK9">
        <v>0.74793605122195395</v>
      </c>
      <c r="AM9">
        <v>0.169100582951387</v>
      </c>
      <c r="AO9">
        <v>1.9549867046249499E-2</v>
      </c>
      <c r="AQ9">
        <v>1.74552384341513E-3</v>
      </c>
    </row>
    <row r="10" spans="1:44" x14ac:dyDescent="0.25">
      <c r="A10">
        <v>155</v>
      </c>
      <c r="B10" t="s">
        <v>62</v>
      </c>
      <c r="C10" t="s">
        <v>63</v>
      </c>
      <c r="D10" t="s">
        <v>46</v>
      </c>
      <c r="E10">
        <v>232.017018514</v>
      </c>
      <c r="F10" s="1">
        <v>233.02456769818701</v>
      </c>
      <c r="H10">
        <v>5.0000000000000001E-3</v>
      </c>
      <c r="I10" t="e">
        <f t="shared" si="0"/>
        <v>#NAME?</v>
      </c>
      <c r="J10">
        <v>9.9</v>
      </c>
      <c r="K10">
        <v>0.8</v>
      </c>
      <c r="L10" s="1">
        <v>9.8612952815422492</v>
      </c>
      <c r="N10">
        <v>-1</v>
      </c>
      <c r="P10" s="1" t="s">
        <v>63</v>
      </c>
      <c r="Q10">
        <v>99394.589195389693</v>
      </c>
      <c r="S10">
        <v>5</v>
      </c>
      <c r="U10">
        <v>7616.7416385800298</v>
      </c>
      <c r="W10">
        <v>0</v>
      </c>
      <c r="X10">
        <v>50</v>
      </c>
      <c r="Y10">
        <v>0</v>
      </c>
      <c r="Z10">
        <v>0.441481617633602</v>
      </c>
      <c r="AA10" t="s">
        <v>47</v>
      </c>
      <c r="AB10">
        <v>0.90139570793144796</v>
      </c>
      <c r="AC10">
        <v>0.88296323526720399</v>
      </c>
      <c r="AD10">
        <v>0.96090432479015397</v>
      </c>
      <c r="AE10">
        <v>0.89244408446605095</v>
      </c>
      <c r="AF10" t="s">
        <v>47</v>
      </c>
      <c r="AG10">
        <v>683.71033098878797</v>
      </c>
      <c r="AI10">
        <v>25</v>
      </c>
      <c r="AJ10">
        <v>233.02429497409099</v>
      </c>
      <c r="AK10">
        <v>1.1703676473279601</v>
      </c>
      <c r="AM10">
        <v>0.27272409587908403</v>
      </c>
      <c r="AO10">
        <v>3.8704718457747603E-2</v>
      </c>
      <c r="AQ10">
        <v>3.9095675209846002E-3</v>
      </c>
    </row>
    <row r="11" spans="1:44" x14ac:dyDescent="0.25">
      <c r="A11">
        <v>185</v>
      </c>
      <c r="B11" t="s">
        <v>64</v>
      </c>
      <c r="C11" t="s">
        <v>65</v>
      </c>
      <c r="D11" t="s">
        <v>46</v>
      </c>
      <c r="E11">
        <v>248.15247809600001</v>
      </c>
      <c r="F11" s="1">
        <v>249.16000277065899</v>
      </c>
      <c r="H11">
        <v>5.0000000000000001E-3</v>
      </c>
      <c r="I11" t="e">
        <f t="shared" si="0"/>
        <v>#NAME?</v>
      </c>
      <c r="J11">
        <v>5</v>
      </c>
      <c r="K11">
        <v>0.8</v>
      </c>
      <c r="L11" s="1">
        <v>5.0242057122250898</v>
      </c>
      <c r="N11">
        <v>-1</v>
      </c>
      <c r="P11" s="1" t="s">
        <v>65</v>
      </c>
      <c r="Q11">
        <v>224312.658923985</v>
      </c>
      <c r="S11">
        <v>5</v>
      </c>
      <c r="U11">
        <v>14513.507781533001</v>
      </c>
      <c r="W11">
        <v>0</v>
      </c>
      <c r="X11">
        <v>50</v>
      </c>
      <c r="Y11">
        <v>0</v>
      </c>
      <c r="Z11">
        <v>0.80910567327070904</v>
      </c>
      <c r="AA11" t="s">
        <v>47</v>
      </c>
      <c r="AB11">
        <v>0.92521756882913198</v>
      </c>
      <c r="AC11">
        <v>0.900379349785009</v>
      </c>
      <c r="AD11">
        <v>0.95158857554982601</v>
      </c>
      <c r="AE11">
        <v>0.94903392942220999</v>
      </c>
      <c r="AF11" t="s">
        <v>47</v>
      </c>
      <c r="AG11">
        <v>1687.5198177856901</v>
      </c>
      <c r="AI11">
        <v>722</v>
      </c>
      <c r="AJ11">
        <v>249.159754556091</v>
      </c>
      <c r="AK11">
        <v>0.99620650214991402</v>
      </c>
      <c r="AM11">
        <v>0.24821456756285401</v>
      </c>
      <c r="AO11">
        <v>2.42057122250872E-2</v>
      </c>
      <c r="AQ11">
        <v>4.8411424450174297E-3</v>
      </c>
    </row>
    <row r="12" spans="1:44" x14ac:dyDescent="0.25">
      <c r="A12">
        <v>198</v>
      </c>
      <c r="B12" t="s">
        <v>66</v>
      </c>
      <c r="C12" t="s">
        <v>67</v>
      </c>
      <c r="D12" t="s">
        <v>46</v>
      </c>
      <c r="E12">
        <v>253.05211318400001</v>
      </c>
      <c r="F12" s="1">
        <v>254.059829448074</v>
      </c>
      <c r="H12">
        <v>5.0000000000000001E-3</v>
      </c>
      <c r="I12" t="e">
        <f t="shared" si="0"/>
        <v>#NAME?</v>
      </c>
      <c r="J12">
        <v>6.8</v>
      </c>
      <c r="K12">
        <v>0.8</v>
      </c>
      <c r="L12" s="1">
        <v>6.78806248928346</v>
      </c>
      <c r="N12">
        <v>-1</v>
      </c>
      <c r="P12" s="1" t="s">
        <v>67</v>
      </c>
      <c r="Q12">
        <v>96977.411662702507</v>
      </c>
      <c r="S12">
        <v>5</v>
      </c>
      <c r="U12">
        <v>7219.50039585592</v>
      </c>
      <c r="W12">
        <v>0</v>
      </c>
      <c r="X12">
        <v>50</v>
      </c>
      <c r="Y12">
        <v>0</v>
      </c>
      <c r="Z12">
        <v>0.69684084589435702</v>
      </c>
      <c r="AA12" t="s">
        <v>47</v>
      </c>
      <c r="AB12">
        <v>0.90845788740966404</v>
      </c>
      <c r="AC12">
        <v>0.82688930176659003</v>
      </c>
      <c r="AD12">
        <v>0.98244483718155695</v>
      </c>
      <c r="AE12">
        <v>0.99508089696685897</v>
      </c>
      <c r="AF12" t="s">
        <v>47</v>
      </c>
      <c r="AG12">
        <v>253.91683667384299</v>
      </c>
      <c r="AI12">
        <v>133</v>
      </c>
      <c r="AJ12">
        <v>254.059389644091</v>
      </c>
      <c r="AK12">
        <v>1.7311069823341001</v>
      </c>
      <c r="AM12">
        <v>0.43980398334042498</v>
      </c>
      <c r="AO12">
        <v>1.19375107165416E-2</v>
      </c>
      <c r="AQ12">
        <v>1.7555162818443501E-3</v>
      </c>
    </row>
    <row r="13" spans="1:44" x14ac:dyDescent="0.25">
      <c r="A13">
        <v>218</v>
      </c>
      <c r="B13" t="s">
        <v>68</v>
      </c>
      <c r="C13" t="s">
        <v>69</v>
      </c>
      <c r="D13" t="s">
        <v>46</v>
      </c>
      <c r="E13">
        <v>263.18852928799998</v>
      </c>
      <c r="F13" s="1">
        <v>264.19666631352999</v>
      </c>
      <c r="H13">
        <v>5.0000000000000001E-3</v>
      </c>
      <c r="I13" t="e">
        <f t="shared" si="0"/>
        <v>#NAME?</v>
      </c>
      <c r="J13">
        <v>5.6</v>
      </c>
      <c r="K13">
        <v>0.8</v>
      </c>
      <c r="L13" s="1">
        <v>5.6173285450141197</v>
      </c>
      <c r="N13">
        <v>-1</v>
      </c>
      <c r="P13" s="1" t="s">
        <v>69</v>
      </c>
      <c r="Q13">
        <v>498956.87488450803</v>
      </c>
      <c r="S13">
        <v>5</v>
      </c>
      <c r="U13">
        <v>39912.9987965572</v>
      </c>
      <c r="W13">
        <v>0</v>
      </c>
      <c r="X13">
        <v>50</v>
      </c>
      <c r="Y13">
        <v>0</v>
      </c>
      <c r="Z13">
        <v>0.33713491653267003</v>
      </c>
      <c r="AA13" t="s">
        <v>47</v>
      </c>
      <c r="AB13">
        <v>0.82632750417658296</v>
      </c>
      <c r="AC13">
        <v>0.67426983306534005</v>
      </c>
      <c r="AD13">
        <v>0.96905616961763497</v>
      </c>
      <c r="AE13">
        <v>0.98460451240128599</v>
      </c>
      <c r="AF13" t="s">
        <v>47</v>
      </c>
      <c r="AG13">
        <v>2161.0068091214998</v>
      </c>
      <c r="AI13">
        <v>957</v>
      </c>
      <c r="AJ13">
        <v>264.195805748091</v>
      </c>
      <c r="AK13">
        <v>3.2573016693465999</v>
      </c>
      <c r="AM13">
        <v>0.86056543909762695</v>
      </c>
      <c r="AO13">
        <v>1.7328545014124501E-2</v>
      </c>
      <c r="AQ13">
        <v>3.0943830382365199E-3</v>
      </c>
    </row>
    <row r="14" spans="1:44" x14ac:dyDescent="0.25">
      <c r="A14">
        <v>229</v>
      </c>
      <c r="B14" t="s">
        <v>70</v>
      </c>
      <c r="C14" t="s">
        <v>71</v>
      </c>
      <c r="D14" t="s">
        <v>46</v>
      </c>
      <c r="E14">
        <v>267.18344392799997</v>
      </c>
      <c r="F14" s="1">
        <v>268.19145567352598</v>
      </c>
      <c r="H14">
        <v>5.0000000000000001E-3</v>
      </c>
      <c r="I14" t="e">
        <f t="shared" si="0"/>
        <v>#NAME?</v>
      </c>
      <c r="J14">
        <v>5.6</v>
      </c>
      <c r="K14">
        <v>0.8</v>
      </c>
      <c r="L14" s="1">
        <v>5.5729870229024598</v>
      </c>
      <c r="N14">
        <v>-1</v>
      </c>
      <c r="P14" s="1" t="s">
        <v>71</v>
      </c>
      <c r="Q14">
        <v>367382.55163065699</v>
      </c>
      <c r="S14">
        <v>5</v>
      </c>
      <c r="U14">
        <v>29982.932524050299</v>
      </c>
      <c r="W14">
        <v>0</v>
      </c>
      <c r="X14">
        <v>50</v>
      </c>
      <c r="Y14">
        <v>0</v>
      </c>
      <c r="Z14">
        <v>0.67964481257981402</v>
      </c>
      <c r="AA14" t="s">
        <v>47</v>
      </c>
      <c r="AB14">
        <v>0.84958871209102305</v>
      </c>
      <c r="AC14">
        <v>0.72583487067763497</v>
      </c>
      <c r="AD14">
        <v>0.95176254089724399</v>
      </c>
      <c r="AE14">
        <v>0.98772922857585599</v>
      </c>
      <c r="AF14" t="s">
        <v>47</v>
      </c>
      <c r="AG14">
        <v>212.31972352370599</v>
      </c>
      <c r="AI14">
        <v>130</v>
      </c>
      <c r="AJ14">
        <v>268.19072038809099</v>
      </c>
      <c r="AK14">
        <v>2.7416512932236601</v>
      </c>
      <c r="AM14">
        <v>0.73528543538259294</v>
      </c>
      <c r="AO14">
        <v>2.7012977097543401E-2</v>
      </c>
      <c r="AQ14">
        <v>4.8237459102755996E-3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40" sqref="A40"/>
    </sheetView>
  </sheetViews>
  <sheetFormatPr baseColWidth="10" defaultColWidth="11.42578125" defaultRowHeight="15" x14ac:dyDescent="0.25"/>
  <cols>
    <col min="1" max="1" width="16.28515625" customWidth="1"/>
  </cols>
  <sheetData>
    <row r="1" spans="1:5" x14ac:dyDescent="0.25">
      <c r="A1" s="3" t="s">
        <v>72</v>
      </c>
      <c r="B1" s="3" t="s">
        <v>73</v>
      </c>
      <c r="C1" s="3" t="s">
        <v>74</v>
      </c>
      <c r="D1" s="3" t="s">
        <v>75</v>
      </c>
      <c r="E1" s="3" t="s">
        <v>76</v>
      </c>
    </row>
    <row r="4" spans="1:5" x14ac:dyDescent="0.25">
      <c r="A4" s="3" t="s">
        <v>77</v>
      </c>
      <c r="B4" s="2"/>
      <c r="C4" s="2"/>
      <c r="D4" s="2"/>
      <c r="E4" s="3">
        <v>-1.36</v>
      </c>
    </row>
    <row r="5" spans="1:5" x14ac:dyDescent="0.25">
      <c r="A5" s="3" t="s">
        <v>58</v>
      </c>
      <c r="B5" s="2"/>
      <c r="C5" s="2"/>
      <c r="D5" s="2"/>
      <c r="E5" s="3">
        <v>1.1100000000000001</v>
      </c>
    </row>
    <row r="6" spans="1:5" x14ac:dyDescent="0.25">
      <c r="A6" s="3" t="s">
        <v>78</v>
      </c>
      <c r="B6" s="2"/>
      <c r="C6" s="2"/>
      <c r="D6" s="2"/>
      <c r="E6" s="3">
        <v>1.65</v>
      </c>
    </row>
    <row r="7" spans="1:5" x14ac:dyDescent="0.25">
      <c r="A7" s="3" t="s">
        <v>79</v>
      </c>
      <c r="B7" s="2"/>
      <c r="C7" s="2"/>
      <c r="D7" s="2"/>
      <c r="E7" s="3">
        <v>1.9300000000000002</v>
      </c>
    </row>
    <row r="8" spans="1:5" x14ac:dyDescent="0.25">
      <c r="A8" s="3" t="s">
        <v>80</v>
      </c>
      <c r="B8" s="2"/>
      <c r="C8" s="2"/>
      <c r="D8" s="2"/>
      <c r="E8" s="3">
        <v>2.2400000000000002</v>
      </c>
    </row>
    <row r="9" spans="1:5" x14ac:dyDescent="0.25">
      <c r="A9" s="3" t="s">
        <v>81</v>
      </c>
      <c r="B9" s="2"/>
      <c r="C9" s="2"/>
      <c r="D9" s="2"/>
      <c r="E9" s="3">
        <v>2.85</v>
      </c>
    </row>
    <row r="10" spans="1:5" x14ac:dyDescent="0.25">
      <c r="A10" s="3" t="s">
        <v>82</v>
      </c>
      <c r="B10" s="2"/>
      <c r="C10" s="2"/>
      <c r="D10" s="2"/>
      <c r="E10" s="3">
        <v>3.59</v>
      </c>
    </row>
    <row r="11" spans="1:5" x14ac:dyDescent="0.25">
      <c r="A11" s="3" t="s">
        <v>83</v>
      </c>
      <c r="B11" s="2"/>
      <c r="C11" s="2"/>
      <c r="D11" s="2"/>
      <c r="E11" s="3">
        <v>4.1900000000000004</v>
      </c>
    </row>
    <row r="12" spans="1:5" x14ac:dyDescent="0.25">
      <c r="A12" s="3" t="s">
        <v>84</v>
      </c>
      <c r="B12" s="2"/>
      <c r="C12" s="2"/>
      <c r="D12" s="2"/>
      <c r="E12" s="3">
        <v>4.9800000000000004</v>
      </c>
    </row>
    <row r="13" spans="1:5" x14ac:dyDescent="0.25">
      <c r="A13" s="3" t="s">
        <v>85</v>
      </c>
      <c r="B13" s="2"/>
      <c r="C13" s="2"/>
      <c r="D13" s="2"/>
      <c r="E13" s="3">
        <v>5.28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calibration</vt:lpstr>
      <vt:lpstr>Tabelle3</vt:lpstr>
      <vt:lpstr>Tabelle1!MasterView_Export_pos</vt:lpstr>
    </vt:vector>
  </TitlesOfParts>
  <Company>Zweckverband Landeswasserversorgung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Lucke, Thomas</dc:creator>
  <cp:lastModifiedBy>Microsoft</cp:lastModifiedBy>
  <dcterms:created xsi:type="dcterms:W3CDTF">2015-10-28T07:41:03Z</dcterms:created>
  <dcterms:modified xsi:type="dcterms:W3CDTF">2019-02-05T11:34:24Z</dcterms:modified>
</cp:coreProperties>
</file>