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9" i="1" l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8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/>
  <c r="D31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<sst xmlns="http://schemas.openxmlformats.org/spreadsheetml/2006/main" count="24" uniqueCount="13">
  <si>
    <t>Blue Hall Effect Sensor</t>
  </si>
  <si>
    <t>F.W. Bell CL-50</t>
  </si>
  <si>
    <t xml:space="preserve"> -12v and +12v Supply</t>
  </si>
  <si>
    <t>15 Turns</t>
  </si>
  <si>
    <t>I in (A)</t>
  </si>
  <si>
    <t>I out (mA)</t>
  </si>
  <si>
    <t>No external resistor</t>
  </si>
  <si>
    <t xml:space="preserve"> +12v supply</t>
  </si>
  <si>
    <t xml:space="preserve">15 Turns </t>
  </si>
  <si>
    <t>I in Equivalent (A)</t>
  </si>
  <si>
    <t>I out/I in</t>
  </si>
  <si>
    <t>94 Ohm External Resistor</t>
  </si>
  <si>
    <t>V Across Resistor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</si>
</sst>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out Vs</a:t>
            </a:r>
            <a:r>
              <a:rPr lang="en-US" baseline="0"/>
              <a:t> I in </a:t>
            </a:r>
          </a:p>
          <a:p>
            <a:pPr>
              <a:defRPr/>
            </a:pPr>
            <a:r>
              <a:rPr lang="en-US" baseline="0"/>
              <a:t>+12v Supply</a:t>
            </a:r>
          </a:p>
          <a:p>
            <a:pPr>
              <a:defRPr/>
            </a:pPr>
            <a:r>
              <a:rPr lang="en-US" baseline="0"/>
              <a:t>94 Ohm External Resistor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6.2732736171194348E-2"/>
                  <c:y val="-7.0218495415345812E-3"/>
                </c:manualLayout>
              </c:layout>
              <c:numFmt formatCode="General" sourceLinked="0"/>
            </c:trendlineLbl>
          </c:trendline>
          <c:xVal>
            <c:numRef>
              <c:f>Sheet1!$C$58:$C$77</c:f>
              <c:numCache>
                <c:formatCode>General</c:formatCode>
                <c:ptCount val="20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7.5</c:v>
                </c:pt>
                <c:pt idx="10">
                  <c:v>9</c:v>
                </c:pt>
                <c:pt idx="11">
                  <c:v>10.5</c:v>
                </c:pt>
                <c:pt idx="12">
                  <c:v>12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</c:numCache>
            </c:numRef>
          </c:xVal>
          <c:yVal>
            <c:numRef>
              <c:f>Sheet1!$D$58:$D$77</c:f>
              <c:numCache>
                <c:formatCode>General</c:formatCode>
                <c:ptCount val="20"/>
                <c:pt idx="0">
                  <c:v>1.9148936170212765</c:v>
                </c:pt>
                <c:pt idx="1">
                  <c:v>1.8085106382978724</c:v>
                </c:pt>
                <c:pt idx="2">
                  <c:v>1.7021276595744681</c:v>
                </c:pt>
                <c:pt idx="3">
                  <c:v>2.1276595744680851</c:v>
                </c:pt>
                <c:pt idx="4">
                  <c:v>3.6170212765957448</c:v>
                </c:pt>
                <c:pt idx="5">
                  <c:v>3.7234042553191489</c:v>
                </c:pt>
                <c:pt idx="6">
                  <c:v>4.3617021276595738</c:v>
                </c:pt>
                <c:pt idx="7">
                  <c:v>5.1063829787234036</c:v>
                </c:pt>
                <c:pt idx="8">
                  <c:v>5.8510638297872344</c:v>
                </c:pt>
                <c:pt idx="9">
                  <c:v>7.3404255319148932</c:v>
                </c:pt>
                <c:pt idx="10">
                  <c:v>8.8297872340425538</c:v>
                </c:pt>
                <c:pt idx="11">
                  <c:v>10.319148936170214</c:v>
                </c:pt>
                <c:pt idx="12">
                  <c:v>11.702127659574469</c:v>
                </c:pt>
                <c:pt idx="13">
                  <c:v>13.191489361702127</c:v>
                </c:pt>
                <c:pt idx="14">
                  <c:v>14.787234042553189</c:v>
                </c:pt>
                <c:pt idx="15">
                  <c:v>16.276595744680854</c:v>
                </c:pt>
                <c:pt idx="16">
                  <c:v>17.659574468085108</c:v>
                </c:pt>
                <c:pt idx="17">
                  <c:v>19.148936170212767</c:v>
                </c:pt>
                <c:pt idx="18">
                  <c:v>20.638297872340427</c:v>
                </c:pt>
                <c:pt idx="19">
                  <c:v>22.127659574468087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3104"/>
        <c:axId val="98461568"/>
      </c:scatterChart>
      <c:valAx>
        <c:axId val="984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in 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61568"/>
        <c:crosses val="autoZero"/>
        <c:crossBetween val="midCat"/>
      </c:valAx>
      <c:valAx>
        <c:axId val="9846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0"/>
                  <a:t> out (mA)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6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 out Vs I in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+12v Supply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No External Resistor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8.914047583915724E-2"/>
                  <c:y val="-3.2934585099939429E-3"/>
                </c:manualLayout>
              </c:layout>
              <c:numFmt formatCode="General" sourceLinked="0"/>
            </c:trendlineLbl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7.5</c:v>
                </c:pt>
                <c:pt idx="10">
                  <c:v>9</c:v>
                </c:pt>
                <c:pt idx="11">
                  <c:v>10.5</c:v>
                </c:pt>
                <c:pt idx="12">
                  <c:v>12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</c:numCache>
            </c:numRef>
          </c:xVal>
          <c:yVal>
            <c:numRef>
              <c:f>Sheet1!$B$31:$B$50</c:f>
              <c:numCache>
                <c:formatCode>General</c:formatCode>
                <c:ptCount val="20"/>
                <c:pt idx="0">
                  <c:v>5.4</c:v>
                </c:pt>
                <c:pt idx="1">
                  <c:v>4.9000000000000004</c:v>
                </c:pt>
                <c:pt idx="2">
                  <c:v>4.4000000000000004</c:v>
                </c:pt>
                <c:pt idx="3">
                  <c:v>4</c:v>
                </c:pt>
                <c:pt idx="4">
                  <c:v>3.8</c:v>
                </c:pt>
                <c:pt idx="5">
                  <c:v>3.8</c:v>
                </c:pt>
                <c:pt idx="6">
                  <c:v>4.5</c:v>
                </c:pt>
                <c:pt idx="7">
                  <c:v>5.2</c:v>
                </c:pt>
                <c:pt idx="8">
                  <c:v>6</c:v>
                </c:pt>
                <c:pt idx="9">
                  <c:v>7.4</c:v>
                </c:pt>
                <c:pt idx="10">
                  <c:v>8.9</c:v>
                </c:pt>
                <c:pt idx="11">
                  <c:v>10.4</c:v>
                </c:pt>
                <c:pt idx="12">
                  <c:v>11.9</c:v>
                </c:pt>
                <c:pt idx="13">
                  <c:v>13.3</c:v>
                </c:pt>
                <c:pt idx="14">
                  <c:v>14.9</c:v>
                </c:pt>
                <c:pt idx="15">
                  <c:v>16.399999999999999</c:v>
                </c:pt>
                <c:pt idx="16">
                  <c:v>17.8</c:v>
                </c:pt>
                <c:pt idx="17">
                  <c:v>19.399999999999999</c:v>
                </c:pt>
                <c:pt idx="18">
                  <c:v>20.9</c:v>
                </c:pt>
                <c:pt idx="19">
                  <c:v>22.4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0480"/>
        <c:axId val="81373056"/>
      </c:scatterChart>
      <c:valAx>
        <c:axId val="81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in 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373056"/>
        <c:crosses val="autoZero"/>
        <c:crossBetween val="midCat"/>
      </c:valAx>
      <c:valAx>
        <c:axId val="8137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out (mA)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38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 out Vs I in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-12v and +12v Supply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No External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0091015399041542"/>
                  <c:y val="-2.1662380411208861E-2"/>
                </c:manualLayout>
              </c:layout>
              <c:numFmt formatCode="General" sourceLinked="0"/>
            </c:trendlineLbl>
          </c:trendline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</c:numCache>
            </c:numRef>
          </c:xVal>
          <c:yVal>
            <c:numRef>
              <c:f>Sheet1!$B$9:$B$24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4.3</c:v>
                </c:pt>
                <c:pt idx="4">
                  <c:v>5.8</c:v>
                </c:pt>
                <c:pt idx="5">
                  <c:v>7.3</c:v>
                </c:pt>
                <c:pt idx="6">
                  <c:v>8.9</c:v>
                </c:pt>
                <c:pt idx="7">
                  <c:v>10.3</c:v>
                </c:pt>
                <c:pt idx="8">
                  <c:v>11.7</c:v>
                </c:pt>
                <c:pt idx="9">
                  <c:v>13.3</c:v>
                </c:pt>
                <c:pt idx="10">
                  <c:v>14.8</c:v>
                </c:pt>
                <c:pt idx="11">
                  <c:v>16.3</c:v>
                </c:pt>
                <c:pt idx="12">
                  <c:v>17.8</c:v>
                </c:pt>
                <c:pt idx="13">
                  <c:v>19.3</c:v>
                </c:pt>
                <c:pt idx="14">
                  <c:v>20.8</c:v>
                </c:pt>
                <c:pt idx="15">
                  <c:v>22.3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680"/>
        <c:axId val="98490240"/>
      </c:scatterChart>
      <c:valAx>
        <c:axId val="1088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0"/>
                  <a:t> in (A)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90240"/>
        <c:crosses val="autoZero"/>
        <c:crossBetween val="midCat"/>
      </c:valAx>
      <c:valAx>
        <c:axId val="984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0"/>
                  <a:t> out (mA)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80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57</xdr:row>
      <xdr:rowOff>152399</xdr:rowOff>
    </xdr:from>
    <xdr:to>
      <xdr:col>15</xdr:col>
      <xdr:colOff>200025</xdr:colOff>
      <xdr:row>77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29</xdr:row>
      <xdr:rowOff>66675</xdr:rowOff>
    </xdr:from>
    <xdr:to>
      <xdr:col>13</xdr:col>
      <xdr:colOff>304799</xdr:colOff>
      <xdr:row>50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6</xdr:row>
      <xdr:rowOff>190499</xdr:rowOff>
    </xdr:from>
    <xdr:to>
      <xdr:col>13</xdr:col>
      <xdr:colOff>600075</xdr:colOff>
      <xdr:row>25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22" workbookViewId="0">
      <selection activeCell="O67" sqref="O67"/>
    </sheetView>
  </sheetViews>
  <sheetFormatPr defaultRowHeight="15" x14ac:dyDescent="0.25"/>
  <cols>
    <col min="2" max="2" width="19.7109375" customWidth="1"/>
    <col min="3" max="3" width="17.42578125" customWidth="1"/>
    <col min="4" max="4" width="16.28515625" customWidth="1"/>
    <col min="5" max="5" width="14.5703125" customWidth="1"/>
  </cols>
  <sheetData>
    <row r="1" spans="1:4" ht="33.75" x14ac:dyDescent="0.5">
      <c r="A1" s="1" t="s">
        <v>0</v>
      </c>
    </row>
    <row r="2" spans="1:4" ht="33.75" x14ac:dyDescent="0.5">
      <c r="A2" s="1" t="s">
        <v>1</v>
      </c>
    </row>
    <row r="4" spans="1:4" ht="21" x14ac:dyDescent="0.35">
      <c r="A4" s="2" t="s">
        <v>2</v>
      </c>
    </row>
    <row r="6" spans="1:4" x14ac:dyDescent="0.25">
      <c r="A6" t="s">
        <v>3</v>
      </c>
      <c r="B6" t="s">
        <v>6</v>
      </c>
    </row>
    <row r="8" spans="1:4" x14ac:dyDescent="0.25">
      <c r="A8" s="4" t="s">
        <v>4</v>
      </c>
      <c r="B8" s="4" t="s">
        <v>5</v>
      </c>
      <c r="C8" s="4" t="s">
        <v>9</v>
      </c>
      <c r="D8" s="4" t="s">
        <v>10</v>
      </c>
    </row>
    <row r="9" spans="1:4" x14ac:dyDescent="0.25">
      <c r="A9" s="3">
        <v>0</v>
      </c>
      <c r="B9" s="3">
        <v>0</v>
      </c>
      <c r="C9" s="3">
        <f>A9*15</f>
        <v>0</v>
      </c>
      <c r="D9" s="3" t="e">
        <f>(B9/1000)/C9</f>
        <v>#DIV/0!</v>
      </c>
    </row>
    <row r="10" spans="1:4" x14ac:dyDescent="0.25">
      <c r="A10" s="3">
        <v>0.1</v>
      </c>
      <c r="B10" s="3">
        <v>1.3</v>
      </c>
      <c r="C10" s="3">
        <f t="shared" ref="C10:C24" si="0">A10*15</f>
        <v>1.5</v>
      </c>
      <c r="D10" s="3">
        <f t="shared" ref="D10:D24" si="1">(B10/1000)/C10</f>
        <v>8.6666666666666663E-4</v>
      </c>
    </row>
    <row r="11" spans="1:4" x14ac:dyDescent="0.25">
      <c r="A11" s="3">
        <v>0.2</v>
      </c>
      <c r="B11" s="3">
        <v>2.9</v>
      </c>
      <c r="C11" s="3">
        <f t="shared" si="0"/>
        <v>3</v>
      </c>
      <c r="D11" s="3">
        <f t="shared" si="1"/>
        <v>9.6666666666666656E-4</v>
      </c>
    </row>
    <row r="12" spans="1:4" x14ac:dyDescent="0.25">
      <c r="A12" s="3">
        <v>0.3</v>
      </c>
      <c r="B12" s="3">
        <v>4.3</v>
      </c>
      <c r="C12" s="3">
        <f t="shared" si="0"/>
        <v>4.5</v>
      </c>
      <c r="D12" s="3">
        <f t="shared" si="1"/>
        <v>9.5555555555555552E-4</v>
      </c>
    </row>
    <row r="13" spans="1:4" x14ac:dyDescent="0.25">
      <c r="A13" s="3">
        <v>0.4</v>
      </c>
      <c r="B13" s="3">
        <v>5.8</v>
      </c>
      <c r="C13" s="3">
        <f t="shared" si="0"/>
        <v>6</v>
      </c>
      <c r="D13" s="3">
        <f t="shared" si="1"/>
        <v>9.6666666666666656E-4</v>
      </c>
    </row>
    <row r="14" spans="1:4" x14ac:dyDescent="0.25">
      <c r="A14" s="3">
        <v>0.5</v>
      </c>
      <c r="B14" s="3">
        <v>7.3</v>
      </c>
      <c r="C14" s="3">
        <f t="shared" si="0"/>
        <v>7.5</v>
      </c>
      <c r="D14" s="3">
        <f t="shared" si="1"/>
        <v>9.7333333333333332E-4</v>
      </c>
    </row>
    <row r="15" spans="1:4" x14ac:dyDescent="0.25">
      <c r="A15" s="3">
        <v>0.6</v>
      </c>
      <c r="B15" s="3">
        <v>8.9</v>
      </c>
      <c r="C15" s="3">
        <f t="shared" si="0"/>
        <v>9</v>
      </c>
      <c r="D15" s="3">
        <f t="shared" si="1"/>
        <v>9.8888888888888898E-4</v>
      </c>
    </row>
    <row r="16" spans="1:4" x14ac:dyDescent="0.25">
      <c r="A16" s="3">
        <v>0.7</v>
      </c>
      <c r="B16" s="3">
        <v>10.3</v>
      </c>
      <c r="C16" s="3">
        <f t="shared" si="0"/>
        <v>10.5</v>
      </c>
      <c r="D16" s="3">
        <f t="shared" si="1"/>
        <v>9.8095238095238096E-4</v>
      </c>
    </row>
    <row r="17" spans="1:4" x14ac:dyDescent="0.25">
      <c r="A17" s="3">
        <v>0.8</v>
      </c>
      <c r="B17" s="3">
        <v>11.7</v>
      </c>
      <c r="C17" s="3">
        <f t="shared" si="0"/>
        <v>12</v>
      </c>
      <c r="D17" s="3">
        <f t="shared" si="1"/>
        <v>9.7499999999999985E-4</v>
      </c>
    </row>
    <row r="18" spans="1:4" x14ac:dyDescent="0.25">
      <c r="A18" s="3">
        <v>0.9</v>
      </c>
      <c r="B18" s="3">
        <v>13.3</v>
      </c>
      <c r="C18" s="3">
        <f t="shared" si="0"/>
        <v>13.5</v>
      </c>
      <c r="D18" s="3">
        <f t="shared" si="1"/>
        <v>9.851851851851853E-4</v>
      </c>
    </row>
    <row r="19" spans="1:4" x14ac:dyDescent="0.25">
      <c r="A19" s="3">
        <v>1</v>
      </c>
      <c r="B19" s="3">
        <v>14.8</v>
      </c>
      <c r="C19" s="3">
        <f t="shared" si="0"/>
        <v>15</v>
      </c>
      <c r="D19" s="3">
        <f t="shared" si="1"/>
        <v>9.8666666666666672E-4</v>
      </c>
    </row>
    <row r="20" spans="1:4" x14ac:dyDescent="0.25">
      <c r="A20" s="3">
        <v>1.1000000000000001</v>
      </c>
      <c r="B20" s="3">
        <v>16.3</v>
      </c>
      <c r="C20" s="3">
        <f t="shared" si="0"/>
        <v>16.5</v>
      </c>
      <c r="D20" s="3">
        <f t="shared" si="1"/>
        <v>9.8787878787878801E-4</v>
      </c>
    </row>
    <row r="21" spans="1:4" x14ac:dyDescent="0.25">
      <c r="A21" s="3">
        <v>1.2</v>
      </c>
      <c r="B21" s="3">
        <v>17.8</v>
      </c>
      <c r="C21" s="3">
        <f t="shared" si="0"/>
        <v>18</v>
      </c>
      <c r="D21" s="3">
        <f t="shared" si="1"/>
        <v>9.8888888888888898E-4</v>
      </c>
    </row>
    <row r="22" spans="1:4" x14ac:dyDescent="0.25">
      <c r="A22" s="3">
        <v>1.3</v>
      </c>
      <c r="B22" s="3">
        <v>19.3</v>
      </c>
      <c r="C22" s="3">
        <f t="shared" si="0"/>
        <v>19.5</v>
      </c>
      <c r="D22" s="3">
        <f t="shared" si="1"/>
        <v>9.8974358974358986E-4</v>
      </c>
    </row>
    <row r="23" spans="1:4" x14ac:dyDescent="0.25">
      <c r="A23" s="3">
        <v>1.4</v>
      </c>
      <c r="B23" s="3">
        <v>20.8</v>
      </c>
      <c r="C23" s="3">
        <f t="shared" si="0"/>
        <v>21</v>
      </c>
      <c r="D23" s="3">
        <f t="shared" si="1"/>
        <v>9.9047619047619049E-4</v>
      </c>
    </row>
    <row r="24" spans="1:4" x14ac:dyDescent="0.25">
      <c r="A24" s="3">
        <v>1.5</v>
      </c>
      <c r="B24" s="3">
        <v>22.3</v>
      </c>
      <c r="C24" s="3">
        <f t="shared" si="0"/>
        <v>22.5</v>
      </c>
      <c r="D24" s="3">
        <f t="shared" si="1"/>
        <v>9.9111111111111123E-4</v>
      </c>
    </row>
    <row r="26" spans="1:4" ht="21" x14ac:dyDescent="0.35">
      <c r="A26" s="2" t="s">
        <v>7</v>
      </c>
    </row>
    <row r="28" spans="1:4" x14ac:dyDescent="0.25">
      <c r="A28" t="s">
        <v>8</v>
      </c>
      <c r="B28" t="s">
        <v>6</v>
      </c>
    </row>
    <row r="30" spans="1:4" x14ac:dyDescent="0.25">
      <c r="A30" s="4" t="s">
        <v>4</v>
      </c>
      <c r="B30" s="4" t="s">
        <v>5</v>
      </c>
      <c r="C30" s="4" t="s">
        <v>9</v>
      </c>
      <c r="D30" s="4" t="s">
        <v>10</v>
      </c>
    </row>
    <row r="31" spans="1:4" x14ac:dyDescent="0.25">
      <c r="A31" s="5">
        <v>0</v>
      </c>
      <c r="B31" s="5">
        <v>5.4</v>
      </c>
      <c r="C31" s="5">
        <f>A31*15</f>
        <v>0</v>
      </c>
      <c r="D31" s="5" t="e">
        <f>(B31/1000)/C31</f>
        <v>#DIV/0!</v>
      </c>
    </row>
    <row r="32" spans="1:4" x14ac:dyDescent="0.25">
      <c r="A32" s="5">
        <v>0.05</v>
      </c>
      <c r="B32" s="5">
        <v>4.9000000000000004</v>
      </c>
      <c r="C32" s="5">
        <f t="shared" ref="C32:C50" si="2">A32*15</f>
        <v>0.75</v>
      </c>
      <c r="D32" s="5">
        <f t="shared" ref="D32:D50" si="3">(B32/1000)/C32</f>
        <v>6.5333333333333346E-3</v>
      </c>
    </row>
    <row r="33" spans="1:4" x14ac:dyDescent="0.25">
      <c r="A33" s="5">
        <v>0.1</v>
      </c>
      <c r="B33" s="5">
        <v>4.4000000000000004</v>
      </c>
      <c r="C33" s="5">
        <f t="shared" si="2"/>
        <v>1.5</v>
      </c>
      <c r="D33" s="5">
        <f t="shared" si="3"/>
        <v>2.9333333333333334E-3</v>
      </c>
    </row>
    <row r="34" spans="1:4" x14ac:dyDescent="0.25">
      <c r="A34" s="5">
        <v>0.15</v>
      </c>
      <c r="B34" s="5">
        <v>4</v>
      </c>
      <c r="C34" s="5">
        <f t="shared" si="2"/>
        <v>2.25</v>
      </c>
      <c r="D34" s="5">
        <f t="shared" si="3"/>
        <v>1.7777777777777779E-3</v>
      </c>
    </row>
    <row r="35" spans="1:4" x14ac:dyDescent="0.25">
      <c r="A35" s="5">
        <v>0.2</v>
      </c>
      <c r="B35" s="5">
        <v>3.8</v>
      </c>
      <c r="C35" s="5">
        <f t="shared" si="2"/>
        <v>3</v>
      </c>
      <c r="D35" s="5">
        <f t="shared" si="3"/>
        <v>1.2666666666666666E-3</v>
      </c>
    </row>
    <row r="36" spans="1:4" x14ac:dyDescent="0.25">
      <c r="A36" s="5">
        <v>0.25</v>
      </c>
      <c r="B36" s="5">
        <v>3.8</v>
      </c>
      <c r="C36" s="5">
        <f t="shared" si="2"/>
        <v>3.75</v>
      </c>
      <c r="D36" s="5">
        <f t="shared" si="3"/>
        <v>1.0133333333333333E-3</v>
      </c>
    </row>
    <row r="37" spans="1:4" x14ac:dyDescent="0.25">
      <c r="A37" s="5">
        <v>0.3</v>
      </c>
      <c r="B37" s="5">
        <v>4.5</v>
      </c>
      <c r="C37" s="5">
        <f t="shared" si="2"/>
        <v>4.5</v>
      </c>
      <c r="D37" s="5">
        <f t="shared" si="3"/>
        <v>1E-3</v>
      </c>
    </row>
    <row r="38" spans="1:4" x14ac:dyDescent="0.25">
      <c r="A38" s="5">
        <v>0.35</v>
      </c>
      <c r="B38" s="5">
        <v>5.2</v>
      </c>
      <c r="C38" s="5">
        <f t="shared" si="2"/>
        <v>5.25</v>
      </c>
      <c r="D38" s="5">
        <f t="shared" si="3"/>
        <v>9.9047619047619049E-4</v>
      </c>
    </row>
    <row r="39" spans="1:4" x14ac:dyDescent="0.25">
      <c r="A39" s="5">
        <v>0.4</v>
      </c>
      <c r="B39" s="5">
        <v>6</v>
      </c>
      <c r="C39" s="5">
        <f t="shared" si="2"/>
        <v>6</v>
      </c>
      <c r="D39" s="5">
        <f t="shared" si="3"/>
        <v>1E-3</v>
      </c>
    </row>
    <row r="40" spans="1:4" x14ac:dyDescent="0.25">
      <c r="A40" s="5">
        <v>0.5</v>
      </c>
      <c r="B40" s="5">
        <v>7.4</v>
      </c>
      <c r="C40" s="5">
        <f t="shared" si="2"/>
        <v>7.5</v>
      </c>
      <c r="D40" s="5">
        <f t="shared" si="3"/>
        <v>9.8666666666666672E-4</v>
      </c>
    </row>
    <row r="41" spans="1:4" x14ac:dyDescent="0.25">
      <c r="A41" s="5">
        <v>0.6</v>
      </c>
      <c r="B41" s="5">
        <v>8.9</v>
      </c>
      <c r="C41" s="5">
        <f t="shared" si="2"/>
        <v>9</v>
      </c>
      <c r="D41" s="5">
        <f t="shared" si="3"/>
        <v>9.8888888888888898E-4</v>
      </c>
    </row>
    <row r="42" spans="1:4" x14ac:dyDescent="0.25">
      <c r="A42" s="5">
        <v>0.7</v>
      </c>
      <c r="B42" s="5">
        <v>10.4</v>
      </c>
      <c r="C42" s="5">
        <f t="shared" si="2"/>
        <v>10.5</v>
      </c>
      <c r="D42" s="5">
        <f t="shared" si="3"/>
        <v>9.9047619047619049E-4</v>
      </c>
    </row>
    <row r="43" spans="1:4" x14ac:dyDescent="0.25">
      <c r="A43" s="5">
        <v>0.8</v>
      </c>
      <c r="B43" s="5">
        <v>11.9</v>
      </c>
      <c r="C43" s="5">
        <f t="shared" si="2"/>
        <v>12</v>
      </c>
      <c r="D43" s="5">
        <f t="shared" si="3"/>
        <v>9.9166666666666674E-4</v>
      </c>
    </row>
    <row r="44" spans="1:4" x14ac:dyDescent="0.25">
      <c r="A44" s="5">
        <v>0.9</v>
      </c>
      <c r="B44" s="5">
        <v>13.3</v>
      </c>
      <c r="C44" s="5">
        <f t="shared" si="2"/>
        <v>13.5</v>
      </c>
      <c r="D44" s="5">
        <f t="shared" si="3"/>
        <v>9.851851851851853E-4</v>
      </c>
    </row>
    <row r="45" spans="1:4" x14ac:dyDescent="0.25">
      <c r="A45" s="5">
        <v>1</v>
      </c>
      <c r="B45" s="5">
        <v>14.9</v>
      </c>
      <c r="C45" s="5">
        <f t="shared" si="2"/>
        <v>15</v>
      </c>
      <c r="D45" s="5">
        <f t="shared" si="3"/>
        <v>9.9333333333333326E-4</v>
      </c>
    </row>
    <row r="46" spans="1:4" x14ac:dyDescent="0.25">
      <c r="A46" s="5">
        <v>1.1000000000000001</v>
      </c>
      <c r="B46" s="6">
        <v>16.399999999999999</v>
      </c>
      <c r="C46" s="5">
        <f t="shared" si="2"/>
        <v>16.5</v>
      </c>
      <c r="D46" s="5">
        <f t="shared" si="3"/>
        <v>9.939393939393938E-4</v>
      </c>
    </row>
    <row r="47" spans="1:4" x14ac:dyDescent="0.25">
      <c r="A47" s="6">
        <v>1.2</v>
      </c>
      <c r="B47" s="6">
        <v>17.8</v>
      </c>
      <c r="C47" s="5">
        <f t="shared" si="2"/>
        <v>18</v>
      </c>
      <c r="D47" s="5">
        <f t="shared" si="3"/>
        <v>9.8888888888888898E-4</v>
      </c>
    </row>
    <row r="48" spans="1:4" x14ac:dyDescent="0.25">
      <c r="A48" s="6">
        <v>1.3</v>
      </c>
      <c r="B48" s="6">
        <v>19.399999999999999</v>
      </c>
      <c r="C48" s="5">
        <f t="shared" si="2"/>
        <v>19.5</v>
      </c>
      <c r="D48" s="5">
        <f t="shared" si="3"/>
        <v>9.9487179487179472E-4</v>
      </c>
    </row>
    <row r="49" spans="1:5" x14ac:dyDescent="0.25">
      <c r="A49" s="6">
        <v>1.4</v>
      </c>
      <c r="B49" s="6">
        <v>20.9</v>
      </c>
      <c r="C49" s="5">
        <f t="shared" si="2"/>
        <v>21</v>
      </c>
      <c r="D49" s="5">
        <f t="shared" si="3"/>
        <v>9.9523809523809526E-4</v>
      </c>
    </row>
    <row r="50" spans="1:5" x14ac:dyDescent="0.25">
      <c r="A50" s="6">
        <v>1.5</v>
      </c>
      <c r="B50" s="6">
        <v>22.4</v>
      </c>
      <c r="C50" s="5">
        <f t="shared" si="2"/>
        <v>22.5</v>
      </c>
      <c r="D50" s="5">
        <f t="shared" si="3"/>
        <v>9.9555555555555552E-4</v>
      </c>
    </row>
    <row r="53" spans="1:5" ht="21" x14ac:dyDescent="0.35">
      <c r="A53" s="2" t="s">
        <v>7</v>
      </c>
    </row>
    <row r="55" spans="1:5" x14ac:dyDescent="0.25">
      <c r="A55" t="s">
        <v>8</v>
      </c>
      <c r="B55" t="s">
        <v>11</v>
      </c>
    </row>
    <row r="57" spans="1:5" x14ac:dyDescent="0.25">
      <c r="A57" s="4" t="s">
        <v>4</v>
      </c>
      <c r="B57" s="4" t="s">
        <v>12</v>
      </c>
      <c r="C57" s="4" t="s">
        <v>9</v>
      </c>
      <c r="D57" s="7" t="s">
        <v>5</v>
      </c>
      <c r="E57" s="4" t="s">
        <v>10</v>
      </c>
    </row>
    <row r="58" spans="1:5" x14ac:dyDescent="0.25">
      <c r="A58" s="5">
        <v>0</v>
      </c>
      <c r="B58" s="5">
        <v>0.18</v>
      </c>
      <c r="C58" s="5">
        <f>A58*15</f>
        <v>0</v>
      </c>
      <c r="D58" s="3">
        <f>(B58/94)*1000</f>
        <v>1.9148936170212765</v>
      </c>
      <c r="E58" s="5" t="e">
        <f>(B58/94)/C58</f>
        <v>#DIV/0!</v>
      </c>
    </row>
    <row r="59" spans="1:5" x14ac:dyDescent="0.25">
      <c r="A59" s="5">
        <v>0.05</v>
      </c>
      <c r="B59" s="5">
        <v>0.17</v>
      </c>
      <c r="C59" s="5">
        <f t="shared" ref="C59:C77" si="4">A59*15</f>
        <v>0.75</v>
      </c>
      <c r="D59" s="3">
        <f t="shared" ref="D59:D77" si="5">(B59/94)*1000</f>
        <v>1.8085106382978724</v>
      </c>
      <c r="E59" s="5">
        <f>(B59/94)/C59</f>
        <v>2.4113475177304964E-3</v>
      </c>
    </row>
    <row r="60" spans="1:5" x14ac:dyDescent="0.25">
      <c r="A60" s="5">
        <v>0.1</v>
      </c>
      <c r="B60" s="5">
        <v>0.16</v>
      </c>
      <c r="C60" s="5">
        <f t="shared" si="4"/>
        <v>1.5</v>
      </c>
      <c r="D60" s="3">
        <f t="shared" si="5"/>
        <v>1.7021276595744681</v>
      </c>
      <c r="E60" s="5">
        <f>(B60/94)/C60</f>
        <v>1.1347517730496454E-3</v>
      </c>
    </row>
    <row r="61" spans="1:5" x14ac:dyDescent="0.25">
      <c r="A61" s="5">
        <v>0.15</v>
      </c>
      <c r="B61" s="5">
        <v>0.2</v>
      </c>
      <c r="C61" s="5">
        <f t="shared" si="4"/>
        <v>2.25</v>
      </c>
      <c r="D61" s="3">
        <f t="shared" si="5"/>
        <v>2.1276595744680851</v>
      </c>
      <c r="E61" s="5">
        <f>(B61/94)/C61</f>
        <v>9.4562647754137122E-4</v>
      </c>
    </row>
    <row r="62" spans="1:5" x14ac:dyDescent="0.25">
      <c r="A62" s="5">
        <v>0.2</v>
      </c>
      <c r="B62" s="5">
        <v>0.34</v>
      </c>
      <c r="C62" s="5">
        <f t="shared" si="4"/>
        <v>3</v>
      </c>
      <c r="D62" s="3">
        <f t="shared" si="5"/>
        <v>3.6170212765957448</v>
      </c>
      <c r="E62" s="5">
        <f>(B62/94)/C62</f>
        <v>1.2056737588652482E-3</v>
      </c>
    </row>
    <row r="63" spans="1:5" x14ac:dyDescent="0.25">
      <c r="A63" s="5">
        <v>0.25</v>
      </c>
      <c r="B63" s="5">
        <v>0.35</v>
      </c>
      <c r="C63" s="5">
        <f t="shared" si="4"/>
        <v>3.75</v>
      </c>
      <c r="D63" s="3">
        <f t="shared" si="5"/>
        <v>3.7234042553191489</v>
      </c>
      <c r="E63" s="5">
        <f>(B63/94)/C63</f>
        <v>9.9290780141843954E-4</v>
      </c>
    </row>
    <row r="64" spans="1:5" x14ac:dyDescent="0.25">
      <c r="A64" s="5">
        <v>0.3</v>
      </c>
      <c r="B64" s="5">
        <v>0.41</v>
      </c>
      <c r="C64" s="5">
        <f t="shared" si="4"/>
        <v>4.5</v>
      </c>
      <c r="D64" s="3">
        <f t="shared" si="5"/>
        <v>4.3617021276595738</v>
      </c>
      <c r="E64" s="5">
        <f>(B64/94)/C64</f>
        <v>9.6926713947990538E-4</v>
      </c>
    </row>
    <row r="65" spans="1:5" x14ac:dyDescent="0.25">
      <c r="A65" s="5">
        <v>0.35</v>
      </c>
      <c r="B65" s="5">
        <v>0.48</v>
      </c>
      <c r="C65" s="5">
        <f t="shared" si="4"/>
        <v>5.25</v>
      </c>
      <c r="D65" s="3">
        <f t="shared" si="5"/>
        <v>5.1063829787234036</v>
      </c>
      <c r="E65" s="5">
        <f>(B65/94)/C65</f>
        <v>9.7264437689969596E-4</v>
      </c>
    </row>
    <row r="66" spans="1:5" x14ac:dyDescent="0.25">
      <c r="A66" s="5">
        <v>0.4</v>
      </c>
      <c r="B66" s="5">
        <v>0.55000000000000004</v>
      </c>
      <c r="C66" s="5">
        <f t="shared" si="4"/>
        <v>6</v>
      </c>
      <c r="D66" s="3">
        <f t="shared" si="5"/>
        <v>5.8510638297872344</v>
      </c>
      <c r="E66" s="5">
        <f>(B66/94)/C66</f>
        <v>9.7517730496453911E-4</v>
      </c>
    </row>
    <row r="67" spans="1:5" x14ac:dyDescent="0.25">
      <c r="A67" s="5">
        <v>0.5</v>
      </c>
      <c r="B67" s="5">
        <v>0.69</v>
      </c>
      <c r="C67" s="5">
        <f t="shared" si="4"/>
        <v>7.5</v>
      </c>
      <c r="D67" s="3">
        <f t="shared" si="5"/>
        <v>7.3404255319148932</v>
      </c>
      <c r="E67" s="5">
        <f>(B67/94)/C67</f>
        <v>9.7872340425531903E-4</v>
      </c>
    </row>
    <row r="68" spans="1:5" x14ac:dyDescent="0.25">
      <c r="A68" s="5">
        <v>0.6</v>
      </c>
      <c r="B68" s="5">
        <v>0.83</v>
      </c>
      <c r="C68" s="5">
        <f t="shared" si="4"/>
        <v>9</v>
      </c>
      <c r="D68" s="3">
        <f t="shared" si="5"/>
        <v>8.8297872340425538</v>
      </c>
      <c r="E68" s="5">
        <f>(B68/94)/C68</f>
        <v>9.8108747044917252E-4</v>
      </c>
    </row>
    <row r="69" spans="1:5" x14ac:dyDescent="0.25">
      <c r="A69" s="5">
        <v>0.7</v>
      </c>
      <c r="B69" s="5">
        <v>0.97</v>
      </c>
      <c r="C69" s="5">
        <f t="shared" si="4"/>
        <v>10.5</v>
      </c>
      <c r="D69" s="3">
        <f t="shared" si="5"/>
        <v>10.319148936170214</v>
      </c>
      <c r="E69" s="5">
        <f>(B69/94)/C69</f>
        <v>9.8277608915906781E-4</v>
      </c>
    </row>
    <row r="70" spans="1:5" x14ac:dyDescent="0.25">
      <c r="A70" s="5">
        <v>0.8</v>
      </c>
      <c r="B70" s="5">
        <v>1.1000000000000001</v>
      </c>
      <c r="C70" s="5">
        <f t="shared" si="4"/>
        <v>12</v>
      </c>
      <c r="D70" s="3">
        <f t="shared" si="5"/>
        <v>11.702127659574469</v>
      </c>
      <c r="E70" s="5">
        <f>(B70/94)/C70</f>
        <v>9.7517730496453911E-4</v>
      </c>
    </row>
    <row r="71" spans="1:5" x14ac:dyDescent="0.25">
      <c r="A71" s="5">
        <v>0.9</v>
      </c>
      <c r="B71" s="5">
        <v>1.24</v>
      </c>
      <c r="C71" s="5">
        <f t="shared" si="4"/>
        <v>13.5</v>
      </c>
      <c r="D71" s="3">
        <f t="shared" si="5"/>
        <v>13.191489361702127</v>
      </c>
      <c r="E71" s="5">
        <f>(B71/94)/C71</f>
        <v>9.7714736012608351E-4</v>
      </c>
    </row>
    <row r="72" spans="1:5" x14ac:dyDescent="0.25">
      <c r="A72" s="5">
        <v>1</v>
      </c>
      <c r="B72" s="5">
        <v>1.39</v>
      </c>
      <c r="C72" s="5">
        <f t="shared" si="4"/>
        <v>15</v>
      </c>
      <c r="D72" s="3">
        <f t="shared" si="5"/>
        <v>14.787234042553189</v>
      </c>
      <c r="E72" s="5">
        <f>(B72/94)/C72</f>
        <v>9.8581560283687929E-4</v>
      </c>
    </row>
    <row r="73" spans="1:5" x14ac:dyDescent="0.25">
      <c r="A73" s="5">
        <v>1.1000000000000001</v>
      </c>
      <c r="B73" s="6">
        <v>1.53</v>
      </c>
      <c r="C73" s="5">
        <f t="shared" si="4"/>
        <v>16.5</v>
      </c>
      <c r="D73" s="3">
        <f t="shared" si="5"/>
        <v>16.276595744680854</v>
      </c>
      <c r="E73" s="5">
        <f>(B73/94)/C73</f>
        <v>9.8646034816247605E-4</v>
      </c>
    </row>
    <row r="74" spans="1:5" x14ac:dyDescent="0.25">
      <c r="A74" s="6">
        <v>1.2</v>
      </c>
      <c r="B74" s="6">
        <v>1.66</v>
      </c>
      <c r="C74" s="5">
        <f t="shared" si="4"/>
        <v>18</v>
      </c>
      <c r="D74" s="3">
        <f t="shared" si="5"/>
        <v>17.659574468085108</v>
      </c>
      <c r="E74" s="5">
        <f>(B74/94)/C74</f>
        <v>9.8108747044917252E-4</v>
      </c>
    </row>
    <row r="75" spans="1:5" x14ac:dyDescent="0.25">
      <c r="A75" s="6">
        <v>1.3</v>
      </c>
      <c r="B75" s="6">
        <v>1.8</v>
      </c>
      <c r="C75" s="5">
        <f t="shared" si="4"/>
        <v>19.5</v>
      </c>
      <c r="D75" s="3">
        <f t="shared" si="5"/>
        <v>19.148936170212767</v>
      </c>
      <c r="E75" s="5">
        <f>(B75/94)/C75</f>
        <v>9.8199672667757766E-4</v>
      </c>
    </row>
    <row r="76" spans="1:5" x14ac:dyDescent="0.25">
      <c r="A76" s="6">
        <v>1.4</v>
      </c>
      <c r="B76" s="6">
        <v>1.94</v>
      </c>
      <c r="C76" s="5">
        <f t="shared" si="4"/>
        <v>21</v>
      </c>
      <c r="D76" s="3">
        <f t="shared" si="5"/>
        <v>20.638297872340427</v>
      </c>
      <c r="E76" s="5">
        <f>(B76/94)/C76</f>
        <v>9.8277608915906781E-4</v>
      </c>
    </row>
    <row r="77" spans="1:5" x14ac:dyDescent="0.25">
      <c r="A77" s="6">
        <v>1.5</v>
      </c>
      <c r="B77" s="6">
        <v>2.08</v>
      </c>
      <c r="C77" s="5">
        <f t="shared" si="4"/>
        <v>22.5</v>
      </c>
      <c r="D77" s="3">
        <f t="shared" si="5"/>
        <v>22.127659574468087</v>
      </c>
      <c r="E77" s="5">
        <f>(B77/94)/C77</f>
        <v>9.8345153664302601E-4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2010-11-17T21:30:39Z</dcterms:created>
  <dcterms:modified xsi:type="dcterms:W3CDTF">2010-11-17T21:59:04Z</dcterms:modified>
</cp:coreProperties>
</file>