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"/>
    </mc:Choice>
  </mc:AlternateContent>
  <xr:revisionPtr revIDLastSave="0" documentId="13_ncr:1_{D03277F9-4F2C-48ED-8D4A-8CACD9BB9044}" xr6:coauthVersionLast="47" xr6:coauthVersionMax="47" xr10:uidLastSave="{00000000-0000-0000-0000-000000000000}"/>
  <bookViews>
    <workbookView xWindow="-110" yWindow="-110" windowWidth="19420" windowHeight="11500" activeTab="1" xr2:uid="{D0B1DBA1-9AFF-44C2-A8AD-2E890C375429}"/>
  </bookViews>
  <sheets>
    <sheet name="FDM" sheetId="3" r:id="rId1"/>
    <sheet name="BOM" sheetId="2" r:id="rId2"/>
    <sheet name="FDM Totals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F12" i="3"/>
  <c r="F6" i="3"/>
  <c r="F16" i="3"/>
  <c r="F26" i="3"/>
  <c r="F25" i="3"/>
  <c r="F24" i="3"/>
  <c r="F23" i="3"/>
  <c r="F22" i="3"/>
  <c r="F21" i="3"/>
  <c r="F20" i="3"/>
  <c r="F19" i="3"/>
  <c r="F18" i="3"/>
  <c r="F7" i="3"/>
  <c r="F15" i="3"/>
  <c r="F14" i="3"/>
  <c r="F13" i="3"/>
  <c r="F17" i="3"/>
  <c r="F10" i="3"/>
  <c r="F4" i="3"/>
  <c r="F9" i="3"/>
  <c r="F11" i="3"/>
  <c r="F8" i="3"/>
  <c r="F5" i="3"/>
  <c r="F3" i="3"/>
  <c r="F2" i="3"/>
  <c r="B24" i="2"/>
  <c r="B13" i="2"/>
</calcChain>
</file>

<file path=xl/sharedStrings.xml><?xml version="1.0" encoding="utf-8"?>
<sst xmlns="http://schemas.openxmlformats.org/spreadsheetml/2006/main" count="304" uniqueCount="114">
  <si>
    <t>Color</t>
  </si>
  <si>
    <t>Quantity</t>
  </si>
  <si>
    <t>Yes</t>
  </si>
  <si>
    <t>No</t>
  </si>
  <si>
    <t>TPU</t>
  </si>
  <si>
    <t>digit-gasket.stl</t>
  </si>
  <si>
    <t>28 AWG Gauge Flexible Silicone Rubber Electric Wire 6 Colors 32.8 feet each</t>
  </si>
  <si>
    <t>A4 Size Felt Sheets with Adhesive Backing, Peel and Stick Felt Sheets Adhesive Backed, Felt Adhesive Sheet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</si>
  <si>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</si>
  <si>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</si>
  <si>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</si>
  <si>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</si>
  <si>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</si>
  <si>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</si>
  <si>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</si>
  <si>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</si>
  <si>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</si>
  <si>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</si>
  <si>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</si>
  <si>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</si>
  <si>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</si>
  <si>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</si>
  <si>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</si>
  <si>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</si>
  <si>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</si>
  <si>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</si>
  <si>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</si>
  <si>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</si>
  <si>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</si>
  <si>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</si>
  <si>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</si>
  <si>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</si>
  <si>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</si>
  <si>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</si>
  <si>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</si>
  <si>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</si>
  <si>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</si>
  <si>
    <t>Digital Temperature and Humidity Sensor DHT22 Module</t>
  </si>
  <si>
    <t>colon-seg.stl</t>
  </si>
  <si>
    <t>digit-back-plate.stl</t>
  </si>
  <si>
    <t>digit-gear10.stl</t>
  </si>
  <si>
    <t>digit-gear30.stl</t>
  </si>
  <si>
    <t>digit-motor-mount.stl</t>
  </si>
  <si>
    <t>digit0-1-face.stl</t>
  </si>
  <si>
    <t>digit1-back-plate.stl</t>
  </si>
  <si>
    <t>digit1-gasket.stl</t>
  </si>
  <si>
    <t>digit2-3-face.stl</t>
  </si>
  <si>
    <t>digit2-back-plate.stl</t>
  </si>
  <si>
    <t>digit2-gasket.stl</t>
  </si>
  <si>
    <t>powerbank-cover.stl</t>
  </si>
  <si>
    <t>powerbank.stl</t>
  </si>
  <si>
    <t>rack-gear.stl</t>
  </si>
  <si>
    <t>rackgear-bumper-gasket.stl</t>
  </si>
  <si>
    <t>rackgear-bumper.stl</t>
  </si>
  <si>
    <t>seg-a.stl</t>
  </si>
  <si>
    <t>seg-b.stl</t>
  </si>
  <si>
    <t>seg-c.stl</t>
  </si>
  <si>
    <t>seg-d.stl</t>
  </si>
  <si>
    <t>seg-e.stl</t>
  </si>
  <si>
    <t>seg-f.stl</t>
  </si>
  <si>
    <t>seg-g.stl</t>
  </si>
  <si>
    <t>seg-pin.stl</t>
  </si>
  <si>
    <t>3mf</t>
  </si>
  <si>
    <t>Colon, upper and lower</t>
  </si>
  <si>
    <t>pla-textured-white</t>
  </si>
  <si>
    <t>Kinetic display face, right side (when facing the front, textured surface side)</t>
  </si>
  <si>
    <t>Kinetic display face, left side (when facing the front, textured surface side)</t>
  </si>
  <si>
    <t>Digit 7-segment A</t>
  </si>
  <si>
    <t>Digit 7-segment B</t>
  </si>
  <si>
    <t>Digit 7-segment C</t>
  </si>
  <si>
    <t>Digit 7-segment D</t>
  </si>
  <si>
    <t>Digit 7-segment E</t>
  </si>
  <si>
    <t>Digit 7-segment F</t>
  </si>
  <si>
    <t>Digit 7-segment G</t>
  </si>
  <si>
    <t>Kinetic display stand, buck converter mounts, and powerbank PCB mount</t>
  </si>
  <si>
    <t>white</t>
  </si>
  <si>
    <t>PLA Matte</t>
  </si>
  <si>
    <t>textured</t>
  </si>
  <si>
    <t>pla-smooth-white</t>
  </si>
  <si>
    <t>Motor mount for digits and colons</t>
  </si>
  <si>
    <t>Motor shaft gear for digits and colons with 10 teeth that is mounted onto the heavy duty 103 motors</t>
  </si>
  <si>
    <t xml:space="preserve">Pinion gear for digits and colons with a 30 tooth gear and 6 tooth reduction gear </t>
  </si>
  <si>
    <t>nylon-smooth-black</t>
  </si>
  <si>
    <t>Detect Thin Walls</t>
  </si>
  <si>
    <t>black</t>
  </si>
  <si>
    <t>smooth</t>
  </si>
  <si>
    <t>Conductor and digit 1 back plate for mounting the actuators</t>
  </si>
  <si>
    <t>Nylon</t>
  </si>
  <si>
    <t>tpu-smooth-black</t>
  </si>
  <si>
    <t>Cover for buck converters and powerbank PCB</t>
  </si>
  <si>
    <t>pla-smooth-black</t>
  </si>
  <si>
    <t>The arm of the actuator that extends and retracts the segment</t>
  </si>
  <si>
    <t>Back plate for digit 2 for mountig the actuators and powerbank/display stand</t>
  </si>
  <si>
    <t>Back plates for digits 0 and 3 for mounting the actuators</t>
  </si>
  <si>
    <t>Pin to hold the rack gear onto the segment and colons</t>
  </si>
  <si>
    <t>Stops the segment or colon at the precise distance when extended</t>
  </si>
  <si>
    <t>Provides some cushion for the rack gear when extended</t>
  </si>
  <si>
    <t>Gasket for digits 2 to cushion the PCB during segment retractions</t>
  </si>
  <si>
    <t>Gasket for the conductor and digit 1 to cushion the PCB during segment retractions</t>
  </si>
  <si>
    <t>Gaskets for digits 0 and 3 to cushion the PCB during segment retractions</t>
  </si>
  <si>
    <t>Top and bottom shell pattern</t>
  </si>
  <si>
    <t>concentric</t>
  </si>
  <si>
    <t>monotonic</t>
  </si>
  <si>
    <t>Row Labels</t>
  </si>
  <si>
    <t>Grand Total</t>
  </si>
  <si>
    <t>Sum of total (g)</t>
  </si>
  <si>
    <t>Type</t>
  </si>
  <si>
    <t>Plate</t>
  </si>
  <si>
    <t>Density</t>
  </si>
  <si>
    <t>Ironing</t>
  </si>
  <si>
    <t>Total (g)</t>
  </si>
  <si>
    <t>Per Unit (g)</t>
  </si>
  <si>
    <t>STL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</si>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</sst>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3" formatCode="0%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Beman" refreshedDate="45761.740374421293" createdVersion="8" refreshedVersion="8" minRefreshableVersion="3" recordCount="25" xr:uid="{3319ACFE-7408-4AF2-8568-D268580C18B9}">
  <cacheSource type="worksheet">
    <worksheetSource name="Table1"/>
  </cacheSource>
  <cacheFields count="13">
    <cacheField name="3mf" numFmtId="0">
      <sharedItems count="5">
        <s v="pla-textured-white"/>
        <s v="pla-smooth-black"/>
        <s v="tpu-smooth-black"/>
        <s v="nylon-smooth-black"/>
        <s v="pla-smooth-white"/>
      </sharedItems>
    </cacheField>
    <cacheField name="stl" numFmtId="0">
      <sharedItems count="25">
        <s v="colon-seg.stl"/>
        <s v="digit-back-plate.stl"/>
        <s v="digit-gasket.stl"/>
        <s v="digit-gear10.stl"/>
        <s v="digit-gear30.stl"/>
        <s v="digit-motor-mount.stl"/>
        <s v="digit0-1-face.stl"/>
        <s v="digit1-back-plate.stl"/>
        <s v="digit1-gasket.stl"/>
        <s v="digit2-3-face.stl"/>
        <s v="digit2-back-plate.stl"/>
        <s v="digit2-gasket.stl"/>
        <s v="powerbank-cover.stl"/>
        <s v="powerbank.stl"/>
        <s v="rack-gear.stl"/>
        <s v="rackgear-bumper-gasket.stl"/>
        <s v="rackgear-bumper.stl"/>
        <s v="seg-a.stl"/>
        <s v="seg-b.stl"/>
        <s v="seg-c.stl"/>
        <s v="seg-d.stl"/>
        <s v="seg-e.stl"/>
        <s v="seg-f.stl"/>
        <s v="seg-g.stl"/>
        <s v="seg-pin.stl"/>
      </sharedItems>
    </cacheField>
    <cacheField name="description" numFmtId="0">
      <sharedItems/>
    </cacheField>
    <cacheField name="stl quantity" numFmtId="0">
      <sharedItems containsSemiMixedTypes="0" containsString="0" containsNumber="1" containsInteger="1" minValue="1" maxValue="30"/>
    </cacheField>
    <cacheField name="per unit (g)" numFmtId="0">
      <sharedItems containsSemiMixedTypes="0" containsString="0" containsNumber="1" minValue="0.4" maxValue="399"/>
    </cacheField>
    <cacheField name="total (g)" numFmtId="0">
      <sharedItems containsSemiMixedTypes="0" containsString="0" containsNumber="1" minValue="3.76" maxValue="399"/>
    </cacheField>
    <cacheField name="Material" numFmtId="0">
      <sharedItems/>
    </cacheField>
    <cacheField name="Color" numFmtId="0">
      <sharedItems/>
    </cacheField>
    <cacheField name="Build Plate" numFmtId="0">
      <sharedItems/>
    </cacheField>
    <cacheField name="Fill Density" numFmtId="9">
      <sharedItems containsSemiMixedTypes="0" containsString="0" containsNumber="1" minValue="0.15" maxValue="1"/>
    </cacheField>
    <cacheField name="Top Surface Ironing" numFmtId="0">
      <sharedItems/>
    </cacheField>
    <cacheField name="Detect Thin Walls" numFmtId="0">
      <sharedItems/>
    </cacheField>
    <cacheField name="Top and bottom shell patter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Colon, upper and lower"/>
    <n v="2"/>
    <n v="1.88"/>
    <n v="3.76"/>
    <s v="PLA Matte"/>
    <s v="white"/>
    <s v="textured"/>
    <n v="1"/>
    <s v="No"/>
    <s v="No"/>
    <s v="monotonic"/>
  </r>
  <r>
    <x v="1"/>
    <x v="1"/>
    <s v="Back plates for digits 0 and 3 for mounting the actuators"/>
    <n v="3"/>
    <n v="47.43"/>
    <n v="142.29"/>
    <s v="PLA Matte"/>
    <s v="black"/>
    <s v="smooth"/>
    <n v="0.5"/>
    <s v="Yes"/>
    <s v="Yes"/>
    <s v="monotonic"/>
  </r>
  <r>
    <x v="2"/>
    <x v="2"/>
    <s v="Gaskets for digits 0 and 3 to cushion the PCB during segment retractions"/>
    <n v="3"/>
    <n v="17.86"/>
    <n v="53.58"/>
    <s v="TPU"/>
    <s v="black"/>
    <s v="smooth"/>
    <n v="0.15"/>
    <s v="Yes"/>
    <s v="No"/>
    <s v="monotonic"/>
  </r>
  <r>
    <x v="1"/>
    <x v="3"/>
    <s v="Motor shaft gear for digits and colons with 10 teeth that is mounted onto the heavy duty 103 motors"/>
    <n v="30"/>
    <n v="0.5"/>
    <n v="15"/>
    <s v="PLA Matte"/>
    <s v="black"/>
    <s v="smooth"/>
    <n v="1"/>
    <s v="No"/>
    <s v="No"/>
    <s v="concentric"/>
  </r>
  <r>
    <x v="3"/>
    <x v="4"/>
    <s v="Pinion gear for digits and colons with a 30 tooth gear and 6 tooth reduction gear "/>
    <n v="30"/>
    <n v="1.1000000000000001"/>
    <n v="33"/>
    <s v="Nylon"/>
    <s v="black"/>
    <s v="smooth"/>
    <n v="1"/>
    <s v="No"/>
    <s v="No"/>
    <s v="concentric"/>
  </r>
  <r>
    <x v="4"/>
    <x v="5"/>
    <s v="Motor mount for digits and colons"/>
    <n v="30"/>
    <n v="12.77"/>
    <n v="383.09999999999997"/>
    <s v="PLA Matte"/>
    <s v="white"/>
    <s v="smooth"/>
    <n v="1"/>
    <s v="No"/>
    <s v="No"/>
    <s v="monotonic"/>
  </r>
  <r>
    <x v="0"/>
    <x v="6"/>
    <s v="Kinetic display face, right side (when facing the front, textured surface side)"/>
    <n v="1"/>
    <n v="395"/>
    <n v="395"/>
    <s v="PLA Matte"/>
    <s v="white"/>
    <s v="textured"/>
    <n v="0.7"/>
    <s v="Yes"/>
    <s v="No"/>
    <s v="monotonic"/>
  </r>
  <r>
    <x v="1"/>
    <x v="7"/>
    <s v="Conductor and digit 1 back plate for mounting the actuators"/>
    <n v="1"/>
    <n v="67.7"/>
    <n v="67.7"/>
    <s v="PLA Matte"/>
    <s v="black"/>
    <s v="smooth"/>
    <n v="0.5"/>
    <s v="Yes"/>
    <s v="Yes"/>
    <s v="monotonic"/>
  </r>
  <r>
    <x v="2"/>
    <x v="8"/>
    <s v="Gasket for the conductor and digit 1 to cushion the PCB during segment retractions"/>
    <n v="1"/>
    <n v="31.71"/>
    <n v="31.71"/>
    <s v="TPU"/>
    <s v="black"/>
    <s v="smooth"/>
    <n v="0.15"/>
    <s v="No"/>
    <s v="No"/>
    <s v="monotonic"/>
  </r>
  <r>
    <x v="0"/>
    <x v="9"/>
    <s v="Kinetic display face, left side (when facing the front, textured surface side)"/>
    <n v="1"/>
    <n v="399"/>
    <n v="399"/>
    <s v="PLA Matte"/>
    <s v="white"/>
    <s v="textured"/>
    <n v="0.7"/>
    <s v="Yes"/>
    <s v="No"/>
    <s v="monotonic"/>
  </r>
  <r>
    <x v="1"/>
    <x v="10"/>
    <s v="Back plate for digit 2 for mountig the actuators and powerbank/display stand"/>
    <n v="1"/>
    <n v="47.43"/>
    <n v="47.43"/>
    <s v="PLA Matte"/>
    <s v="black"/>
    <s v="smooth"/>
    <n v="0.5"/>
    <s v="Yes"/>
    <s v="Yes"/>
    <s v="monotonic"/>
  </r>
  <r>
    <x v="2"/>
    <x v="11"/>
    <s v="Gasket for digits 2 to cushion the PCB during segment retractions"/>
    <n v="1"/>
    <n v="17.86"/>
    <n v="17.86"/>
    <s v="TPU"/>
    <s v="black"/>
    <s v="smooth"/>
    <n v="0.15"/>
    <s v="No"/>
    <s v="No"/>
    <s v="monotonic"/>
  </r>
  <r>
    <x v="4"/>
    <x v="12"/>
    <s v="Cover for buck converters and powerbank PCB"/>
    <n v="1"/>
    <n v="65.53"/>
    <n v="65.53"/>
    <s v="PLA Matte"/>
    <s v="white"/>
    <s v="smooth"/>
    <n v="1"/>
    <s v="Yes"/>
    <s v="No"/>
    <s v="monotonic"/>
  </r>
  <r>
    <x v="4"/>
    <x v="13"/>
    <s v="Kinetic display stand, buck converter mounts, and powerbank PCB mount"/>
    <n v="1"/>
    <n v="146.75"/>
    <n v="146.75"/>
    <s v="PLA Matte"/>
    <s v="white"/>
    <s v="smooth"/>
    <n v="1"/>
    <s v="Yes"/>
    <s v="No"/>
    <s v="monotonic"/>
  </r>
  <r>
    <x v="3"/>
    <x v="14"/>
    <s v="The arm of the actuator that extends and retracts the segment"/>
    <n v="30"/>
    <n v="1.47"/>
    <n v="44.1"/>
    <s v="Nylon"/>
    <s v="black"/>
    <s v="smooth"/>
    <n v="0.25"/>
    <s v="No"/>
    <s v="No"/>
    <s v="concentric"/>
  </r>
  <r>
    <x v="2"/>
    <x v="15"/>
    <s v="Provides some cushion for the rack gear when extended"/>
    <n v="30"/>
    <n v="0.4"/>
    <n v="12"/>
    <s v="TPU"/>
    <s v="black"/>
    <s v="smooth"/>
    <n v="1"/>
    <s v="No"/>
    <s v="No"/>
    <s v="monotonic"/>
  </r>
  <r>
    <x v="4"/>
    <x v="16"/>
    <s v="Stops the segment or colon at the precise distance when extended"/>
    <n v="30"/>
    <n v="0.61"/>
    <n v="18.3"/>
    <s v="PLA Matte"/>
    <s v="white"/>
    <s v="smooth"/>
    <n v="1"/>
    <s v="No"/>
    <s v="No"/>
    <s v="monotonic"/>
  </r>
  <r>
    <x v="0"/>
    <x v="17"/>
    <s v="Digit 7-segment A"/>
    <n v="4"/>
    <n v="4"/>
    <n v="16"/>
    <s v="PLA Matte"/>
    <s v="white"/>
    <s v="textured"/>
    <n v="1"/>
    <s v="No"/>
    <s v="No"/>
    <s v="monotonic"/>
  </r>
  <r>
    <x v="0"/>
    <x v="18"/>
    <s v="Digit 7-segment B"/>
    <n v="4"/>
    <n v="4"/>
    <n v="16"/>
    <s v="PLA Matte"/>
    <s v="white"/>
    <s v="textured"/>
    <n v="1"/>
    <s v="No"/>
    <s v="No"/>
    <s v="monotonic"/>
  </r>
  <r>
    <x v="0"/>
    <x v="19"/>
    <s v="Digit 7-segment C"/>
    <n v="4"/>
    <n v="4"/>
    <n v="16"/>
    <s v="PLA Matte"/>
    <s v="white"/>
    <s v="textured"/>
    <n v="1"/>
    <s v="No"/>
    <s v="No"/>
    <s v="monotonic"/>
  </r>
  <r>
    <x v="0"/>
    <x v="20"/>
    <s v="Digit 7-segment D"/>
    <n v="4"/>
    <n v="4"/>
    <n v="16"/>
    <s v="PLA Matte"/>
    <s v="white"/>
    <s v="textured"/>
    <n v="1"/>
    <s v="No"/>
    <s v="No"/>
    <s v="monotonic"/>
  </r>
  <r>
    <x v="0"/>
    <x v="21"/>
    <s v="Digit 7-segment E"/>
    <n v="4"/>
    <n v="4"/>
    <n v="16"/>
    <s v="PLA Matte"/>
    <s v="white"/>
    <s v="textured"/>
    <n v="1"/>
    <s v="No"/>
    <s v="No"/>
    <s v="monotonic"/>
  </r>
  <r>
    <x v="0"/>
    <x v="22"/>
    <s v="Digit 7-segment F"/>
    <n v="4"/>
    <n v="4"/>
    <n v="16"/>
    <s v="PLA Matte"/>
    <s v="white"/>
    <s v="textured"/>
    <n v="1"/>
    <s v="No"/>
    <s v="No"/>
    <s v="monotonic"/>
  </r>
  <r>
    <x v="0"/>
    <x v="23"/>
    <s v="Digit 7-segment G"/>
    <n v="4"/>
    <n v="4"/>
    <n v="16"/>
    <s v="PLA Matte"/>
    <s v="white"/>
    <s v="textured"/>
    <n v="1"/>
    <s v="No"/>
    <s v="No"/>
    <s v="monotonic"/>
  </r>
  <r>
    <x v="4"/>
    <x v="24"/>
    <s v="Pin to hold the rack gear onto the segment and colons"/>
    <n v="30"/>
    <n v="0.4"/>
    <n v="12"/>
    <s v="PLA Matte"/>
    <s v="white"/>
    <s v="smooth"/>
    <n v="1"/>
    <s v="Yes"/>
    <s v="No"/>
    <s v="monotoni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FD234-47B0-4EB3-B5F8-8B929E7A3E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34" firstHeaderRow="1" firstDataRow="1" firstDataCol="1"/>
  <pivotFields count="13">
    <pivotField axis="axisRow" showAll="0">
      <items count="6">
        <item x="3"/>
        <item x="1"/>
        <item x="4"/>
        <item x="0"/>
        <item x="2"/>
        <item t="default"/>
      </items>
    </pivotField>
    <pivotField axis="axisRow" showAll="0">
      <items count="26">
        <item x="0"/>
        <item x="6"/>
        <item x="7"/>
        <item x="8"/>
        <item x="9"/>
        <item x="10"/>
        <item x="11"/>
        <item x="1"/>
        <item x="2"/>
        <item x="3"/>
        <item x="4"/>
        <item x="5"/>
        <item x="13"/>
        <item x="12"/>
        <item x="14"/>
        <item x="16"/>
        <item x="15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9" showAll="0"/>
    <pivotField showAll="0"/>
    <pivotField showAll="0"/>
    <pivotField showAll="0"/>
  </pivotFields>
  <rowFields count="2">
    <field x="0"/>
    <field x="1"/>
  </rowFields>
  <rowItems count="31">
    <i>
      <x/>
    </i>
    <i r="1">
      <x v="10"/>
    </i>
    <i r="1">
      <x v="14"/>
    </i>
    <i>
      <x v="1"/>
    </i>
    <i r="1">
      <x v="2"/>
    </i>
    <i r="1">
      <x v="5"/>
    </i>
    <i r="1">
      <x v="7"/>
    </i>
    <i r="1">
      <x v="9"/>
    </i>
    <i>
      <x v="2"/>
    </i>
    <i r="1">
      <x v="11"/>
    </i>
    <i r="1">
      <x v="12"/>
    </i>
    <i r="1">
      <x v="13"/>
    </i>
    <i r="1">
      <x v="15"/>
    </i>
    <i r="1">
      <x v="24"/>
    </i>
    <i>
      <x v="3"/>
    </i>
    <i r="1">
      <x/>
    </i>
    <i r="1">
      <x v="1"/>
    </i>
    <i r="1">
      <x v="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3"/>
    </i>
    <i r="1">
      <x v="6"/>
    </i>
    <i r="1">
      <x v="8"/>
    </i>
    <i r="1">
      <x v="16"/>
    </i>
    <i t="grand">
      <x/>
    </i>
  </rowItems>
  <colItems count="1">
    <i/>
  </colItems>
  <dataFields count="1">
    <dataField name="Sum of total (g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015F8-2D9A-4B55-BF90-5F33C7A38316}" name="Table1" displayName="Table1" ref="A1:M26" totalsRowShown="0" headerRowDxfId="14" dataDxfId="13">
  <autoFilter ref="A1:M26" xr:uid="{B34015F8-2D9A-4B55-BF90-5F33C7A38316}">
    <filterColumn colId="0">
      <filters>
        <filter val="tpu-smooth-black"/>
      </filters>
    </filterColumn>
  </autoFilter>
  <tableColumns count="13">
    <tableColumn id="1" xr3:uid="{F9BBA264-6B03-4C06-B16C-6C3A9D230F1B}" name="3mf" dataDxfId="12"/>
    <tableColumn id="2" xr3:uid="{402B400E-7457-4E87-AD2C-315243B5053D}" name="STL" dataDxfId="11"/>
    <tableColumn id="3" xr3:uid="{B24AFC94-BF77-44E9-806A-A82AF3C36BF7}" name="Description" dataDxfId="10"/>
    <tableColumn id="4" xr3:uid="{E686FE53-EC6F-411F-BCCE-8620E78B08FE}" name="Quantity" dataDxfId="9"/>
    <tableColumn id="5" xr3:uid="{22218451-E857-437D-93CF-2C6BDF91A9F6}" name="Per Unit (g)" dataDxfId="8"/>
    <tableColumn id="6" xr3:uid="{44D76CB5-67A6-492F-989F-88F774A32071}" name="Total (g)" dataDxfId="7">
      <calculatedColumnFormula>D2*E2</calculatedColumnFormula>
    </tableColumn>
    <tableColumn id="7" xr3:uid="{134E0C4B-A950-4699-9906-A5112792339D}" name="Type" dataDxfId="6"/>
    <tableColumn id="8" xr3:uid="{17747416-B343-422A-B64A-390839F424EB}" name="Color" dataDxfId="5"/>
    <tableColumn id="9" xr3:uid="{7780B91F-DE55-4D83-8C60-A0FF0E6A9076}" name="Plate" dataDxfId="4"/>
    <tableColumn id="10" xr3:uid="{86830753-8A8D-4773-8D8E-E7CF47D0566D}" name="Density" dataDxfId="3"/>
    <tableColumn id="11" xr3:uid="{33F1EAB2-CFCB-42B0-973A-82A906131ABC}" name="Ironing" dataDxfId="2"/>
    <tableColumn id="12" xr3:uid="{561A42C3-F5B4-4A48-B680-C1CE7E3FEFE0}" name="Detect Thin Walls" dataDxfId="1"/>
    <tableColumn id="13" xr3:uid="{70CBC5D4-9212-4385-B68D-805E278FA576}" name="Top and bottom shell patte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87BA-1F2E-4B1E-A7D4-61BC09B647B9}">
  <dimension ref="A1:M26"/>
  <sheetViews>
    <sheetView workbookViewId="0">
      <selection activeCell="B1" sqref="B1:J17"/>
    </sheetView>
  </sheetViews>
  <sheetFormatPr defaultRowHeight="14.5" x14ac:dyDescent="0.35"/>
  <cols>
    <col min="1" max="1" width="18.36328125" style="5" customWidth="1"/>
    <col min="2" max="2" width="23.54296875" style="5" bestFit="1" customWidth="1"/>
    <col min="3" max="3" width="49.81640625" style="6" customWidth="1"/>
    <col min="4" max="4" width="12.26953125" style="1" customWidth="1"/>
    <col min="5" max="5" width="11.81640625" style="1" customWidth="1"/>
    <col min="6" max="6" width="9.7265625" style="1" customWidth="1"/>
    <col min="7" max="7" width="12.08984375" style="7" customWidth="1"/>
    <col min="8" max="8" width="8.7265625" style="7"/>
    <col min="9" max="9" width="11.81640625" style="7" customWidth="1"/>
    <col min="10" max="10" width="12.1796875" style="7" customWidth="1"/>
    <col min="11" max="11" width="18.81640625" style="7" customWidth="1"/>
    <col min="12" max="12" width="17.36328125" customWidth="1"/>
    <col min="13" max="13" width="26.6328125" customWidth="1"/>
  </cols>
  <sheetData>
    <row r="1" spans="1:13" x14ac:dyDescent="0.35">
      <c r="A1" s="5" t="s">
        <v>62</v>
      </c>
      <c r="B1" s="5" t="s">
        <v>112</v>
      </c>
      <c r="C1" s="6" t="s">
        <v>113</v>
      </c>
      <c r="D1" s="1" t="s">
        <v>1</v>
      </c>
      <c r="E1" s="1" t="s">
        <v>111</v>
      </c>
      <c r="F1" s="1" t="s">
        <v>110</v>
      </c>
      <c r="G1" s="7" t="s">
        <v>106</v>
      </c>
      <c r="H1" s="7" t="s">
        <v>0</v>
      </c>
      <c r="I1" s="7" t="s">
        <v>107</v>
      </c>
      <c r="J1" s="7" t="s">
        <v>108</v>
      </c>
      <c r="K1" s="7" t="s">
        <v>109</v>
      </c>
      <c r="L1" t="s">
        <v>83</v>
      </c>
      <c r="M1" s="7" t="s">
        <v>100</v>
      </c>
    </row>
    <row r="2" spans="1:13" hidden="1" x14ac:dyDescent="0.35">
      <c r="A2" s="5" t="s">
        <v>64</v>
      </c>
      <c r="B2" s="5" t="s">
        <v>38</v>
      </c>
      <c r="C2" s="6" t="s">
        <v>63</v>
      </c>
      <c r="D2" s="1">
        <v>2</v>
      </c>
      <c r="E2" s="1">
        <v>1.88</v>
      </c>
      <c r="F2" s="1">
        <f t="shared" ref="F2:F18" si="0">D2*E2</f>
        <v>3.76</v>
      </c>
      <c r="G2" s="7" t="s">
        <v>76</v>
      </c>
      <c r="H2" s="7" t="s">
        <v>75</v>
      </c>
      <c r="I2" s="7" t="s">
        <v>77</v>
      </c>
      <c r="J2" s="8">
        <v>1</v>
      </c>
      <c r="K2" s="7" t="s">
        <v>3</v>
      </c>
      <c r="L2" s="5" t="s">
        <v>3</v>
      </c>
      <c r="M2" s="7" t="s">
        <v>102</v>
      </c>
    </row>
    <row r="3" spans="1:13" hidden="1" x14ac:dyDescent="0.35">
      <c r="A3" s="5" t="s">
        <v>90</v>
      </c>
      <c r="B3" s="5" t="s">
        <v>39</v>
      </c>
      <c r="C3" s="6" t="s">
        <v>93</v>
      </c>
      <c r="D3" s="1">
        <v>3</v>
      </c>
      <c r="E3" s="1">
        <v>47.43</v>
      </c>
      <c r="F3" s="1">
        <f t="shared" si="0"/>
        <v>142.29</v>
      </c>
      <c r="G3" s="7" t="s">
        <v>76</v>
      </c>
      <c r="H3" s="7" t="s">
        <v>84</v>
      </c>
      <c r="I3" s="7" t="s">
        <v>85</v>
      </c>
      <c r="J3" s="8">
        <v>0.5</v>
      </c>
      <c r="K3" s="7" t="s">
        <v>2</v>
      </c>
      <c r="L3" t="s">
        <v>2</v>
      </c>
      <c r="M3" s="7" t="s">
        <v>102</v>
      </c>
    </row>
    <row r="4" spans="1:13" ht="29" x14ac:dyDescent="0.35">
      <c r="A4" s="5" t="s">
        <v>88</v>
      </c>
      <c r="B4" s="5" t="s">
        <v>5</v>
      </c>
      <c r="C4" s="6" t="s">
        <v>99</v>
      </c>
      <c r="D4" s="1">
        <v>3</v>
      </c>
      <c r="E4" s="1">
        <v>17.86</v>
      </c>
      <c r="F4" s="1">
        <f t="shared" si="0"/>
        <v>53.58</v>
      </c>
      <c r="G4" s="7" t="s">
        <v>4</v>
      </c>
      <c r="H4" s="7" t="s">
        <v>84</v>
      </c>
      <c r="I4" s="7" t="s">
        <v>85</v>
      </c>
      <c r="J4" s="8">
        <v>0.15</v>
      </c>
      <c r="K4" s="7" t="s">
        <v>2</v>
      </c>
      <c r="L4" s="7" t="s">
        <v>3</v>
      </c>
      <c r="M4" s="7" t="s">
        <v>102</v>
      </c>
    </row>
    <row r="5" spans="1:13" ht="29" hidden="1" x14ac:dyDescent="0.35">
      <c r="A5" s="5" t="s">
        <v>90</v>
      </c>
      <c r="B5" s="5" t="s">
        <v>40</v>
      </c>
      <c r="C5" s="6" t="s">
        <v>80</v>
      </c>
      <c r="D5" s="1">
        <v>30</v>
      </c>
      <c r="E5" s="1">
        <v>0.5</v>
      </c>
      <c r="F5" s="1">
        <f t="shared" si="0"/>
        <v>15</v>
      </c>
      <c r="G5" s="7" t="s">
        <v>76</v>
      </c>
      <c r="H5" s="7" t="s">
        <v>84</v>
      </c>
      <c r="I5" s="7" t="s">
        <v>85</v>
      </c>
      <c r="J5" s="8">
        <v>1</v>
      </c>
      <c r="K5" s="7" t="s">
        <v>3</v>
      </c>
      <c r="L5" s="7" t="s">
        <v>3</v>
      </c>
      <c r="M5" s="7" t="s">
        <v>101</v>
      </c>
    </row>
    <row r="6" spans="1:13" ht="29" hidden="1" x14ac:dyDescent="0.35">
      <c r="A6" s="5" t="s">
        <v>82</v>
      </c>
      <c r="B6" s="5" t="s">
        <v>41</v>
      </c>
      <c r="C6" s="6" t="s">
        <v>81</v>
      </c>
      <c r="D6" s="1">
        <v>30</v>
      </c>
      <c r="E6" s="1">
        <v>1.1000000000000001</v>
      </c>
      <c r="F6" s="1">
        <f t="shared" si="0"/>
        <v>33</v>
      </c>
      <c r="G6" s="7" t="s">
        <v>87</v>
      </c>
      <c r="H6" s="7" t="s">
        <v>84</v>
      </c>
      <c r="I6" s="7" t="s">
        <v>85</v>
      </c>
      <c r="J6" s="8">
        <v>1</v>
      </c>
      <c r="K6" s="7" t="s">
        <v>3</v>
      </c>
      <c r="L6" s="7" t="s">
        <v>3</v>
      </c>
      <c r="M6" s="7" t="s">
        <v>101</v>
      </c>
    </row>
    <row r="7" spans="1:13" hidden="1" x14ac:dyDescent="0.35">
      <c r="A7" s="5" t="s">
        <v>78</v>
      </c>
      <c r="B7" s="5" t="s">
        <v>42</v>
      </c>
      <c r="C7" s="6" t="s">
        <v>79</v>
      </c>
      <c r="D7" s="1">
        <v>30</v>
      </c>
      <c r="E7" s="1">
        <v>12.77</v>
      </c>
      <c r="F7" s="1">
        <f t="shared" si="0"/>
        <v>383.09999999999997</v>
      </c>
      <c r="G7" s="7" t="s">
        <v>76</v>
      </c>
      <c r="H7" s="7" t="s">
        <v>75</v>
      </c>
      <c r="I7" s="7" t="s">
        <v>85</v>
      </c>
      <c r="J7" s="8">
        <v>1</v>
      </c>
      <c r="K7" s="7" t="s">
        <v>3</v>
      </c>
      <c r="L7" s="7" t="s">
        <v>3</v>
      </c>
      <c r="M7" s="7" t="s">
        <v>102</v>
      </c>
    </row>
    <row r="8" spans="1:13" ht="29" hidden="1" x14ac:dyDescent="0.35">
      <c r="A8" s="5" t="s">
        <v>64</v>
      </c>
      <c r="B8" s="5" t="s">
        <v>43</v>
      </c>
      <c r="C8" s="6" t="s">
        <v>65</v>
      </c>
      <c r="D8" s="1">
        <v>1</v>
      </c>
      <c r="E8" s="1">
        <v>395</v>
      </c>
      <c r="F8" s="1">
        <f t="shared" si="0"/>
        <v>395</v>
      </c>
      <c r="G8" s="7" t="s">
        <v>76</v>
      </c>
      <c r="H8" s="7" t="s">
        <v>75</v>
      </c>
      <c r="I8" s="7" t="s">
        <v>77</v>
      </c>
      <c r="J8" s="8">
        <v>0.7</v>
      </c>
      <c r="K8" s="7" t="s">
        <v>2</v>
      </c>
      <c r="L8" s="7" t="s">
        <v>3</v>
      </c>
      <c r="M8" s="7" t="s">
        <v>102</v>
      </c>
    </row>
    <row r="9" spans="1:13" hidden="1" x14ac:dyDescent="0.35">
      <c r="A9" s="5" t="s">
        <v>90</v>
      </c>
      <c r="B9" s="5" t="s">
        <v>44</v>
      </c>
      <c r="C9" s="6" t="s">
        <v>86</v>
      </c>
      <c r="D9" s="1">
        <v>1</v>
      </c>
      <c r="E9" s="1">
        <v>67.7</v>
      </c>
      <c r="F9" s="1">
        <f t="shared" si="0"/>
        <v>67.7</v>
      </c>
      <c r="G9" s="7" t="s">
        <v>76</v>
      </c>
      <c r="H9" s="7" t="s">
        <v>84</v>
      </c>
      <c r="I9" s="7" t="s">
        <v>85</v>
      </c>
      <c r="J9" s="8">
        <v>0.5</v>
      </c>
      <c r="K9" s="7" t="s">
        <v>2</v>
      </c>
      <c r="L9" t="s">
        <v>2</v>
      </c>
      <c r="M9" s="7" t="s">
        <v>102</v>
      </c>
    </row>
    <row r="10" spans="1:13" ht="29" x14ac:dyDescent="0.35">
      <c r="A10" s="5" t="s">
        <v>88</v>
      </c>
      <c r="B10" s="5" t="s">
        <v>45</v>
      </c>
      <c r="C10" s="6" t="s">
        <v>98</v>
      </c>
      <c r="D10" s="1">
        <v>1</v>
      </c>
      <c r="E10" s="1">
        <v>31.71</v>
      </c>
      <c r="F10" s="1">
        <f t="shared" si="0"/>
        <v>31.71</v>
      </c>
      <c r="G10" s="7" t="s">
        <v>4</v>
      </c>
      <c r="H10" s="7" t="s">
        <v>84</v>
      </c>
      <c r="I10" s="7" t="s">
        <v>85</v>
      </c>
      <c r="J10" s="8">
        <v>0.15</v>
      </c>
      <c r="K10" s="7" t="s">
        <v>3</v>
      </c>
      <c r="L10" s="7" t="s">
        <v>3</v>
      </c>
      <c r="M10" s="7" t="s">
        <v>102</v>
      </c>
    </row>
    <row r="11" spans="1:13" ht="29" hidden="1" x14ac:dyDescent="0.35">
      <c r="A11" s="5" t="s">
        <v>64</v>
      </c>
      <c r="B11" s="5" t="s">
        <v>46</v>
      </c>
      <c r="C11" s="6" t="s">
        <v>66</v>
      </c>
      <c r="D11" s="1">
        <v>1</v>
      </c>
      <c r="E11" s="1">
        <v>399</v>
      </c>
      <c r="F11" s="1">
        <f t="shared" si="0"/>
        <v>399</v>
      </c>
      <c r="G11" s="7" t="s">
        <v>76</v>
      </c>
      <c r="H11" s="7" t="s">
        <v>75</v>
      </c>
      <c r="I11" s="7" t="s">
        <v>77</v>
      </c>
      <c r="J11" s="8">
        <v>0.7</v>
      </c>
      <c r="K11" s="7" t="s">
        <v>2</v>
      </c>
      <c r="L11" s="7" t="s">
        <v>3</v>
      </c>
      <c r="M11" s="7" t="s">
        <v>102</v>
      </c>
    </row>
    <row r="12" spans="1:13" ht="29" hidden="1" x14ac:dyDescent="0.35">
      <c r="A12" s="5" t="s">
        <v>90</v>
      </c>
      <c r="B12" s="5" t="s">
        <v>47</v>
      </c>
      <c r="C12" s="6" t="s">
        <v>92</v>
      </c>
      <c r="D12" s="1">
        <v>1</v>
      </c>
      <c r="E12" s="1">
        <v>47.43</v>
      </c>
      <c r="F12" s="1">
        <f t="shared" si="0"/>
        <v>47.43</v>
      </c>
      <c r="G12" s="7" t="s">
        <v>76</v>
      </c>
      <c r="H12" s="7" t="s">
        <v>84</v>
      </c>
      <c r="I12" s="7" t="s">
        <v>85</v>
      </c>
      <c r="J12" s="8">
        <v>0.5</v>
      </c>
      <c r="K12" s="7" t="s">
        <v>2</v>
      </c>
      <c r="L12" t="s">
        <v>2</v>
      </c>
      <c r="M12" s="7" t="s">
        <v>102</v>
      </c>
    </row>
    <row r="13" spans="1:13" ht="29" x14ac:dyDescent="0.35">
      <c r="A13" s="5" t="s">
        <v>88</v>
      </c>
      <c r="B13" s="5" t="s">
        <v>48</v>
      </c>
      <c r="C13" s="6" t="s">
        <v>97</v>
      </c>
      <c r="D13" s="1">
        <v>1</v>
      </c>
      <c r="E13" s="1">
        <v>17.86</v>
      </c>
      <c r="F13" s="1">
        <f t="shared" si="0"/>
        <v>17.86</v>
      </c>
      <c r="G13" s="7" t="s">
        <v>4</v>
      </c>
      <c r="H13" s="7" t="s">
        <v>84</v>
      </c>
      <c r="I13" s="7" t="s">
        <v>85</v>
      </c>
      <c r="J13" s="8">
        <v>0.15</v>
      </c>
      <c r="K13" s="7" t="s">
        <v>3</v>
      </c>
      <c r="L13" s="7" t="s">
        <v>3</v>
      </c>
      <c r="M13" s="7" t="s">
        <v>102</v>
      </c>
    </row>
    <row r="14" spans="1:13" hidden="1" x14ac:dyDescent="0.35">
      <c r="A14" s="5" t="s">
        <v>78</v>
      </c>
      <c r="B14" s="5" t="s">
        <v>49</v>
      </c>
      <c r="C14" s="6" t="s">
        <v>89</v>
      </c>
      <c r="D14" s="1">
        <v>1</v>
      </c>
      <c r="E14" s="1">
        <v>65.53</v>
      </c>
      <c r="F14" s="1">
        <f t="shared" si="0"/>
        <v>65.53</v>
      </c>
      <c r="G14" s="7" t="s">
        <v>76</v>
      </c>
      <c r="H14" s="7" t="s">
        <v>75</v>
      </c>
      <c r="I14" s="7" t="s">
        <v>85</v>
      </c>
      <c r="J14" s="8">
        <v>1</v>
      </c>
      <c r="K14" s="7" t="s">
        <v>2</v>
      </c>
      <c r="L14" s="7" t="s">
        <v>3</v>
      </c>
      <c r="M14" s="7" t="s">
        <v>102</v>
      </c>
    </row>
    <row r="15" spans="1:13" ht="29" hidden="1" x14ac:dyDescent="0.35">
      <c r="A15" s="5" t="s">
        <v>78</v>
      </c>
      <c r="B15" s="5" t="s">
        <v>50</v>
      </c>
      <c r="C15" s="6" t="s">
        <v>74</v>
      </c>
      <c r="D15" s="1">
        <v>1</v>
      </c>
      <c r="E15" s="1">
        <v>146.75</v>
      </c>
      <c r="F15" s="1">
        <f t="shared" si="0"/>
        <v>146.75</v>
      </c>
      <c r="G15" s="7" t="s">
        <v>76</v>
      </c>
      <c r="H15" s="7" t="s">
        <v>75</v>
      </c>
      <c r="I15" s="7" t="s">
        <v>85</v>
      </c>
      <c r="J15" s="8">
        <v>1</v>
      </c>
      <c r="K15" s="7" t="s">
        <v>2</v>
      </c>
      <c r="L15" s="7" t="s">
        <v>3</v>
      </c>
      <c r="M15" s="7" t="s">
        <v>102</v>
      </c>
    </row>
    <row r="16" spans="1:13" ht="29" hidden="1" x14ac:dyDescent="0.35">
      <c r="A16" s="5" t="s">
        <v>82</v>
      </c>
      <c r="B16" s="5" t="s">
        <v>51</v>
      </c>
      <c r="C16" s="6" t="s">
        <v>91</v>
      </c>
      <c r="D16" s="1">
        <v>30</v>
      </c>
      <c r="E16" s="1">
        <v>1.47</v>
      </c>
      <c r="F16" s="1">
        <f t="shared" si="0"/>
        <v>44.1</v>
      </c>
      <c r="G16" s="7" t="s">
        <v>87</v>
      </c>
      <c r="H16" s="7" t="s">
        <v>84</v>
      </c>
      <c r="I16" s="7" t="s">
        <v>85</v>
      </c>
      <c r="J16" s="8">
        <v>0.25</v>
      </c>
      <c r="K16" s="7" t="s">
        <v>3</v>
      </c>
      <c r="L16" s="7" t="s">
        <v>3</v>
      </c>
      <c r="M16" s="7" t="s">
        <v>101</v>
      </c>
    </row>
    <row r="17" spans="1:13" x14ac:dyDescent="0.35">
      <c r="A17" s="5" t="s">
        <v>88</v>
      </c>
      <c r="B17" s="5" t="s">
        <v>52</v>
      </c>
      <c r="C17" s="6" t="s">
        <v>96</v>
      </c>
      <c r="D17" s="1">
        <v>30</v>
      </c>
      <c r="E17" s="1">
        <v>0.4</v>
      </c>
      <c r="F17" s="1">
        <f t="shared" si="0"/>
        <v>12</v>
      </c>
      <c r="G17" s="7" t="s">
        <v>4</v>
      </c>
      <c r="H17" s="7" t="s">
        <v>84</v>
      </c>
      <c r="I17" s="7" t="s">
        <v>85</v>
      </c>
      <c r="J17" s="8">
        <v>1</v>
      </c>
      <c r="K17" s="7" t="s">
        <v>3</v>
      </c>
      <c r="L17" s="7" t="s">
        <v>3</v>
      </c>
      <c r="M17" s="7" t="s">
        <v>102</v>
      </c>
    </row>
    <row r="18" spans="1:13" ht="29" hidden="1" x14ac:dyDescent="0.35">
      <c r="A18" s="5" t="s">
        <v>78</v>
      </c>
      <c r="B18" s="5" t="s">
        <v>53</v>
      </c>
      <c r="C18" s="6" t="s">
        <v>95</v>
      </c>
      <c r="D18" s="1">
        <v>30</v>
      </c>
      <c r="E18" s="1">
        <v>0.61</v>
      </c>
      <c r="F18" s="1">
        <f t="shared" si="0"/>
        <v>18.3</v>
      </c>
      <c r="G18" s="7" t="s">
        <v>76</v>
      </c>
      <c r="H18" s="7" t="s">
        <v>75</v>
      </c>
      <c r="I18" s="7" t="s">
        <v>85</v>
      </c>
      <c r="J18" s="8">
        <v>1</v>
      </c>
      <c r="K18" s="7" t="s">
        <v>3</v>
      </c>
      <c r="L18" s="7" t="s">
        <v>3</v>
      </c>
      <c r="M18" s="7" t="s">
        <v>102</v>
      </c>
    </row>
    <row r="19" spans="1:13" hidden="1" x14ac:dyDescent="0.35">
      <c r="A19" s="5" t="s">
        <v>64</v>
      </c>
      <c r="B19" s="5" t="s">
        <v>54</v>
      </c>
      <c r="C19" s="6" t="s">
        <v>67</v>
      </c>
      <c r="D19" s="1">
        <v>4</v>
      </c>
      <c r="E19" s="1">
        <v>4</v>
      </c>
      <c r="F19" s="1">
        <f t="shared" ref="F19:F25" si="1">D19*E19</f>
        <v>16</v>
      </c>
      <c r="G19" s="7" t="s">
        <v>76</v>
      </c>
      <c r="H19" s="7" t="s">
        <v>75</v>
      </c>
      <c r="I19" s="7" t="s">
        <v>77</v>
      </c>
      <c r="J19" s="8">
        <v>1</v>
      </c>
      <c r="K19" s="7" t="s">
        <v>3</v>
      </c>
      <c r="L19" s="7" t="s">
        <v>3</v>
      </c>
      <c r="M19" s="7" t="s">
        <v>102</v>
      </c>
    </row>
    <row r="20" spans="1:13" hidden="1" x14ac:dyDescent="0.35">
      <c r="A20" s="5" t="s">
        <v>64</v>
      </c>
      <c r="B20" s="5" t="s">
        <v>55</v>
      </c>
      <c r="C20" s="6" t="s">
        <v>68</v>
      </c>
      <c r="D20" s="1">
        <v>4</v>
      </c>
      <c r="E20" s="1">
        <v>4</v>
      </c>
      <c r="F20" s="1">
        <f t="shared" si="1"/>
        <v>16</v>
      </c>
      <c r="G20" s="7" t="s">
        <v>76</v>
      </c>
      <c r="H20" s="7" t="s">
        <v>75</v>
      </c>
      <c r="I20" s="7" t="s">
        <v>77</v>
      </c>
      <c r="J20" s="8">
        <v>1</v>
      </c>
      <c r="K20" s="7" t="s">
        <v>3</v>
      </c>
      <c r="L20" s="7" t="s">
        <v>3</v>
      </c>
      <c r="M20" s="7" t="s">
        <v>102</v>
      </c>
    </row>
    <row r="21" spans="1:13" hidden="1" x14ac:dyDescent="0.35">
      <c r="A21" s="5" t="s">
        <v>64</v>
      </c>
      <c r="B21" s="5" t="s">
        <v>56</v>
      </c>
      <c r="C21" s="6" t="s">
        <v>69</v>
      </c>
      <c r="D21" s="1">
        <v>4</v>
      </c>
      <c r="E21" s="1">
        <v>4</v>
      </c>
      <c r="F21" s="1">
        <f t="shared" si="1"/>
        <v>16</v>
      </c>
      <c r="G21" s="7" t="s">
        <v>76</v>
      </c>
      <c r="H21" s="7" t="s">
        <v>75</v>
      </c>
      <c r="I21" s="7" t="s">
        <v>77</v>
      </c>
      <c r="J21" s="8">
        <v>1</v>
      </c>
      <c r="K21" s="7" t="s">
        <v>3</v>
      </c>
      <c r="L21" s="7" t="s">
        <v>3</v>
      </c>
      <c r="M21" s="7" t="s">
        <v>102</v>
      </c>
    </row>
    <row r="22" spans="1:13" hidden="1" x14ac:dyDescent="0.35">
      <c r="A22" s="5" t="s">
        <v>64</v>
      </c>
      <c r="B22" s="5" t="s">
        <v>57</v>
      </c>
      <c r="C22" s="6" t="s">
        <v>70</v>
      </c>
      <c r="D22" s="1">
        <v>4</v>
      </c>
      <c r="E22" s="1">
        <v>4</v>
      </c>
      <c r="F22" s="1">
        <f t="shared" si="1"/>
        <v>16</v>
      </c>
      <c r="G22" s="7" t="s">
        <v>76</v>
      </c>
      <c r="H22" s="7" t="s">
        <v>75</v>
      </c>
      <c r="I22" s="7" t="s">
        <v>77</v>
      </c>
      <c r="J22" s="8">
        <v>1</v>
      </c>
      <c r="K22" s="7" t="s">
        <v>3</v>
      </c>
      <c r="L22" s="7" t="s">
        <v>3</v>
      </c>
      <c r="M22" s="7" t="s">
        <v>102</v>
      </c>
    </row>
    <row r="23" spans="1:13" hidden="1" x14ac:dyDescent="0.35">
      <c r="A23" s="5" t="s">
        <v>64</v>
      </c>
      <c r="B23" s="5" t="s">
        <v>58</v>
      </c>
      <c r="C23" s="6" t="s">
        <v>71</v>
      </c>
      <c r="D23" s="1">
        <v>4</v>
      </c>
      <c r="E23" s="1">
        <v>4</v>
      </c>
      <c r="F23" s="1">
        <f t="shared" si="1"/>
        <v>16</v>
      </c>
      <c r="G23" s="7" t="s">
        <v>76</v>
      </c>
      <c r="H23" s="7" t="s">
        <v>75</v>
      </c>
      <c r="I23" s="7" t="s">
        <v>77</v>
      </c>
      <c r="J23" s="8">
        <v>1</v>
      </c>
      <c r="K23" s="7" t="s">
        <v>3</v>
      </c>
      <c r="L23" s="7" t="s">
        <v>3</v>
      </c>
      <c r="M23" s="7" t="s">
        <v>102</v>
      </c>
    </row>
    <row r="24" spans="1:13" hidden="1" x14ac:dyDescent="0.35">
      <c r="A24" s="5" t="s">
        <v>64</v>
      </c>
      <c r="B24" s="5" t="s">
        <v>59</v>
      </c>
      <c r="C24" s="6" t="s">
        <v>72</v>
      </c>
      <c r="D24" s="1">
        <v>4</v>
      </c>
      <c r="E24" s="1">
        <v>4</v>
      </c>
      <c r="F24" s="1">
        <f t="shared" si="1"/>
        <v>16</v>
      </c>
      <c r="G24" s="7" t="s">
        <v>76</v>
      </c>
      <c r="H24" s="7" t="s">
        <v>75</v>
      </c>
      <c r="I24" s="7" t="s">
        <v>77</v>
      </c>
      <c r="J24" s="8">
        <v>1</v>
      </c>
      <c r="K24" s="7" t="s">
        <v>3</v>
      </c>
      <c r="L24" s="7" t="s">
        <v>3</v>
      </c>
      <c r="M24" s="7" t="s">
        <v>102</v>
      </c>
    </row>
    <row r="25" spans="1:13" hidden="1" x14ac:dyDescent="0.35">
      <c r="A25" s="5" t="s">
        <v>64</v>
      </c>
      <c r="B25" s="5" t="s">
        <v>60</v>
      </c>
      <c r="C25" s="6" t="s">
        <v>73</v>
      </c>
      <c r="D25" s="1">
        <v>4</v>
      </c>
      <c r="E25" s="1">
        <v>4</v>
      </c>
      <c r="F25" s="1">
        <f t="shared" si="1"/>
        <v>16</v>
      </c>
      <c r="G25" s="7" t="s">
        <v>76</v>
      </c>
      <c r="H25" s="7" t="s">
        <v>75</v>
      </c>
      <c r="I25" s="7" t="s">
        <v>77</v>
      </c>
      <c r="J25" s="8">
        <v>1</v>
      </c>
      <c r="K25" s="7" t="s">
        <v>3</v>
      </c>
      <c r="L25" s="7" t="s">
        <v>3</v>
      </c>
      <c r="M25" s="7" t="s">
        <v>102</v>
      </c>
    </row>
    <row r="26" spans="1:13" hidden="1" x14ac:dyDescent="0.35">
      <c r="A26" s="5" t="s">
        <v>78</v>
      </c>
      <c r="B26" s="5" t="s">
        <v>61</v>
      </c>
      <c r="C26" s="6" t="s">
        <v>94</v>
      </c>
      <c r="D26" s="1">
        <v>30</v>
      </c>
      <c r="E26" s="1">
        <v>0.4</v>
      </c>
      <c r="F26" s="1">
        <f>D26*E26</f>
        <v>12</v>
      </c>
      <c r="G26" s="7" t="s">
        <v>76</v>
      </c>
      <c r="H26" s="7" t="s">
        <v>75</v>
      </c>
      <c r="I26" s="7" t="s">
        <v>85</v>
      </c>
      <c r="J26" s="8">
        <v>1</v>
      </c>
      <c r="K26" s="7" t="s">
        <v>2</v>
      </c>
      <c r="L26" s="7" t="s">
        <v>3</v>
      </c>
      <c r="M26" s="7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tabSelected="1" workbookViewId="0">
      <selection activeCell="D14" sqref="D14"/>
    </sheetView>
  </sheetViews>
  <sheetFormatPr defaultRowHeight="14.5" x14ac:dyDescent="0.35"/>
  <cols>
    <col min="1" max="1" width="55.81640625" customWidth="1"/>
    <col min="2" max="2" width="8.90625" style="1"/>
    <col min="3" max="3" width="8.90625" style="4"/>
  </cols>
  <sheetData>
    <row r="1" spans="1:2" x14ac:dyDescent="0.35">
      <c r="A1" t="s">
        <v>12</v>
      </c>
      <c r="B1" s="1" t="s">
        <v>1</v>
      </c>
    </row>
    <row r="2" spans="1:2" ht="28.25" customHeight="1" x14ac:dyDescent="0.35">
      <c r="A2" s="2" t="s">
        <v>7</v>
      </c>
      <c r="B2" s="1">
        <v>3</v>
      </c>
    </row>
    <row r="3" spans="1:2" x14ac:dyDescent="0.35">
      <c r="A3" s="2" t="s">
        <v>17</v>
      </c>
      <c r="B3" s="1">
        <v>20</v>
      </c>
    </row>
    <row r="4" spans="1:2" x14ac:dyDescent="0.35">
      <c r="A4" s="2" t="s">
        <v>10</v>
      </c>
    </row>
    <row r="5" spans="1:2" x14ac:dyDescent="0.35">
      <c r="A5" s="2" t="s">
        <v>9</v>
      </c>
    </row>
    <row r="6" spans="1:2" x14ac:dyDescent="0.35">
      <c r="A6" s="2" t="s">
        <v>11</v>
      </c>
    </row>
    <row r="7" spans="1:2" ht="48" customHeight="1" x14ac:dyDescent="0.35">
      <c r="A7" s="2" t="s">
        <v>13</v>
      </c>
      <c r="B7" s="1">
        <v>30</v>
      </c>
    </row>
    <row r="8" spans="1:2" ht="29" x14ac:dyDescent="0.35">
      <c r="A8" s="2" t="s">
        <v>6</v>
      </c>
      <c r="B8" s="1">
        <v>1</v>
      </c>
    </row>
    <row r="9" spans="1:2" x14ac:dyDescent="0.35">
      <c r="A9" s="2" t="s">
        <v>18</v>
      </c>
      <c r="B9" s="1">
        <v>100</v>
      </c>
    </row>
    <row r="10" spans="1:2" ht="29" x14ac:dyDescent="0.35">
      <c r="A10" s="2" t="s">
        <v>19</v>
      </c>
      <c r="B10" s="1">
        <v>100</v>
      </c>
    </row>
    <row r="11" spans="1:2" x14ac:dyDescent="0.35">
      <c r="A11" s="2" t="s">
        <v>37</v>
      </c>
      <c r="B11" s="1">
        <v>1</v>
      </c>
    </row>
    <row r="12" spans="1:2" ht="29" x14ac:dyDescent="0.35">
      <c r="A12" s="2" t="s">
        <v>8</v>
      </c>
      <c r="B12" s="1">
        <v>1</v>
      </c>
    </row>
    <row r="13" spans="1:2" ht="43.5" x14ac:dyDescent="0.35">
      <c r="A13" s="2" t="s">
        <v>14</v>
      </c>
      <c r="B13" s="1">
        <f>4*28</f>
        <v>112</v>
      </c>
    </row>
    <row r="14" spans="1:2" ht="43.5" x14ac:dyDescent="0.35">
      <c r="A14" s="2" t="s">
        <v>15</v>
      </c>
      <c r="B14" s="1">
        <v>2</v>
      </c>
    </row>
    <row r="15" spans="1:2" ht="29" x14ac:dyDescent="0.35">
      <c r="A15" s="2" t="s">
        <v>16</v>
      </c>
      <c r="B15" s="1">
        <v>1</v>
      </c>
    </row>
    <row r="16" spans="1:2" ht="29" x14ac:dyDescent="0.35">
      <c r="A16" s="2" t="s">
        <v>20</v>
      </c>
      <c r="B16" s="1">
        <v>1</v>
      </c>
    </row>
    <row r="17" spans="1:2" ht="43.5" x14ac:dyDescent="0.35">
      <c r="A17" s="2" t="s">
        <v>21</v>
      </c>
      <c r="B17" s="1">
        <v>5</v>
      </c>
    </row>
    <row r="18" spans="1:2" ht="29" x14ac:dyDescent="0.35">
      <c r="A18" s="2" t="s">
        <v>22</v>
      </c>
      <c r="B18" s="1">
        <v>1</v>
      </c>
    </row>
    <row r="19" spans="1:2" ht="29" x14ac:dyDescent="0.35">
      <c r="A19" s="3" t="s">
        <v>23</v>
      </c>
      <c r="B19" s="1">
        <v>1</v>
      </c>
    </row>
    <row r="20" spans="1:2" x14ac:dyDescent="0.35">
      <c r="A20" s="2" t="s">
        <v>24</v>
      </c>
      <c r="B20" s="1">
        <v>1</v>
      </c>
    </row>
    <row r="21" spans="1:2" x14ac:dyDescent="0.35">
      <c r="A21" s="2" t="s">
        <v>25</v>
      </c>
      <c r="B21" s="1">
        <v>1</v>
      </c>
    </row>
    <row r="22" spans="1:2" ht="43.5" x14ac:dyDescent="0.35">
      <c r="A22" s="2" t="s">
        <v>36</v>
      </c>
      <c r="B22" s="1">
        <v>10</v>
      </c>
    </row>
    <row r="23" spans="1:2" ht="29" x14ac:dyDescent="0.35">
      <c r="A23" s="2" t="s">
        <v>26</v>
      </c>
      <c r="B23" s="1">
        <v>1</v>
      </c>
    </row>
    <row r="24" spans="1:2" x14ac:dyDescent="0.35">
      <c r="A24" s="2" t="s">
        <v>27</v>
      </c>
      <c r="B24" s="1">
        <f>4*3+5</f>
        <v>17</v>
      </c>
    </row>
    <row r="25" spans="1:2" x14ac:dyDescent="0.35">
      <c r="A25" s="2" t="s">
        <v>28</v>
      </c>
      <c r="B25" s="1">
        <v>5</v>
      </c>
    </row>
    <row r="26" spans="1:2" x14ac:dyDescent="0.35">
      <c r="A26" s="2" t="s">
        <v>29</v>
      </c>
      <c r="B26" s="1">
        <v>5</v>
      </c>
    </row>
    <row r="27" spans="1:2" x14ac:dyDescent="0.35">
      <c r="A27" s="2" t="s">
        <v>30</v>
      </c>
      <c r="B27" s="1">
        <v>1</v>
      </c>
    </row>
    <row r="28" spans="1:2" x14ac:dyDescent="0.35">
      <c r="A28" s="2" t="s">
        <v>31</v>
      </c>
      <c r="B28" s="1">
        <v>1</v>
      </c>
    </row>
    <row r="29" spans="1:2" ht="29" x14ac:dyDescent="0.35">
      <c r="A29" s="2" t="s">
        <v>32</v>
      </c>
      <c r="B29" s="1">
        <v>2</v>
      </c>
    </row>
    <row r="30" spans="1:2" ht="29" x14ac:dyDescent="0.35">
      <c r="A30" s="2" t="s">
        <v>33</v>
      </c>
      <c r="B30" s="1">
        <v>1</v>
      </c>
    </row>
    <row r="31" spans="1:2" x14ac:dyDescent="0.35">
      <c r="A31" s="2" t="s">
        <v>34</v>
      </c>
      <c r="B31" s="1">
        <v>4</v>
      </c>
    </row>
    <row r="32" spans="1:2" x14ac:dyDescent="0.35">
      <c r="A32" s="2" t="s">
        <v>35</v>
      </c>
      <c r="B3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EDD9-580E-41B3-A770-A7FFF205BE7F}">
  <dimension ref="A3:D34"/>
  <sheetViews>
    <sheetView workbookViewId="0">
      <selection activeCell="D13" sqref="D13"/>
    </sheetView>
  </sheetViews>
  <sheetFormatPr defaultRowHeight="14.5" x14ac:dyDescent="0.35"/>
  <cols>
    <col min="1" max="1" width="26.90625" bestFit="1" customWidth="1"/>
    <col min="2" max="2" width="13.453125" bestFit="1" customWidth="1"/>
  </cols>
  <sheetData>
    <row r="3" spans="1:4" x14ac:dyDescent="0.35">
      <c r="A3" s="10" t="s">
        <v>103</v>
      </c>
      <c r="B3" t="s">
        <v>105</v>
      </c>
    </row>
    <row r="4" spans="1:4" x14ac:dyDescent="0.35">
      <c r="A4" s="9" t="s">
        <v>82</v>
      </c>
      <c r="B4">
        <v>77.099999999999994</v>
      </c>
    </row>
    <row r="5" spans="1:4" x14ac:dyDescent="0.35">
      <c r="A5" s="11" t="s">
        <v>41</v>
      </c>
      <c r="B5">
        <v>33</v>
      </c>
    </row>
    <row r="6" spans="1:4" x14ac:dyDescent="0.35">
      <c r="A6" s="11" t="s">
        <v>51</v>
      </c>
      <c r="B6">
        <v>44.1</v>
      </c>
    </row>
    <row r="7" spans="1:4" x14ac:dyDescent="0.35">
      <c r="A7" s="9" t="s">
        <v>90</v>
      </c>
      <c r="B7">
        <v>272.41999999999996</v>
      </c>
    </row>
    <row r="8" spans="1:4" x14ac:dyDescent="0.35">
      <c r="A8" s="11" t="s">
        <v>44</v>
      </c>
      <c r="B8">
        <v>67.7</v>
      </c>
    </row>
    <row r="9" spans="1:4" x14ac:dyDescent="0.35">
      <c r="A9" s="11" t="s">
        <v>47</v>
      </c>
      <c r="B9">
        <v>47.43</v>
      </c>
    </row>
    <row r="10" spans="1:4" x14ac:dyDescent="0.35">
      <c r="A10" s="11" t="s">
        <v>39</v>
      </c>
      <c r="B10">
        <v>142.29</v>
      </c>
    </row>
    <row r="11" spans="1:4" x14ac:dyDescent="0.35">
      <c r="A11" s="11" t="s">
        <v>40</v>
      </c>
      <c r="B11">
        <v>15</v>
      </c>
    </row>
    <row r="12" spans="1:4" x14ac:dyDescent="0.35">
      <c r="A12" s="9" t="s">
        <v>78</v>
      </c>
      <c r="B12">
        <v>625.67999999999984</v>
      </c>
      <c r="D12">
        <f>B12+B18</f>
        <v>1535.4399999999998</v>
      </c>
    </row>
    <row r="13" spans="1:4" x14ac:dyDescent="0.35">
      <c r="A13" s="11" t="s">
        <v>42</v>
      </c>
      <c r="B13">
        <v>383.09999999999997</v>
      </c>
    </row>
    <row r="14" spans="1:4" x14ac:dyDescent="0.35">
      <c r="A14" s="11" t="s">
        <v>50</v>
      </c>
      <c r="B14">
        <v>146.75</v>
      </c>
    </row>
    <row r="15" spans="1:4" x14ac:dyDescent="0.35">
      <c r="A15" s="11" t="s">
        <v>49</v>
      </c>
      <c r="B15">
        <v>65.53</v>
      </c>
    </row>
    <row r="16" spans="1:4" x14ac:dyDescent="0.35">
      <c r="A16" s="11" t="s">
        <v>53</v>
      </c>
      <c r="B16">
        <v>18.3</v>
      </c>
    </row>
    <row r="17" spans="1:2" x14ac:dyDescent="0.35">
      <c r="A17" s="11" t="s">
        <v>61</v>
      </c>
      <c r="B17">
        <v>12</v>
      </c>
    </row>
    <row r="18" spans="1:2" x14ac:dyDescent="0.35">
      <c r="A18" s="9" t="s">
        <v>64</v>
      </c>
      <c r="B18">
        <v>909.76</v>
      </c>
    </row>
    <row r="19" spans="1:2" x14ac:dyDescent="0.35">
      <c r="A19" s="11" t="s">
        <v>38</v>
      </c>
      <c r="B19">
        <v>3.76</v>
      </c>
    </row>
    <row r="20" spans="1:2" x14ac:dyDescent="0.35">
      <c r="A20" s="11" t="s">
        <v>43</v>
      </c>
      <c r="B20">
        <v>395</v>
      </c>
    </row>
    <row r="21" spans="1:2" x14ac:dyDescent="0.35">
      <c r="A21" s="11" t="s">
        <v>46</v>
      </c>
      <c r="B21">
        <v>399</v>
      </c>
    </row>
    <row r="22" spans="1:2" x14ac:dyDescent="0.35">
      <c r="A22" s="11" t="s">
        <v>54</v>
      </c>
      <c r="B22">
        <v>16</v>
      </c>
    </row>
    <row r="23" spans="1:2" x14ac:dyDescent="0.35">
      <c r="A23" s="11" t="s">
        <v>55</v>
      </c>
      <c r="B23">
        <v>16</v>
      </c>
    </row>
    <row r="24" spans="1:2" x14ac:dyDescent="0.35">
      <c r="A24" s="11" t="s">
        <v>56</v>
      </c>
      <c r="B24">
        <v>16</v>
      </c>
    </row>
    <row r="25" spans="1:2" x14ac:dyDescent="0.35">
      <c r="A25" s="11" t="s">
        <v>57</v>
      </c>
      <c r="B25">
        <v>16</v>
      </c>
    </row>
    <row r="26" spans="1:2" x14ac:dyDescent="0.35">
      <c r="A26" s="11" t="s">
        <v>58</v>
      </c>
      <c r="B26">
        <v>16</v>
      </c>
    </row>
    <row r="27" spans="1:2" x14ac:dyDescent="0.35">
      <c r="A27" s="11" t="s">
        <v>59</v>
      </c>
      <c r="B27">
        <v>16</v>
      </c>
    </row>
    <row r="28" spans="1:2" x14ac:dyDescent="0.35">
      <c r="A28" s="11" t="s">
        <v>60</v>
      </c>
      <c r="B28">
        <v>16</v>
      </c>
    </row>
    <row r="29" spans="1:2" x14ac:dyDescent="0.35">
      <c r="A29" s="9" t="s">
        <v>88</v>
      </c>
      <c r="B29">
        <v>115.15</v>
      </c>
    </row>
    <row r="30" spans="1:2" x14ac:dyDescent="0.35">
      <c r="A30" s="11" t="s">
        <v>45</v>
      </c>
      <c r="B30">
        <v>31.71</v>
      </c>
    </row>
    <row r="31" spans="1:2" x14ac:dyDescent="0.35">
      <c r="A31" s="11" t="s">
        <v>48</v>
      </c>
      <c r="B31">
        <v>17.86</v>
      </c>
    </row>
    <row r="32" spans="1:2" x14ac:dyDescent="0.35">
      <c r="A32" s="11" t="s">
        <v>5</v>
      </c>
      <c r="B32">
        <v>53.58</v>
      </c>
    </row>
    <row r="33" spans="1:2" x14ac:dyDescent="0.35">
      <c r="A33" s="11" t="s">
        <v>52</v>
      </c>
      <c r="B33">
        <v>12</v>
      </c>
    </row>
    <row r="34" spans="1:2" x14ac:dyDescent="0.35">
      <c r="A34" s="9" t="s">
        <v>104</v>
      </c>
      <c r="B34">
        <v>2000.1099999999997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I 2 O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w I 2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N j l o o i k e 4 D g A A A B E A A A A T A B w A R m 9 y b X V s Y X M v U 2 V j d G l v b j E u b S C i G A A o o B Q A A A A A A A A A A A A A A A A A A A A A A A A A A A A r T k 0 u y c z P U w i G 0 I b W A F B L A Q I t A B Q A A g A I A M C N j l o k 7 I e k p A A A A P Y A A A A S A A A A A A A A A A A A A A A A A A A A A A B D b 2 5 m a W c v U G F j a 2 F n Z S 5 4 b W x Q S w E C L Q A U A A I A C A D A j Y 5 a D 8 r p q 6 Q A A A D p A A A A E w A A A A A A A A A A A A A A A A D w A A A A W 0 N v b n R l b n R f V H l w Z X N d L n h t b F B L A Q I t A B Q A A g A I A M C N j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G + n X F e L x R J C H r l T 8 m a 5 N A A A A A A I A A A A A A B B m A A A A A Q A A I A A A A K x E p I O / m K J 7 Q g u G Q s L 2 E r r g w M V u P K E 4 C c f y q H J M t e c l A A A A A A 6 A A A A A A g A A I A A A A J m F Z j g + P o 5 I R u l Y a r 0 P Q m x O o F 5 c x H 3 w 3 r U F R O + Y 4 V K 2 U A A A A D C Z V V E u 8 J x f 8 4 3 l 5 7 W 0 U n S r H R e N L 9 j 2 d q Q A O Q p m G o V P y T D E a 5 D X W V H x K Y E T m l F y a w E T U x / f W p B d s I + Y h L s L 2 9 d S y p 1 V O j T h 3 p + D b m L x 2 s n L Q A A A A E w P z Y M x e Q D 8 9 5 P Z 0 L R 1 c T N o z c t V k b k d i h z K V i + O L l I p e F 0 h R W x f c m L o E V X P h p g V 3 9 n p T 7 c d U y u u Z T 6 d E N V f O D o = < / D a t a M a s h u p > 
</file>

<file path=customXml/itemProps1.xml><?xml version="1.0" encoding="utf-8"?>
<ds:datastoreItem xmlns:ds="http://schemas.openxmlformats.org/officeDocument/2006/customXml" ds:itemID="{97633919-93B5-4F2E-8994-B4968AA539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FDM</vt:lpstr>
      <vt:lpstr>BOM</vt:lpstr>
      <vt:lpstr>FDM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2025-04-15T02:54:52Z</dcterms:modified>
</cp:coreProperties>
</file>