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lan\film\docs\"/>
    </mc:Choice>
  </mc:AlternateContent>
  <bookViews>
    <workbookView xWindow="0" yWindow="0" windowWidth="28800" windowHeight="12300"/>
  </bookViews>
  <sheets>
    <sheet name="Munka1" sheetId="1" r:id="rId1"/>
  </sheets>
  <definedNames>
    <definedName name="Project_Start">Munka1!$D$3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43" i="1"/>
  <c r="E44" i="1"/>
  <c r="E45" i="1"/>
  <c r="E46" i="1"/>
  <c r="E47" i="1"/>
  <c r="E48" i="1"/>
  <c r="E49" i="1"/>
  <c r="E50" i="1"/>
  <c r="E51" i="1"/>
  <c r="E52" i="1"/>
  <c r="E41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6" i="1"/>
  <c r="E15" i="1"/>
  <c r="E14" i="1"/>
  <c r="E13" i="1"/>
  <c r="E12" i="1"/>
  <c r="E11" i="1"/>
  <c r="E8" i="1"/>
  <c r="E7" i="1"/>
  <c r="E18" i="1" l="1"/>
  <c r="E9" i="1"/>
  <c r="F5" i="1"/>
  <c r="E17" i="1"/>
  <c r="G5" i="1" l="1"/>
  <c r="H5" i="1" s="1"/>
  <c r="I5" i="1" s="1"/>
  <c r="J5" i="1" s="1"/>
  <c r="K5" i="1" s="1"/>
  <c r="L5" i="1" s="1"/>
  <c r="M5" i="1" s="1"/>
  <c r="F4" i="1" l="1"/>
  <c r="N5" i="1"/>
  <c r="O5" i="1" s="1"/>
  <c r="P5" i="1" s="1"/>
  <c r="Q5" i="1" s="1"/>
  <c r="R5" i="1" s="1"/>
  <c r="S5" i="1" s="1"/>
  <c r="T5" i="1" s="1"/>
  <c r="M4" i="1"/>
  <c r="U5" i="1" l="1"/>
  <c r="V5" i="1" s="1"/>
  <c r="W5" i="1" s="1"/>
  <c r="X5" i="1" s="1"/>
  <c r="Y5" i="1" s="1"/>
  <c r="Z5" i="1" s="1"/>
  <c r="AA5" i="1" s="1"/>
  <c r="T4" i="1"/>
  <c r="AA4" i="1" l="1"/>
  <c r="AB5" i="1"/>
  <c r="AC5" i="1" s="1"/>
  <c r="AD5" i="1" s="1"/>
  <c r="AE5" i="1" s="1"/>
  <c r="AF5" i="1" s="1"/>
  <c r="AG5" i="1" s="1"/>
  <c r="AH5" i="1" s="1"/>
  <c r="AI5" i="1" l="1"/>
  <c r="AJ5" i="1" s="1"/>
  <c r="AK5" i="1" s="1"/>
  <c r="AL5" i="1" s="1"/>
  <c r="AM5" i="1" s="1"/>
  <c r="AN5" i="1" s="1"/>
  <c r="AO5" i="1" s="1"/>
  <c r="AH4" i="1"/>
  <c r="AP5" i="1" l="1"/>
  <c r="AQ5" i="1" s="1"/>
  <c r="AR5" i="1" s="1"/>
  <c r="AS5" i="1" s="1"/>
  <c r="AT5" i="1" s="1"/>
  <c r="AU5" i="1" s="1"/>
  <c r="AV5" i="1" s="1"/>
  <c r="AO4" i="1"/>
  <c r="AW5" i="1" l="1"/>
  <c r="AX5" i="1" s="1"/>
  <c r="AY5" i="1" s="1"/>
  <c r="AZ5" i="1" s="1"/>
  <c r="BA5" i="1" s="1"/>
  <c r="BB5" i="1" s="1"/>
  <c r="BC5" i="1" s="1"/>
  <c r="AV4" i="1"/>
  <c r="BC4" i="1" l="1"/>
  <c r="BD5" i="1"/>
  <c r="BE5" i="1" s="1"/>
  <c r="BF5" i="1" s="1"/>
  <c r="BG5" i="1" s="1"/>
  <c r="BH5" i="1" s="1"/>
  <c r="BI5" i="1" s="1"/>
  <c r="BJ5" i="1" s="1"/>
  <c r="BJ4" i="1" l="1"/>
  <c r="BK5" i="1"/>
  <c r="BL5" i="1" s="1"/>
  <c r="BM5" i="1" s="1"/>
  <c r="BN5" i="1" s="1"/>
  <c r="BO5" i="1" s="1"/>
  <c r="BP5" i="1" s="1"/>
  <c r="BQ5" i="1" s="1"/>
  <c r="BR5" i="1" l="1"/>
  <c r="BS5" i="1" s="1"/>
  <c r="BT5" i="1" s="1"/>
  <c r="BU5" i="1" s="1"/>
  <c r="BV5" i="1" s="1"/>
  <c r="BW5" i="1" s="1"/>
  <c r="BX5" i="1" s="1"/>
  <c r="BQ4" i="1"/>
  <c r="BY5" i="1" l="1"/>
  <c r="BZ5" i="1" s="1"/>
  <c r="CA5" i="1" s="1"/>
  <c r="CB5" i="1" s="1"/>
  <c r="CC5" i="1" s="1"/>
  <c r="CD5" i="1" s="1"/>
  <c r="BX4" i="1"/>
</calcChain>
</file>

<file path=xl/sharedStrings.xml><?xml version="1.0" encoding="utf-8"?>
<sst xmlns="http://schemas.openxmlformats.org/spreadsheetml/2006/main" count="105" uniqueCount="62">
  <si>
    <t>Projekt kezdete:</t>
  </si>
  <si>
    <t>Feladat</t>
  </si>
  <si>
    <t>Felelős</t>
  </si>
  <si>
    <t>Kezdete</t>
  </si>
  <si>
    <t>Vége</t>
  </si>
  <si>
    <t>Mindenki</t>
  </si>
  <si>
    <t>Gál András</t>
  </si>
  <si>
    <t>Godó Dániel</t>
  </si>
  <si>
    <t>Adamecz András</t>
  </si>
  <si>
    <t>János Dániel</t>
  </si>
  <si>
    <t>Lengyel Norbert</t>
  </si>
  <si>
    <t>1. Mérföldkő</t>
  </si>
  <si>
    <t>9.1.1. Projektterv kitöltése</t>
  </si>
  <si>
    <t>9.1.2. Bemutató elkészítése</t>
  </si>
  <si>
    <t xml:space="preserve">2. Mérföldkő </t>
  </si>
  <si>
    <t>9.2.1. Use Case diagram</t>
  </si>
  <si>
    <t>9.2.2. Class diagram</t>
  </si>
  <si>
    <t>9.2.3. Sequence diagram</t>
  </si>
  <si>
    <t>9.2.4. Egyed-kapcsolat diagram adatbázishoz</t>
  </si>
  <si>
    <t>9.2.5. Package diagram</t>
  </si>
  <si>
    <t>9.2.6. Képernyőtervek</t>
  </si>
  <si>
    <t>9.2.7. Bemutató elkészítése</t>
  </si>
  <si>
    <t xml:space="preserve">3. Mérföldkő </t>
  </si>
  <si>
    <t>9.3.2.  Felhasználói munkamenethez kapcsolódó GUI megvalósítása</t>
  </si>
  <si>
    <t>9.3.3.  Felhasználói munkamenethez szükséges adatok létrehozása az adatbázisban</t>
  </si>
  <si>
    <t>9.3.4.  Felhasználók kezeléséhez tartozó üzleti logika (listázása, módosítása, létrehozása, törlése)</t>
  </si>
  <si>
    <t>9.3.5.  Felhasználók kezeléséhez kapcsolódó GUI megvalósítása</t>
  </si>
  <si>
    <t xml:space="preserve">4. Mérföldkő </t>
  </si>
  <si>
    <t>9.4.1. Javított minőségű prototípus új funkciókkal</t>
  </si>
  <si>
    <t>9.4.2. Javított minőségű prototípus javított funkciókkal</t>
  </si>
  <si>
    <t>9.4.3. Javított minőségű prototípus a korábbi hiányzó funkciókkal</t>
  </si>
  <si>
    <t>9.4.4. Felhasználói munkamenet tesztelése (TP, TC, TR)</t>
  </si>
  <si>
    <t>9.1.3. Bemutató ekőadása</t>
  </si>
  <si>
    <t>9.2.8. Bemutató előadása</t>
  </si>
  <si>
    <t>9.3.1.  Felhasználói munkamenet üzleti logikája több jogosultsági szinttel (admin, kritikus, felhasználó)</t>
  </si>
  <si>
    <t>Frontendesek</t>
  </si>
  <si>
    <t>Backendesek</t>
  </si>
  <si>
    <t>9.3.6.  Filmek kezeléshez tartozó üzleti logika (listázása, módosítása, létrehozása, törlése)</t>
  </si>
  <si>
    <t>9.3.7.  Filmek kezeléshez kapcsolódó GUI megvalósítása</t>
  </si>
  <si>
    <t>9.3.8.  Filmkezeléshez szükséges adatok létrehozása az adatbázisban</t>
  </si>
  <si>
    <t>9.3.9.  Sorozatok kezeléséhez tartozó üzleti logika (listázása, módosítása, létrehozása, törlése)</t>
  </si>
  <si>
    <t>9.3.10.  Sorozatok kezeléshez kapcsolódó GUI megvalósítás</t>
  </si>
  <si>
    <t>9.3.11.  Sorozatok kezeléséhez szükséges adatok létrehozása az adatbázisban</t>
  </si>
  <si>
    <t>9.3.14.  Színészek kezeléséhez szükséges adatok létrehozása az adatbázisban</t>
  </si>
  <si>
    <t>9.3.12.  Színészek kezeléséhez kapcsolódó üzleti logika (listázása, módosítása, létrehozása, törlése)</t>
  </si>
  <si>
    <t>9.3.13.  Színészek kezeléshez kapcsolódó GUI megvalósítása</t>
  </si>
  <si>
    <t>9.3.15.  Biztonsági mentés automatikus létrehozása</t>
  </si>
  <si>
    <t>9.3.16.  Tesztelési dokumentum (TP, TC)</t>
  </si>
  <si>
    <t>9.3.17.  Bemutató elkészítése</t>
  </si>
  <si>
    <t>Film</t>
  </si>
  <si>
    <t>Csütörtök 13:00-14:00</t>
  </si>
  <si>
    <t>9.4.15. Bemutató elkészítése</t>
  </si>
  <si>
    <t>9.4.5. Felhasználói munkamenet tesztelése (GUI) (TP, TC, TR)</t>
  </si>
  <si>
    <t>9.4.6. Filmek kezelésének tesztelése (TP, TC, TR)</t>
  </si>
  <si>
    <t>9.4.7. Filmek kezelésének tesztelése (GUI) (TP, TC, TR)</t>
  </si>
  <si>
    <t>9.4.8. Sorozatok kezelésének tesztelése (TP, TC, TR)</t>
  </si>
  <si>
    <t>9.4.9. Sorozatok kezelésének tesztelése (GUI) (TP, TC, TR)</t>
  </si>
  <si>
    <t>9.4.10. Felhasználók kezelésének tesztelése (TP, TC, TR)</t>
  </si>
  <si>
    <t>9.4.11. Felhasználók kezelésének tesztelése (GUI) (TP, TC, TR)</t>
  </si>
  <si>
    <t>9.4.12. Színészek kezelésének tesztelése (TP, TC, TR)</t>
  </si>
  <si>
    <t>9.4.13. Színészek kezelésének tesztelése (GUI) (TP, TC, TR)</t>
  </si>
  <si>
    <t>9.4.14. Biztonsági mentés tesztelése (TP, TC, TR)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</si>
</sst>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d\,\ m/d/yyyy"/>
    <numFmt numFmtId="165" formatCode="\ yyyy/\ mmm/\ d/"/>
    <numFmt numFmtId="166" formatCode="d"/>
    <numFmt numFmtId="167" formatCode="m/d/yy;@"/>
    <numFmt numFmtId="168" formatCode="yyyy\-mm\-dd;@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 tint="0.34998626667073579"/>
      <name val="Calibri Light"/>
      <family val="2"/>
      <scheme val="major"/>
    </font>
    <font>
      <b/>
      <sz val="20"/>
      <color theme="4" tint="-0.249977111117893"/>
      <name val="Calibri Light"/>
      <family val="2"/>
      <scheme val="major"/>
    </font>
    <font>
      <u/>
      <sz val="11"/>
      <color indexed="12"/>
      <name val="Arial"/>
      <family val="2"/>
    </font>
    <font>
      <sz val="10"/>
      <color theme="1" tint="0.499984740745262"/>
      <name val="Arial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164" fontId="5" fillId="0" borderId="3">
      <alignment horizontal="center" vertical="center"/>
    </xf>
    <xf numFmtId="0" fontId="1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5" fillId="0" borderId="11" applyFill="0">
      <alignment horizontal="center" vertical="center"/>
    </xf>
    <xf numFmtId="0" fontId="5" fillId="0" borderId="11" applyFill="0">
      <alignment horizontal="left" vertical="center" indent="2"/>
    </xf>
    <xf numFmtId="167" fontId="5" fillId="0" borderId="11" applyFill="0">
      <alignment horizontal="center" vertical="center"/>
    </xf>
  </cellStyleXfs>
  <cellXfs count="73">
    <xf numFmtId="0" fontId="0" fillId="0" borderId="0" xfId="0"/>
    <xf numFmtId="16" fontId="3" fillId="0" borderId="1" xfId="2" applyNumberFormat="1"/>
    <xf numFmtId="0" fontId="6" fillId="0" borderId="2" xfId="3" applyFont="1" applyAlignment="1">
      <alignment horizontal="right" indent="1"/>
    </xf>
    <xf numFmtId="0" fontId="8" fillId="3" borderId="5" xfId="0" applyFont="1" applyFill="1" applyBorder="1" applyAlignment="1">
      <alignment horizontal="left" vertical="center" indent="1"/>
    </xf>
    <xf numFmtId="0" fontId="8" fillId="3" borderId="5" xfId="0" applyFont="1" applyFill="1" applyBorder="1" applyAlignment="1">
      <alignment horizontal="center" vertical="center" wrapText="1"/>
    </xf>
    <xf numFmtId="166" fontId="9" fillId="2" borderId="7" xfId="0" applyNumberFormat="1" applyFont="1" applyFill="1" applyBorder="1" applyAlignment="1">
      <alignment horizontal="center" vertical="center"/>
    </xf>
    <xf numFmtId="166" fontId="9" fillId="2" borderId="0" xfId="0" applyNumberFormat="1" applyFont="1" applyFill="1" applyAlignment="1">
      <alignment horizontal="center" vertical="center"/>
    </xf>
    <xf numFmtId="166" fontId="9" fillId="2" borderId="8" xfId="0" applyNumberFormat="1" applyFon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left" vertical="center" wrapText="1" indent="1"/>
    </xf>
    <xf numFmtId="165" fontId="0" fillId="2" borderId="5" xfId="0" applyNumberFormat="1" applyFill="1" applyBorder="1" applyAlignment="1">
      <alignment horizontal="left" vertical="center" wrapText="1" indent="1"/>
    </xf>
    <xf numFmtId="165" fontId="0" fillId="2" borderId="6" xfId="0" applyNumberFormat="1" applyFill="1" applyBorder="1" applyAlignment="1">
      <alignment horizontal="left" vertical="center" wrapText="1" indent="1"/>
    </xf>
    <xf numFmtId="0" fontId="10" fillId="0" borderId="0" xfId="5" applyAlignment="1">
      <alignment wrapText="1"/>
    </xf>
    <xf numFmtId="0" fontId="11" fillId="0" borderId="0" xfId="1" applyFont="1" applyAlignment="1">
      <alignment horizontal="left"/>
    </xf>
    <xf numFmtId="0" fontId="1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Border="1"/>
    <xf numFmtId="0" fontId="0" fillId="0" borderId="9" xfId="0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10" fillId="0" borderId="0" xfId="5"/>
    <xf numFmtId="0" fontId="3" fillId="0" borderId="1" xfId="2"/>
    <xf numFmtId="0" fontId="0" fillId="0" borderId="0" xfId="0" applyAlignment="1">
      <alignment horizontal="center"/>
    </xf>
    <xf numFmtId="0" fontId="14" fillId="0" borderId="0" xfId="6" applyFont="1" applyProtection="1">
      <alignment vertical="top"/>
    </xf>
    <xf numFmtId="0" fontId="0" fillId="0" borderId="10" xfId="0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15" fillId="12" borderId="11" xfId="0" applyFont="1" applyFill="1" applyBorder="1" applyAlignment="1">
      <alignment horizontal="left" vertical="center" indent="1"/>
    </xf>
    <xf numFmtId="0" fontId="5" fillId="12" borderId="11" xfId="7" applyFill="1">
      <alignment horizontal="center" vertical="center"/>
    </xf>
    <xf numFmtId="167" fontId="0" fillId="12" borderId="11" xfId="0" applyNumberFormat="1" applyFill="1" applyBorder="1" applyAlignment="1">
      <alignment horizontal="center" vertical="center"/>
    </xf>
    <xf numFmtId="167" fontId="16" fillId="12" borderId="11" xfId="0" applyNumberFormat="1" applyFont="1" applyFill="1" applyBorder="1" applyAlignment="1">
      <alignment horizontal="center" vertical="center"/>
    </xf>
    <xf numFmtId="0" fontId="0" fillId="13" borderId="11" xfId="8" applyFont="1" applyFill="1">
      <alignment horizontal="left" vertical="center" indent="2"/>
    </xf>
    <xf numFmtId="0" fontId="0" fillId="13" borderId="11" xfId="7" applyFont="1" applyFill="1">
      <alignment horizontal="center" vertical="center"/>
    </xf>
    <xf numFmtId="168" fontId="5" fillId="13" borderId="11" xfId="9" applyNumberFormat="1" applyFill="1">
      <alignment horizontal="center" vertical="center"/>
    </xf>
    <xf numFmtId="0" fontId="15" fillId="14" borderId="11" xfId="0" applyFont="1" applyFill="1" applyBorder="1" applyAlignment="1">
      <alignment horizontal="left" vertical="center" indent="1"/>
    </xf>
    <xf numFmtId="0" fontId="5" fillId="14" borderId="11" xfId="7" applyFill="1">
      <alignment horizontal="center" vertical="center"/>
    </xf>
    <xf numFmtId="167" fontId="0" fillId="14" borderId="11" xfId="0" applyNumberFormat="1" applyFill="1" applyBorder="1" applyAlignment="1">
      <alignment horizontal="center" vertical="center"/>
    </xf>
    <xf numFmtId="167" fontId="16" fillId="14" borderId="11" xfId="0" applyNumberFormat="1" applyFont="1" applyFill="1" applyBorder="1" applyAlignment="1">
      <alignment horizontal="center" vertical="center"/>
    </xf>
    <xf numFmtId="0" fontId="0" fillId="8" borderId="11" xfId="8" applyFont="1" applyFill="1">
      <alignment horizontal="left" vertical="center" indent="2"/>
    </xf>
    <xf numFmtId="0" fontId="0" fillId="8" borderId="11" xfId="7" applyFont="1" applyFill="1">
      <alignment horizontal="center" vertical="center"/>
    </xf>
    <xf numFmtId="168" fontId="5" fillId="8" borderId="11" xfId="9" applyNumberFormat="1" applyFill="1">
      <alignment horizontal="center" vertical="center"/>
    </xf>
    <xf numFmtId="0" fontId="15" fillId="15" borderId="11" xfId="0" applyFont="1" applyFill="1" applyBorder="1" applyAlignment="1">
      <alignment horizontal="left" vertical="center" indent="1"/>
    </xf>
    <xf numFmtId="0" fontId="5" fillId="15" borderId="11" xfId="7" applyFill="1">
      <alignment horizontal="center" vertical="center"/>
    </xf>
    <xf numFmtId="167" fontId="0" fillId="15" borderId="11" xfId="0" applyNumberFormat="1" applyFill="1" applyBorder="1" applyAlignment="1">
      <alignment horizontal="center" vertical="center"/>
    </xf>
    <xf numFmtId="167" fontId="16" fillId="15" borderId="11" xfId="0" applyNumberFormat="1" applyFont="1" applyFill="1" applyBorder="1" applyAlignment="1">
      <alignment horizontal="center" vertical="center"/>
    </xf>
    <xf numFmtId="0" fontId="0" fillId="16" borderId="11" xfId="8" applyFont="1" applyFill="1">
      <alignment horizontal="left" vertical="center" indent="2"/>
    </xf>
    <xf numFmtId="0" fontId="0" fillId="16" borderId="11" xfId="7" applyFont="1" applyFill="1">
      <alignment horizontal="center" vertical="center"/>
    </xf>
    <xf numFmtId="168" fontId="5" fillId="16" borderId="11" xfId="9" applyNumberFormat="1" applyFill="1">
      <alignment horizontal="center" vertical="center"/>
    </xf>
    <xf numFmtId="0" fontId="1" fillId="16" borderId="11" xfId="8" applyFont="1" applyFill="1">
      <alignment horizontal="left" vertical="center" indent="2"/>
    </xf>
    <xf numFmtId="0" fontId="15" fillId="17" borderId="11" xfId="0" applyFont="1" applyFill="1" applyBorder="1" applyAlignment="1">
      <alignment horizontal="left" vertical="center" indent="1"/>
    </xf>
    <xf numFmtId="0" fontId="5" fillId="17" borderId="11" xfId="7" applyFill="1">
      <alignment horizontal="center" vertical="center"/>
    </xf>
    <xf numFmtId="167" fontId="0" fillId="17" borderId="11" xfId="0" applyNumberFormat="1" applyFill="1" applyBorder="1" applyAlignment="1">
      <alignment horizontal="center" vertical="center"/>
    </xf>
    <xf numFmtId="167" fontId="16" fillId="17" borderId="11" xfId="0" applyNumberFormat="1" applyFont="1" applyFill="1" applyBorder="1" applyAlignment="1">
      <alignment horizontal="center" vertical="center"/>
    </xf>
    <xf numFmtId="0" fontId="0" fillId="18" borderId="11" xfId="8" applyFont="1" applyFill="1">
      <alignment horizontal="left" vertical="center" indent="2"/>
    </xf>
    <xf numFmtId="0" fontId="0" fillId="18" borderId="11" xfId="7" applyFont="1" applyFill="1">
      <alignment horizontal="center" vertical="center"/>
    </xf>
    <xf numFmtId="168" fontId="5" fillId="18" borderId="11" xfId="9" applyNumberFormat="1" applyFill="1">
      <alignment horizontal="center" vertical="center"/>
    </xf>
    <xf numFmtId="0" fontId="0" fillId="10" borderId="0" xfId="0" applyFill="1"/>
    <xf numFmtId="0" fontId="0" fillId="7" borderId="0" xfId="0" applyFill="1"/>
    <xf numFmtId="0" fontId="0" fillId="4" borderId="0" xfId="0" applyFill="1"/>
    <xf numFmtId="0" fontId="0" fillId="5" borderId="0" xfId="0" applyFill="1"/>
    <xf numFmtId="0" fontId="0" fillId="19" borderId="0" xfId="0" applyFill="1"/>
    <xf numFmtId="0" fontId="0" fillId="8" borderId="0" xfId="0" applyFill="1"/>
    <xf numFmtId="0" fontId="0" fillId="20" borderId="0" xfId="0" applyFill="1"/>
    <xf numFmtId="0" fontId="0" fillId="11" borderId="0" xfId="0" applyFill="1"/>
    <xf numFmtId="0" fontId="17" fillId="11" borderId="0" xfId="0" applyFont="1" applyFill="1"/>
    <xf numFmtId="165" fontId="0" fillId="2" borderId="4" xfId="0" applyNumberFormat="1" applyFill="1" applyBorder="1" applyAlignment="1">
      <alignment horizontal="left" vertical="center" wrapText="1" indent="1"/>
    </xf>
    <xf numFmtId="165" fontId="0" fillId="2" borderId="5" xfId="0" applyNumberFormat="1" applyFill="1" applyBorder="1" applyAlignment="1">
      <alignment horizontal="left" vertical="center" wrapText="1" indent="1"/>
    </xf>
    <xf numFmtId="165" fontId="0" fillId="2" borderId="6" xfId="0" applyNumberFormat="1" applyFill="1" applyBorder="1" applyAlignment="1">
      <alignment horizontal="left" vertical="center" wrapText="1" indent="1"/>
    </xf>
    <xf numFmtId="165" fontId="5" fillId="0" borderId="3" xfId="4" applyNumberFormat="1">
      <alignment horizontal="center" vertical="center"/>
    </xf>
  </cellXfs>
  <cellStyles count="10">
    <cellStyle name="Cím" xfId="1" builtinId="15"/>
    <cellStyle name="Címsor 1" xfId="2" builtinId="16"/>
    <cellStyle name="Címsor 3" xfId="3" builtinId="18"/>
    <cellStyle name="Date" xfId="9"/>
    <cellStyle name="Hivatkozás" xfId="6" builtinId="8"/>
    <cellStyle name="Name" xfId="7"/>
    <cellStyle name="Normál" xfId="0" builtinId="0"/>
    <cellStyle name="Project Start" xfId="4"/>
    <cellStyle name="Task" xfId="8"/>
    <cellStyle name="zHiddenText" xfId="5"/>
  </cellStyles>
  <dxfs count="3">
    <dxf>
      <font>
        <color auto="1"/>
      </font>
      <fill>
        <patternFill>
          <fgColor rgb="FF7030A0"/>
          <bgColor rgb="FF7030A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2"/>
  <sheetViews>
    <sheetView tabSelected="1" zoomScale="70" zoomScaleNormal="70" workbookViewId="0">
      <selection activeCell="AP38" sqref="AP38"/>
    </sheetView>
  </sheetViews>
  <sheetFormatPr defaultRowHeight="15" x14ac:dyDescent="0.25"/>
  <cols>
    <col min="1" max="1" width="1.5703125" customWidth="1"/>
    <col min="2" max="2" width="95.5703125" customWidth="1"/>
    <col min="3" max="3" width="17.5703125" customWidth="1"/>
    <col min="4" max="4" width="10.85546875" customWidth="1"/>
    <col min="5" max="5" width="12" customWidth="1"/>
    <col min="6" max="82" width="2.7109375" customWidth="1"/>
  </cols>
  <sheetData>
    <row r="1" spans="1:82" ht="26.25" x14ac:dyDescent="0.4">
      <c r="A1" s="11"/>
      <c r="B1" s="12" t="s">
        <v>49</v>
      </c>
      <c r="C1" s="13"/>
      <c r="D1" s="14"/>
      <c r="E1" s="15"/>
      <c r="F1" s="15"/>
      <c r="G1" s="16"/>
      <c r="H1" s="17"/>
      <c r="I1" s="16" t="s">
        <v>6</v>
      </c>
      <c r="J1" s="16"/>
      <c r="K1" s="16"/>
      <c r="L1" s="16"/>
      <c r="M1" s="16"/>
      <c r="N1" s="18"/>
      <c r="O1" s="17"/>
      <c r="P1" s="16" t="s">
        <v>7</v>
      </c>
      <c r="Q1" s="16"/>
      <c r="R1" s="16"/>
      <c r="S1" s="16"/>
      <c r="T1" s="16"/>
      <c r="U1" s="16"/>
      <c r="V1" s="19"/>
      <c r="W1" s="17"/>
      <c r="X1" s="16" t="s">
        <v>8</v>
      </c>
      <c r="Y1" s="16"/>
      <c r="Z1" s="16"/>
      <c r="AA1" s="16"/>
      <c r="AD1" s="20"/>
      <c r="AE1" s="26"/>
      <c r="AG1" s="17" t="s">
        <v>5</v>
      </c>
      <c r="AH1" s="16"/>
      <c r="AI1" s="16"/>
      <c r="AJ1" s="16"/>
      <c r="AK1" s="16"/>
      <c r="AL1" s="21"/>
      <c r="AM1" s="17"/>
      <c r="AN1" s="16"/>
      <c r="AO1" s="16" t="s">
        <v>9</v>
      </c>
      <c r="AP1" s="16"/>
      <c r="AQ1" s="16"/>
      <c r="AR1" s="16"/>
      <c r="AS1" s="16"/>
      <c r="AT1" s="27"/>
      <c r="AU1" s="17"/>
      <c r="AV1" t="s">
        <v>10</v>
      </c>
      <c r="AX1" s="16"/>
      <c r="AY1" s="16"/>
      <c r="AZ1" s="16"/>
      <c r="BA1" s="16"/>
      <c r="BB1" s="16"/>
      <c r="BC1" s="16"/>
      <c r="BD1" s="28"/>
      <c r="BE1" s="17"/>
      <c r="BI1" t="s">
        <v>35</v>
      </c>
      <c r="BK1" s="16"/>
      <c r="BL1" s="16"/>
      <c r="BM1" s="16"/>
      <c r="BN1" s="16"/>
      <c r="BO1" s="16"/>
      <c r="BP1" s="16"/>
      <c r="BQ1" s="29"/>
      <c r="BR1" s="17"/>
      <c r="BX1" t="s">
        <v>36</v>
      </c>
      <c r="BZ1" s="16"/>
      <c r="CA1" s="16"/>
      <c r="CB1" s="16"/>
      <c r="CC1" s="30"/>
    </row>
    <row r="2" spans="1:82" ht="20.25" thickBot="1" x14ac:dyDescent="0.35">
      <c r="A2" s="22"/>
      <c r="B2" s="23" t="s">
        <v>50</v>
      </c>
      <c r="D2" s="24"/>
      <c r="F2" s="25"/>
    </row>
    <row r="3" spans="1:82" ht="21" thickTop="1" thickBot="1" x14ac:dyDescent="0.35">
      <c r="A3" s="22"/>
      <c r="B3" s="1"/>
      <c r="C3" s="2" t="s">
        <v>0</v>
      </c>
      <c r="D3" s="72">
        <v>44459</v>
      </c>
      <c r="E3" s="72"/>
    </row>
    <row r="4" spans="1:82" ht="15.75" thickTop="1" x14ac:dyDescent="0.25">
      <c r="A4" s="11"/>
      <c r="F4" s="8">
        <f>F5</f>
        <v>44459</v>
      </c>
      <c r="G4" s="9"/>
      <c r="H4" s="9"/>
      <c r="I4" s="9"/>
      <c r="J4" s="9"/>
      <c r="K4" s="9"/>
      <c r="L4" s="10"/>
      <c r="M4" s="69">
        <f>M5</f>
        <v>44466</v>
      </c>
      <c r="N4" s="70"/>
      <c r="O4" s="70"/>
      <c r="P4" s="70"/>
      <c r="Q4" s="70"/>
      <c r="R4" s="70"/>
      <c r="S4" s="71"/>
      <c r="T4" s="69">
        <f>T5</f>
        <v>44473</v>
      </c>
      <c r="U4" s="70"/>
      <c r="V4" s="70"/>
      <c r="W4" s="70"/>
      <c r="X4" s="70"/>
      <c r="Y4" s="70"/>
      <c r="Z4" s="71"/>
      <c r="AA4" s="69">
        <f>AA5</f>
        <v>44480</v>
      </c>
      <c r="AB4" s="70"/>
      <c r="AC4" s="70"/>
      <c r="AD4" s="70"/>
      <c r="AE4" s="70"/>
      <c r="AF4" s="70"/>
      <c r="AG4" s="71"/>
      <c r="AH4" s="69">
        <f>AH5</f>
        <v>44487</v>
      </c>
      <c r="AI4" s="70"/>
      <c r="AJ4" s="70"/>
      <c r="AK4" s="70"/>
      <c r="AL4" s="70"/>
      <c r="AM4" s="70"/>
      <c r="AN4" s="71"/>
      <c r="AO4" s="69">
        <f>AO5</f>
        <v>44494</v>
      </c>
      <c r="AP4" s="70"/>
      <c r="AQ4" s="70"/>
      <c r="AR4" s="70"/>
      <c r="AS4" s="70"/>
      <c r="AT4" s="70"/>
      <c r="AU4" s="71"/>
      <c r="AV4" s="69">
        <f>AV5</f>
        <v>44501</v>
      </c>
      <c r="AW4" s="70"/>
      <c r="AX4" s="70"/>
      <c r="AY4" s="70"/>
      <c r="AZ4" s="70"/>
      <c r="BA4" s="70"/>
      <c r="BB4" s="71"/>
      <c r="BC4" s="69">
        <f>BC5</f>
        <v>44508</v>
      </c>
      <c r="BD4" s="70"/>
      <c r="BE4" s="70"/>
      <c r="BF4" s="70"/>
      <c r="BG4" s="70"/>
      <c r="BH4" s="70"/>
      <c r="BI4" s="71"/>
      <c r="BJ4" s="69">
        <f>BJ5</f>
        <v>44515</v>
      </c>
      <c r="BK4" s="70"/>
      <c r="BL4" s="70"/>
      <c r="BM4" s="70"/>
      <c r="BN4" s="70"/>
      <c r="BO4" s="70"/>
      <c r="BP4" s="71"/>
      <c r="BQ4" s="69">
        <f>BQ5</f>
        <v>44522</v>
      </c>
      <c r="BR4" s="70"/>
      <c r="BS4" s="70"/>
      <c r="BT4" s="70"/>
      <c r="BU4" s="70"/>
      <c r="BV4" s="70"/>
      <c r="BW4" s="71"/>
      <c r="BX4" s="69">
        <f>BX5</f>
        <v>44529</v>
      </c>
      <c r="BY4" s="70"/>
      <c r="BZ4" s="70"/>
      <c r="CA4" s="70"/>
      <c r="CB4" s="70"/>
      <c r="CC4" s="70"/>
      <c r="CD4" s="71"/>
    </row>
    <row r="5" spans="1:82" ht="19.5" thickBot="1" x14ac:dyDescent="0.3">
      <c r="A5" s="11"/>
      <c r="B5" s="3" t="s">
        <v>1</v>
      </c>
      <c r="C5" s="4" t="s">
        <v>2</v>
      </c>
      <c r="D5" s="4" t="s">
        <v>3</v>
      </c>
      <c r="E5" s="4" t="s">
        <v>4</v>
      </c>
      <c r="F5" s="5">
        <f>Project_Start-WEEKDAY(Project_Start,1)+2</f>
        <v>44459</v>
      </c>
      <c r="G5" s="6">
        <f t="shared" ref="G5:AL5" si="0">F5+1</f>
        <v>44460</v>
      </c>
      <c r="H5" s="6">
        <f t="shared" si="0"/>
        <v>44461</v>
      </c>
      <c r="I5" s="6">
        <f t="shared" si="0"/>
        <v>44462</v>
      </c>
      <c r="J5" s="6">
        <f t="shared" si="0"/>
        <v>44463</v>
      </c>
      <c r="K5" s="6">
        <f t="shared" si="0"/>
        <v>44464</v>
      </c>
      <c r="L5" s="7">
        <f t="shared" si="0"/>
        <v>44465</v>
      </c>
      <c r="M5" s="5">
        <f t="shared" si="0"/>
        <v>44466</v>
      </c>
      <c r="N5" s="6">
        <f t="shared" si="0"/>
        <v>44467</v>
      </c>
      <c r="O5" s="6">
        <f t="shared" si="0"/>
        <v>44468</v>
      </c>
      <c r="P5" s="6">
        <f t="shared" si="0"/>
        <v>44469</v>
      </c>
      <c r="Q5" s="6">
        <f t="shared" si="0"/>
        <v>44470</v>
      </c>
      <c r="R5" s="6">
        <f t="shared" si="0"/>
        <v>44471</v>
      </c>
      <c r="S5" s="7">
        <f t="shared" si="0"/>
        <v>44472</v>
      </c>
      <c r="T5" s="5">
        <f t="shared" si="0"/>
        <v>44473</v>
      </c>
      <c r="U5" s="6">
        <f t="shared" si="0"/>
        <v>44474</v>
      </c>
      <c r="V5" s="6">
        <f t="shared" si="0"/>
        <v>44475</v>
      </c>
      <c r="W5" s="6">
        <f t="shared" si="0"/>
        <v>44476</v>
      </c>
      <c r="X5" s="6">
        <f t="shared" si="0"/>
        <v>44477</v>
      </c>
      <c r="Y5" s="6">
        <f t="shared" si="0"/>
        <v>44478</v>
      </c>
      <c r="Z5" s="7">
        <f t="shared" si="0"/>
        <v>44479</v>
      </c>
      <c r="AA5" s="5">
        <f t="shared" si="0"/>
        <v>44480</v>
      </c>
      <c r="AB5" s="6">
        <f t="shared" si="0"/>
        <v>44481</v>
      </c>
      <c r="AC5" s="6">
        <f t="shared" si="0"/>
        <v>44482</v>
      </c>
      <c r="AD5" s="6">
        <f t="shared" si="0"/>
        <v>44483</v>
      </c>
      <c r="AE5" s="6">
        <f t="shared" si="0"/>
        <v>44484</v>
      </c>
      <c r="AF5" s="6">
        <f t="shared" si="0"/>
        <v>44485</v>
      </c>
      <c r="AG5" s="7">
        <f t="shared" si="0"/>
        <v>44486</v>
      </c>
      <c r="AH5" s="5">
        <f t="shared" si="0"/>
        <v>44487</v>
      </c>
      <c r="AI5" s="6">
        <f t="shared" si="0"/>
        <v>44488</v>
      </c>
      <c r="AJ5" s="6">
        <f t="shared" si="0"/>
        <v>44489</v>
      </c>
      <c r="AK5" s="6">
        <f t="shared" si="0"/>
        <v>44490</v>
      </c>
      <c r="AL5" s="6">
        <f t="shared" si="0"/>
        <v>44491</v>
      </c>
      <c r="AM5" s="6">
        <f t="shared" ref="AM5:BR5" si="1">AL5+1</f>
        <v>44492</v>
      </c>
      <c r="AN5" s="7">
        <f t="shared" si="1"/>
        <v>44493</v>
      </c>
      <c r="AO5" s="5">
        <f t="shared" si="1"/>
        <v>44494</v>
      </c>
      <c r="AP5" s="6">
        <f t="shared" si="1"/>
        <v>44495</v>
      </c>
      <c r="AQ5" s="6">
        <f t="shared" si="1"/>
        <v>44496</v>
      </c>
      <c r="AR5" s="6">
        <f t="shared" si="1"/>
        <v>44497</v>
      </c>
      <c r="AS5" s="6">
        <f t="shared" si="1"/>
        <v>44498</v>
      </c>
      <c r="AT5" s="6">
        <f t="shared" si="1"/>
        <v>44499</v>
      </c>
      <c r="AU5" s="7">
        <f t="shared" si="1"/>
        <v>44500</v>
      </c>
      <c r="AV5" s="5">
        <f t="shared" si="1"/>
        <v>44501</v>
      </c>
      <c r="AW5" s="6">
        <f t="shared" si="1"/>
        <v>44502</v>
      </c>
      <c r="AX5" s="6">
        <f t="shared" si="1"/>
        <v>44503</v>
      </c>
      <c r="AY5" s="6">
        <f t="shared" si="1"/>
        <v>44504</v>
      </c>
      <c r="AZ5" s="6">
        <f t="shared" si="1"/>
        <v>44505</v>
      </c>
      <c r="BA5" s="6">
        <f t="shared" si="1"/>
        <v>44506</v>
      </c>
      <c r="BB5" s="7">
        <f t="shared" si="1"/>
        <v>44507</v>
      </c>
      <c r="BC5" s="5">
        <f t="shared" si="1"/>
        <v>44508</v>
      </c>
      <c r="BD5" s="6">
        <f t="shared" si="1"/>
        <v>44509</v>
      </c>
      <c r="BE5" s="6">
        <f t="shared" si="1"/>
        <v>44510</v>
      </c>
      <c r="BF5" s="6">
        <f t="shared" si="1"/>
        <v>44511</v>
      </c>
      <c r="BG5" s="6">
        <f t="shared" si="1"/>
        <v>44512</v>
      </c>
      <c r="BH5" s="6">
        <f t="shared" si="1"/>
        <v>44513</v>
      </c>
      <c r="BI5" s="7">
        <f t="shared" si="1"/>
        <v>44514</v>
      </c>
      <c r="BJ5" s="5">
        <f t="shared" si="1"/>
        <v>44515</v>
      </c>
      <c r="BK5" s="6">
        <f t="shared" si="1"/>
        <v>44516</v>
      </c>
      <c r="BL5" s="6">
        <f t="shared" si="1"/>
        <v>44517</v>
      </c>
      <c r="BM5" s="6">
        <f t="shared" si="1"/>
        <v>44518</v>
      </c>
      <c r="BN5" s="6">
        <f t="shared" si="1"/>
        <v>44519</v>
      </c>
      <c r="BO5" s="6">
        <f t="shared" si="1"/>
        <v>44520</v>
      </c>
      <c r="BP5" s="7">
        <f t="shared" si="1"/>
        <v>44521</v>
      </c>
      <c r="BQ5" s="5">
        <f t="shared" si="1"/>
        <v>44522</v>
      </c>
      <c r="BR5" s="6">
        <f t="shared" si="1"/>
        <v>44523</v>
      </c>
      <c r="BS5" s="6">
        <f t="shared" ref="BS5:CD5" si="2">BR5+1</f>
        <v>44524</v>
      </c>
      <c r="BT5" s="6">
        <f t="shared" si="2"/>
        <v>44525</v>
      </c>
      <c r="BU5" s="6">
        <f t="shared" si="2"/>
        <v>44526</v>
      </c>
      <c r="BV5" s="6">
        <f t="shared" si="2"/>
        <v>44527</v>
      </c>
      <c r="BW5" s="6">
        <f t="shared" si="2"/>
        <v>44528</v>
      </c>
      <c r="BX5" s="6">
        <f t="shared" si="2"/>
        <v>44529</v>
      </c>
      <c r="BY5" s="6">
        <f t="shared" si="2"/>
        <v>44530</v>
      </c>
      <c r="BZ5" s="6">
        <f t="shared" si="2"/>
        <v>44531</v>
      </c>
      <c r="CA5" s="6">
        <f t="shared" si="2"/>
        <v>44532</v>
      </c>
      <c r="CB5" s="6">
        <f t="shared" si="2"/>
        <v>44533</v>
      </c>
      <c r="CC5" s="6">
        <f t="shared" si="2"/>
        <v>44534</v>
      </c>
      <c r="CD5" s="6">
        <f t="shared" si="2"/>
        <v>44535</v>
      </c>
    </row>
    <row r="6" spans="1:82" ht="16.5" thickBot="1" x14ac:dyDescent="0.3">
      <c r="B6" s="31" t="s">
        <v>11</v>
      </c>
      <c r="C6" s="32"/>
      <c r="D6" s="33"/>
      <c r="E6" s="34"/>
    </row>
    <row r="7" spans="1:82" ht="15.75" thickBot="1" x14ac:dyDescent="0.3">
      <c r="B7" s="35" t="s">
        <v>12</v>
      </c>
      <c r="C7" s="36" t="s">
        <v>5</v>
      </c>
      <c r="D7" s="37">
        <v>44470</v>
      </c>
      <c r="E7" s="37">
        <f>D7+4</f>
        <v>44474</v>
      </c>
      <c r="Q7" s="61"/>
      <c r="R7" s="61"/>
      <c r="S7" s="61"/>
      <c r="T7" s="61"/>
      <c r="U7" s="61"/>
    </row>
    <row r="8" spans="1:82" ht="15.75" thickBot="1" x14ac:dyDescent="0.3">
      <c r="B8" s="35" t="s">
        <v>13</v>
      </c>
      <c r="C8" s="36" t="s">
        <v>6</v>
      </c>
      <c r="D8" s="37">
        <v>44473</v>
      </c>
      <c r="E8" s="37">
        <f>D8+1</f>
        <v>44474</v>
      </c>
      <c r="T8" s="62"/>
      <c r="U8" s="62"/>
    </row>
    <row r="9" spans="1:82" ht="15.75" thickBot="1" x14ac:dyDescent="0.3">
      <c r="B9" s="35" t="s">
        <v>32</v>
      </c>
      <c r="C9" s="36" t="s">
        <v>8</v>
      </c>
      <c r="D9" s="37">
        <v>44483</v>
      </c>
      <c r="E9" s="37">
        <f>D9</f>
        <v>44483</v>
      </c>
      <c r="AD9" s="64"/>
    </row>
    <row r="10" spans="1:82" ht="16.5" thickBot="1" x14ac:dyDescent="0.3">
      <c r="B10" s="38" t="s">
        <v>14</v>
      </c>
      <c r="C10" s="39"/>
      <c r="D10" s="40"/>
      <c r="E10" s="41"/>
    </row>
    <row r="11" spans="1:82" ht="15.75" thickBot="1" x14ac:dyDescent="0.3">
      <c r="B11" s="42" t="s">
        <v>15</v>
      </c>
      <c r="C11" s="43" t="s">
        <v>9</v>
      </c>
      <c r="D11" s="44">
        <v>44477</v>
      </c>
      <c r="E11" s="44">
        <f>D11+2</f>
        <v>44479</v>
      </c>
      <c r="X11" s="65"/>
      <c r="Y11" s="65"/>
      <c r="Z11" s="65"/>
    </row>
    <row r="12" spans="1:82" ht="15.75" thickBot="1" x14ac:dyDescent="0.3">
      <c r="B12" s="42" t="s">
        <v>16</v>
      </c>
      <c r="C12" s="43" t="s">
        <v>6</v>
      </c>
      <c r="D12" s="44">
        <v>44479</v>
      </c>
      <c r="E12" s="44">
        <f>D12+2</f>
        <v>44481</v>
      </c>
      <c r="Z12" s="62"/>
      <c r="AA12" s="62"/>
      <c r="AB12" s="62"/>
    </row>
    <row r="13" spans="1:82" ht="15.75" thickBot="1" x14ac:dyDescent="0.3">
      <c r="B13" s="42" t="s">
        <v>17</v>
      </c>
      <c r="C13" s="43" t="s">
        <v>10</v>
      </c>
      <c r="D13" s="44">
        <v>44480</v>
      </c>
      <c r="E13" s="44">
        <f>D13+1</f>
        <v>44481</v>
      </c>
      <c r="AA13" s="66"/>
      <c r="AB13" s="66"/>
      <c r="AC13" s="66"/>
    </row>
    <row r="14" spans="1:82" ht="15.75" thickBot="1" x14ac:dyDescent="0.3">
      <c r="B14" s="42" t="s">
        <v>18</v>
      </c>
      <c r="C14" s="43" t="s">
        <v>9</v>
      </c>
      <c r="D14" s="44">
        <v>44480</v>
      </c>
      <c r="E14" s="44">
        <f>D14+2</f>
        <v>44482</v>
      </c>
      <c r="AA14" s="65"/>
      <c r="AB14" s="65"/>
      <c r="AC14" s="65"/>
    </row>
    <row r="15" spans="1:82" ht="15.75" thickBot="1" x14ac:dyDescent="0.3">
      <c r="B15" s="42" t="s">
        <v>19</v>
      </c>
      <c r="C15" s="43" t="s">
        <v>7</v>
      </c>
      <c r="D15" s="44">
        <v>44481</v>
      </c>
      <c r="E15" s="44">
        <f>D15+2</f>
        <v>44483</v>
      </c>
      <c r="AB15" s="63"/>
      <c r="AC15" s="63"/>
      <c r="AD15" s="63"/>
    </row>
    <row r="16" spans="1:82" ht="15.75" thickBot="1" x14ac:dyDescent="0.3">
      <c r="B16" s="42" t="s">
        <v>20</v>
      </c>
      <c r="C16" s="43" t="s">
        <v>35</v>
      </c>
      <c r="D16" s="44">
        <v>44483</v>
      </c>
      <c r="E16" s="44">
        <f>D16+1</f>
        <v>44484</v>
      </c>
      <c r="AD16" s="60"/>
      <c r="AE16" s="60"/>
    </row>
    <row r="17" spans="2:53" ht="15.75" thickBot="1" x14ac:dyDescent="0.3">
      <c r="B17" s="42" t="s">
        <v>21</v>
      </c>
      <c r="C17" s="43" t="s">
        <v>6</v>
      </c>
      <c r="D17" s="44">
        <v>44484</v>
      </c>
      <c r="E17" s="44">
        <f>D17</f>
        <v>44484</v>
      </c>
      <c r="AE17" s="62"/>
    </row>
    <row r="18" spans="2:53" ht="15.75" thickBot="1" x14ac:dyDescent="0.3">
      <c r="B18" s="42" t="s">
        <v>33</v>
      </c>
      <c r="C18" s="43" t="s">
        <v>8</v>
      </c>
      <c r="D18" s="44">
        <v>44497</v>
      </c>
      <c r="E18" s="44">
        <f>D18</f>
        <v>44497</v>
      </c>
      <c r="AR18" s="64"/>
    </row>
    <row r="19" spans="2:53" ht="16.5" thickBot="1" x14ac:dyDescent="0.3">
      <c r="B19" s="45" t="s">
        <v>22</v>
      </c>
      <c r="C19" s="46"/>
      <c r="D19" s="47"/>
      <c r="E19" s="48"/>
    </row>
    <row r="20" spans="2:53" ht="15.75" thickBot="1" x14ac:dyDescent="0.3">
      <c r="B20" s="49" t="s">
        <v>34</v>
      </c>
      <c r="C20" s="50" t="s">
        <v>36</v>
      </c>
      <c r="D20" s="51">
        <v>44490</v>
      </c>
      <c r="E20" s="51">
        <f>D20+3</f>
        <v>44493</v>
      </c>
      <c r="AK20" s="67"/>
      <c r="AL20" s="67"/>
      <c r="AM20" s="67"/>
      <c r="AN20" s="67"/>
    </row>
    <row r="21" spans="2:53" ht="15.75" thickBot="1" x14ac:dyDescent="0.3">
      <c r="B21" s="49" t="s">
        <v>23</v>
      </c>
      <c r="C21" s="50" t="s">
        <v>35</v>
      </c>
      <c r="D21" s="51">
        <v>44488</v>
      </c>
      <c r="E21" s="51">
        <f>D21+3</f>
        <v>44491</v>
      </c>
      <c r="AI21" s="60"/>
      <c r="AJ21" s="60"/>
      <c r="AK21" s="60"/>
      <c r="AL21" s="60"/>
    </row>
    <row r="22" spans="2:53" ht="15.75" thickBot="1" x14ac:dyDescent="0.3">
      <c r="B22" s="49" t="s">
        <v>24</v>
      </c>
      <c r="C22" s="50" t="s">
        <v>36</v>
      </c>
      <c r="D22" s="51">
        <v>44488</v>
      </c>
      <c r="E22" s="51">
        <f>D22+2</f>
        <v>44490</v>
      </c>
      <c r="AI22" s="67"/>
      <c r="AJ22" s="67"/>
      <c r="AK22" s="67"/>
    </row>
    <row r="23" spans="2:53" ht="15.75" thickBot="1" x14ac:dyDescent="0.3">
      <c r="B23" s="49" t="s">
        <v>25</v>
      </c>
      <c r="C23" s="50" t="s">
        <v>36</v>
      </c>
      <c r="D23" s="51">
        <v>44492</v>
      </c>
      <c r="E23" s="51">
        <f>D23+3</f>
        <v>44495</v>
      </c>
      <c r="AM23" s="68"/>
      <c r="AN23" s="68"/>
      <c r="AO23" s="68"/>
      <c r="AP23" s="68"/>
    </row>
    <row r="24" spans="2:53" ht="15.75" thickBot="1" x14ac:dyDescent="0.3">
      <c r="B24" s="49" t="s">
        <v>26</v>
      </c>
      <c r="C24" s="50" t="s">
        <v>35</v>
      </c>
      <c r="D24" s="51">
        <v>44492</v>
      </c>
      <c r="E24" s="51">
        <f>D24+3</f>
        <v>44495</v>
      </c>
      <c r="AM24" s="60"/>
      <c r="AN24" s="60"/>
      <c r="AO24" s="60"/>
      <c r="AP24" s="60"/>
    </row>
    <row r="25" spans="2:53" ht="15.75" thickBot="1" x14ac:dyDescent="0.3">
      <c r="B25" s="49" t="s">
        <v>37</v>
      </c>
      <c r="C25" s="50" t="s">
        <v>36</v>
      </c>
      <c r="D25" s="51">
        <v>44496</v>
      </c>
      <c r="E25" s="51">
        <f>D25+3</f>
        <v>44499</v>
      </c>
      <c r="AQ25" s="67"/>
      <c r="AR25" s="67"/>
      <c r="AS25" s="67"/>
      <c r="AT25" s="67"/>
    </row>
    <row r="26" spans="2:53" ht="15.75" thickBot="1" x14ac:dyDescent="0.3">
      <c r="B26" s="49" t="s">
        <v>38</v>
      </c>
      <c r="C26" s="50" t="s">
        <v>35</v>
      </c>
      <c r="D26" s="51">
        <v>44496</v>
      </c>
      <c r="E26" s="51">
        <f>D26+4</f>
        <v>44500</v>
      </c>
      <c r="AQ26" s="60"/>
      <c r="AR26" s="60"/>
      <c r="AS26" s="60"/>
      <c r="AT26" s="60"/>
      <c r="AU26" s="60"/>
    </row>
    <row r="27" spans="2:53" ht="15.75" thickBot="1" x14ac:dyDescent="0.3">
      <c r="B27" s="49" t="s">
        <v>39</v>
      </c>
      <c r="C27" s="50" t="s">
        <v>36</v>
      </c>
      <c r="D27" s="51">
        <v>44496</v>
      </c>
      <c r="E27" s="51">
        <f>D27+2</f>
        <v>44498</v>
      </c>
      <c r="AQ27" s="67"/>
      <c r="AR27" s="67"/>
      <c r="AS27" s="67"/>
    </row>
    <row r="28" spans="2:53" ht="15.75" thickBot="1" x14ac:dyDescent="0.3">
      <c r="B28" s="49" t="s">
        <v>40</v>
      </c>
      <c r="C28" s="50" t="s">
        <v>36</v>
      </c>
      <c r="D28" s="51">
        <v>44499</v>
      </c>
      <c r="E28" s="51">
        <f>D28+3</f>
        <v>44502</v>
      </c>
      <c r="AT28" s="67"/>
      <c r="AU28" s="67"/>
      <c r="AV28" s="67"/>
      <c r="AW28" s="67"/>
    </row>
    <row r="29" spans="2:53" ht="15.75" thickBot="1" x14ac:dyDescent="0.3">
      <c r="B29" s="49" t="s">
        <v>41</v>
      </c>
      <c r="C29" s="50" t="s">
        <v>35</v>
      </c>
      <c r="D29" s="51">
        <v>44499</v>
      </c>
      <c r="E29" s="51">
        <f>D29+4</f>
        <v>44503</v>
      </c>
      <c r="AT29" s="60"/>
      <c r="AU29" s="60"/>
      <c r="AV29" s="60"/>
      <c r="AW29" s="60"/>
      <c r="AX29" s="60"/>
    </row>
    <row r="30" spans="2:53" ht="15.75" thickBot="1" x14ac:dyDescent="0.3">
      <c r="B30" s="49" t="s">
        <v>42</v>
      </c>
      <c r="C30" s="50" t="s">
        <v>36</v>
      </c>
      <c r="D30" s="51">
        <v>44499</v>
      </c>
      <c r="E30" s="51">
        <f>D30+2</f>
        <v>44501</v>
      </c>
      <c r="AT30" s="67"/>
      <c r="AU30" s="67"/>
      <c r="AV30" s="67"/>
    </row>
    <row r="31" spans="2:53" ht="15.75" thickBot="1" x14ac:dyDescent="0.3">
      <c r="B31" s="52" t="s">
        <v>44</v>
      </c>
      <c r="C31" s="50" t="s">
        <v>36</v>
      </c>
      <c r="D31" s="51">
        <v>44502</v>
      </c>
      <c r="E31" s="51">
        <f>D31+3</f>
        <v>44505</v>
      </c>
      <c r="AW31" s="67"/>
      <c r="AX31" s="67"/>
      <c r="AY31" s="67"/>
      <c r="AZ31" s="67"/>
    </row>
    <row r="32" spans="2:53" ht="15.75" thickBot="1" x14ac:dyDescent="0.3">
      <c r="B32" s="52" t="s">
        <v>45</v>
      </c>
      <c r="C32" s="50" t="s">
        <v>35</v>
      </c>
      <c r="D32" s="51">
        <v>44503</v>
      </c>
      <c r="E32" s="51">
        <f>D32+3</f>
        <v>44506</v>
      </c>
      <c r="AX32" s="60"/>
      <c r="AY32" s="60"/>
      <c r="AZ32" s="60"/>
      <c r="BA32" s="60"/>
    </row>
    <row r="33" spans="2:72" ht="15.75" thickBot="1" x14ac:dyDescent="0.3">
      <c r="B33" s="52" t="s">
        <v>43</v>
      </c>
      <c r="C33" s="50" t="s">
        <v>36</v>
      </c>
      <c r="D33" s="51">
        <v>44502</v>
      </c>
      <c r="E33" s="51">
        <f>D33+2</f>
        <v>44504</v>
      </c>
      <c r="AW33" s="67"/>
      <c r="AX33" s="67"/>
      <c r="AY33" s="67"/>
    </row>
    <row r="34" spans="2:72" ht="15.75" thickBot="1" x14ac:dyDescent="0.3">
      <c r="B34" s="49" t="s">
        <v>46</v>
      </c>
      <c r="C34" s="50" t="s">
        <v>36</v>
      </c>
      <c r="D34" s="51">
        <v>44505</v>
      </c>
      <c r="E34" s="51">
        <f>D34+2</f>
        <v>44507</v>
      </c>
      <c r="AZ34" s="67"/>
      <c r="BA34" s="67"/>
      <c r="BB34" s="67"/>
    </row>
    <row r="35" spans="2:72" ht="15.75" thickBot="1" x14ac:dyDescent="0.3">
      <c r="B35" s="49" t="s">
        <v>47</v>
      </c>
      <c r="C35" s="50" t="s">
        <v>5</v>
      </c>
      <c r="D35" s="51">
        <v>44504</v>
      </c>
      <c r="E35" s="51">
        <f>D35+4</f>
        <v>44508</v>
      </c>
      <c r="AW35" s="61"/>
      <c r="AX35" s="61"/>
      <c r="AY35" s="61"/>
      <c r="AZ35" s="61"/>
      <c r="BA35" s="61"/>
      <c r="BB35" s="61"/>
    </row>
    <row r="36" spans="2:72" ht="15.75" thickBot="1" x14ac:dyDescent="0.3">
      <c r="B36" s="49" t="s">
        <v>48</v>
      </c>
      <c r="C36" s="50" t="s">
        <v>8</v>
      </c>
      <c r="D36" s="51">
        <v>44508</v>
      </c>
      <c r="E36" s="51">
        <f>D36</f>
        <v>44508</v>
      </c>
      <c r="BF36" s="64"/>
    </row>
    <row r="37" spans="2:72" ht="16.5" thickBot="1" x14ac:dyDescent="0.3">
      <c r="B37" s="53" t="s">
        <v>27</v>
      </c>
      <c r="C37" s="54"/>
      <c r="D37" s="55"/>
      <c r="E37" s="56"/>
    </row>
    <row r="38" spans="2:72" ht="15.75" thickBot="1" x14ac:dyDescent="0.3">
      <c r="B38" s="57" t="s">
        <v>28</v>
      </c>
      <c r="C38" s="58" t="s">
        <v>8</v>
      </c>
      <c r="D38" s="59">
        <v>44515</v>
      </c>
      <c r="E38" s="59">
        <f>D38+4</f>
        <v>44519</v>
      </c>
      <c r="BJ38" s="64"/>
      <c r="BK38" s="64"/>
      <c r="BL38" s="64"/>
      <c r="BM38" s="64"/>
      <c r="BN38" s="64"/>
    </row>
    <row r="39" spans="2:72" ht="15.75" thickBot="1" x14ac:dyDescent="0.3">
      <c r="B39" s="57" t="s">
        <v>29</v>
      </c>
      <c r="C39" s="58" t="s">
        <v>6</v>
      </c>
      <c r="D39" s="59">
        <v>44515</v>
      </c>
      <c r="E39" s="59">
        <f>D39+4</f>
        <v>44519</v>
      </c>
      <c r="BJ39" s="62"/>
      <c r="BK39" s="62"/>
      <c r="BL39" s="62"/>
      <c r="BM39" s="62"/>
      <c r="BN39" s="62"/>
    </row>
    <row r="40" spans="2:72" ht="15.75" thickBot="1" x14ac:dyDescent="0.3">
      <c r="B40" s="57" t="s">
        <v>30</v>
      </c>
      <c r="C40" s="58" t="s">
        <v>9</v>
      </c>
      <c r="D40" s="59">
        <v>44515</v>
      </c>
      <c r="E40" s="59">
        <f>D40+4</f>
        <v>44519</v>
      </c>
      <c r="BJ40" s="65"/>
      <c r="BK40" s="65"/>
      <c r="BL40" s="65"/>
      <c r="BM40" s="65"/>
      <c r="BN40" s="65"/>
    </row>
    <row r="41" spans="2:72" ht="15.75" thickBot="1" x14ac:dyDescent="0.3">
      <c r="B41" s="57" t="s">
        <v>31</v>
      </c>
      <c r="C41" s="58" t="s">
        <v>6</v>
      </c>
      <c r="D41" s="59">
        <v>44522</v>
      </c>
      <c r="E41" s="59">
        <f>D41</f>
        <v>44522</v>
      </c>
      <c r="BQ41" s="62"/>
    </row>
    <row r="42" spans="2:72" ht="15.75" thickBot="1" x14ac:dyDescent="0.3">
      <c r="B42" s="57" t="s">
        <v>52</v>
      </c>
      <c r="C42" s="58" t="s">
        <v>10</v>
      </c>
      <c r="D42" s="59">
        <v>44522</v>
      </c>
      <c r="E42" s="59">
        <f t="shared" ref="E42:E52" si="3">D42</f>
        <v>44522</v>
      </c>
      <c r="BQ42" s="66"/>
    </row>
    <row r="43" spans="2:72" ht="15.75" thickBot="1" x14ac:dyDescent="0.3">
      <c r="B43" s="57" t="s">
        <v>53</v>
      </c>
      <c r="C43" s="58" t="s">
        <v>8</v>
      </c>
      <c r="D43" s="59">
        <v>44522</v>
      </c>
      <c r="E43" s="59">
        <f t="shared" si="3"/>
        <v>44522</v>
      </c>
      <c r="BQ43" s="64"/>
    </row>
    <row r="44" spans="2:72" ht="15.75" thickBot="1" x14ac:dyDescent="0.3">
      <c r="B44" s="57" t="s">
        <v>54</v>
      </c>
      <c r="C44" s="58" t="s">
        <v>7</v>
      </c>
      <c r="D44" s="59">
        <v>44522</v>
      </c>
      <c r="E44" s="59">
        <f t="shared" si="3"/>
        <v>44522</v>
      </c>
      <c r="BQ44" s="63"/>
    </row>
    <row r="45" spans="2:72" ht="15.75" thickBot="1" x14ac:dyDescent="0.3">
      <c r="B45" s="57" t="s">
        <v>55</v>
      </c>
      <c r="C45" s="58" t="s">
        <v>9</v>
      </c>
      <c r="D45" s="59">
        <v>44523</v>
      </c>
      <c r="E45" s="59">
        <f t="shared" si="3"/>
        <v>44523</v>
      </c>
      <c r="BR45" s="65"/>
    </row>
    <row r="46" spans="2:72" ht="15.75" thickBot="1" x14ac:dyDescent="0.3">
      <c r="B46" s="57" t="s">
        <v>56</v>
      </c>
      <c r="C46" s="58" t="s">
        <v>7</v>
      </c>
      <c r="D46" s="59">
        <v>44523</v>
      </c>
      <c r="E46" s="59">
        <f t="shared" si="3"/>
        <v>44523</v>
      </c>
      <c r="BR46" s="63"/>
    </row>
    <row r="47" spans="2:72" ht="15.75" thickBot="1" x14ac:dyDescent="0.3">
      <c r="B47" s="57" t="s">
        <v>57</v>
      </c>
      <c r="C47" s="58" t="s">
        <v>6</v>
      </c>
      <c r="D47" s="59">
        <v>44525</v>
      </c>
      <c r="E47" s="59">
        <f t="shared" si="3"/>
        <v>44525</v>
      </c>
      <c r="BT47" s="62"/>
    </row>
    <row r="48" spans="2:72" ht="15.75" thickBot="1" x14ac:dyDescent="0.3">
      <c r="B48" s="57" t="s">
        <v>58</v>
      </c>
      <c r="C48" s="58" t="s">
        <v>10</v>
      </c>
      <c r="D48" s="59">
        <v>44525</v>
      </c>
      <c r="E48" s="59">
        <f t="shared" si="3"/>
        <v>44525</v>
      </c>
      <c r="BT48" s="66"/>
    </row>
    <row r="49" spans="2:73" ht="15.75" thickBot="1" x14ac:dyDescent="0.3">
      <c r="B49" s="57" t="s">
        <v>59</v>
      </c>
      <c r="C49" s="58" t="s">
        <v>9</v>
      </c>
      <c r="D49" s="59">
        <v>44525</v>
      </c>
      <c r="E49" s="59">
        <f t="shared" si="3"/>
        <v>44525</v>
      </c>
      <c r="BT49" s="65"/>
    </row>
    <row r="50" spans="2:73" ht="15.75" thickBot="1" x14ac:dyDescent="0.3">
      <c r="B50" s="57" t="s">
        <v>60</v>
      </c>
      <c r="C50" s="58" t="s">
        <v>10</v>
      </c>
      <c r="D50" s="59">
        <v>44524</v>
      </c>
      <c r="E50" s="59">
        <f t="shared" si="3"/>
        <v>44524</v>
      </c>
      <c r="BS50" s="66"/>
    </row>
    <row r="51" spans="2:73" ht="15.75" thickBot="1" x14ac:dyDescent="0.3">
      <c r="B51" s="57" t="s">
        <v>61</v>
      </c>
      <c r="C51" s="58" t="s">
        <v>8</v>
      </c>
      <c r="D51" s="59">
        <v>44525</v>
      </c>
      <c r="E51" s="59">
        <f t="shared" si="3"/>
        <v>44525</v>
      </c>
      <c r="BT51" s="64"/>
    </row>
    <row r="52" spans="2:73" ht="15.75" thickBot="1" x14ac:dyDescent="0.3">
      <c r="B52" s="57" t="s">
        <v>51</v>
      </c>
      <c r="C52" s="58" t="s">
        <v>8</v>
      </c>
      <c r="D52" s="59">
        <v>44526</v>
      </c>
      <c r="E52" s="59">
        <f t="shared" si="3"/>
        <v>44526</v>
      </c>
      <c r="BU52" s="64"/>
    </row>
  </sheetData>
  <mergeCells count="11">
    <mergeCell ref="BC4:BI4"/>
    <mergeCell ref="BJ4:BP4"/>
    <mergeCell ref="BQ4:BW4"/>
    <mergeCell ref="BX4:CD4"/>
    <mergeCell ref="D3:E3"/>
    <mergeCell ref="M4:S4"/>
    <mergeCell ref="T4:Z4"/>
    <mergeCell ref="AA4:AG4"/>
    <mergeCell ref="AH4:AN4"/>
    <mergeCell ref="AO4:AU4"/>
    <mergeCell ref="AV4:BB4"/>
  </mergeCells>
  <conditionalFormatting sqref="F5:BV5">
    <cfRule type="expression" dxfId="2" priority="2">
      <formula>AND(TODAY()&gt;=F$5,TODAY()&lt;G$5)</formula>
    </cfRule>
  </conditionalFormatting>
  <conditionalFormatting sqref="BW5:CD5">
    <cfRule type="expression" dxfId="1" priority="3">
      <formula>AND(TODAY()&gt;=BW$5,TODAY()&lt;#REF!)</formula>
    </cfRule>
  </conditionalFormatting>
  <conditionalFormatting sqref="AW5">
    <cfRule type="expression" dxfId="0" priority="1">
      <formula>AND(task_end&gt;=CP$5,task_start&lt;CQ$5)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Munka1</vt:lpstr>
      <vt:lpstr>Project_Start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Gál András</dc:creator>
  <cp:lastModifiedBy>Gál András</cp:lastModifiedBy>
  <dcterms:created xsi:type="dcterms:W3CDTF">2021-10-06T10:40:40Z</dcterms:created>
  <dcterms:modified xsi:type="dcterms:W3CDTF">2021-10-06T15:03:41Z</dcterms:modified>
</cp:coreProperties>
</file>