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526"/>
  <workbookPr filterPrivacy="1"/>
  <xr:revisionPtr revIDLastSave="3660" documentId="13_ncr:1_{8597EC48-D3E1-4366-849A-ABF8D5A283EA}" xr6:coauthVersionLast="47" xr6:coauthVersionMax="47" xr10:uidLastSave="{D0AFA5BD-1922-4FDC-9C9D-F9C636B6B5AA}"/>
  <bookViews>
    <workbookView xWindow="28680" yWindow="-120" windowWidth="38640" windowHeight="21120" tabRatio="720" activeTab="7" xr2:uid="{00000000-000D-0000-FFFF-FFFF00000000}"/>
  </bookViews>
  <sheets>
    <sheet name="Introduction" sheetId="4" r:id="rId1"/>
    <sheet name="Maturity Levels" sheetId="3" r:id="rId2"/>
    <sheet name="BASIC Details" sheetId="13" r:id="rId3"/>
    <sheet name="BASIC Summary" sheetId="19" r:id="rId4"/>
    <sheet name="IMPORTANT Details" sheetId="14" r:id="rId5"/>
    <sheet name="IMPORTANT Summary" sheetId="18" r:id="rId6"/>
    <sheet name="ESSENTIAL Details" sheetId="16" r:id="rId7"/>
    <sheet name="ESSENTIAL Summary" sheetId="17" r:id="rId8"/>
    <sheet name="Sheet1" sheetId="12" state="hidden" r:id="rId9"/>
    <sheet name="References" sheetId="5" r:id="rId10"/>
  </sheets>
  <definedNames>
    <definedName name="_xlnm._FilterDatabase" localSheetId="2" hidden="1">'BASIC Details'!$A$2:$N$40</definedName>
    <definedName name="_xlnm._FilterDatabase" localSheetId="6" hidden="1">'ESSENTIAL Details'!$A$2:$N$228</definedName>
    <definedName name="_xlnm._FilterDatabase" localSheetId="4" hidden="1">'IMPORTANT Details'!$A$2:$N$147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8" i="17" l="1"/>
  <c r="K8" i="18"/>
  <c r="K8" i="19"/>
  <c r="C1" i="16"/>
  <c r="C1" i="14"/>
  <c r="C1" i="13"/>
  <c r="I17" i="13"/>
  <c r="E1" i="16"/>
  <c r="E1" i="14"/>
  <c r="E1" i="13"/>
  <c r="N10" i="17"/>
  <c r="J10" i="18"/>
  <c r="J10" i="19"/>
  <c r="J125" i="14"/>
  <c r="I125" i="14"/>
  <c r="I25" i="14"/>
  <c r="J81" i="16" l="1"/>
  <c r="I81" i="16"/>
  <c r="L23" i="19"/>
  <c r="J182" i="16"/>
  <c r="I182" i="16"/>
  <c r="J145" i="16"/>
  <c r="I145" i="16"/>
  <c r="J125" i="16"/>
  <c r="I125" i="16"/>
  <c r="J123" i="16"/>
  <c r="I123" i="16"/>
  <c r="J104" i="16"/>
  <c r="I104" i="16"/>
  <c r="J94" i="16"/>
  <c r="I94" i="16"/>
  <c r="J90" i="16"/>
  <c r="I90" i="16"/>
  <c r="J72" i="16"/>
  <c r="I72" i="16"/>
  <c r="I51" i="16"/>
  <c r="J13" i="14"/>
  <c r="I13" i="14"/>
  <c r="I10" i="14"/>
  <c r="J12" i="14"/>
  <c r="J40" i="13"/>
  <c r="I40" i="13"/>
  <c r="J39" i="13"/>
  <c r="I39" i="13"/>
  <c r="J38" i="13"/>
  <c r="I38" i="13"/>
  <c r="J37" i="13"/>
  <c r="I37" i="13"/>
  <c r="J33" i="13"/>
  <c r="I33" i="13"/>
  <c r="J30" i="13"/>
  <c r="I30" i="13"/>
  <c r="J29" i="13"/>
  <c r="I29" i="13"/>
  <c r="J28" i="13"/>
  <c r="I28" i="13"/>
  <c r="J26" i="13"/>
  <c r="L24" i="13" s="1"/>
  <c r="I26" i="13"/>
  <c r="K24" i="13" s="1"/>
  <c r="J23" i="13"/>
  <c r="I23" i="13"/>
  <c r="J17" i="13"/>
  <c r="J15" i="13"/>
  <c r="J14" i="13"/>
  <c r="I14" i="13"/>
  <c r="J13" i="13"/>
  <c r="I13" i="13"/>
  <c r="J7" i="13"/>
  <c r="I7" i="13"/>
  <c r="J5" i="13"/>
  <c r="I5" i="13"/>
  <c r="J4" i="13"/>
  <c r="I4" i="13"/>
  <c r="J3" i="13"/>
  <c r="I3" i="13"/>
  <c r="J21" i="13"/>
  <c r="T32" i="18"/>
  <c r="M31" i="18"/>
  <c r="M23" i="19"/>
  <c r="J11" i="13"/>
  <c r="L11" i="13" s="1"/>
  <c r="I11" i="13"/>
  <c r="J128" i="14"/>
  <c r="I128" i="14"/>
  <c r="J59" i="14"/>
  <c r="I59" i="14"/>
  <c r="I12" i="14"/>
  <c r="J200" i="16"/>
  <c r="I200" i="16"/>
  <c r="J115" i="16"/>
  <c r="I115" i="16"/>
  <c r="J100" i="16"/>
  <c r="I100" i="16"/>
  <c r="J102" i="16"/>
  <c r="I102" i="16"/>
  <c r="J89" i="16"/>
  <c r="I89" i="16"/>
  <c r="I48" i="16"/>
  <c r="J48" i="16"/>
  <c r="J17" i="16"/>
  <c r="I17" i="16"/>
  <c r="J15" i="16"/>
  <c r="I15" i="16"/>
  <c r="AE38" i="17"/>
  <c r="AD38" i="17"/>
  <c r="AE37" i="17"/>
  <c r="AD37" i="17"/>
  <c r="AE36" i="17"/>
  <c r="AD36" i="17"/>
  <c r="AE35" i="17"/>
  <c r="AD35" i="17"/>
  <c r="AE34" i="17"/>
  <c r="AD34" i="17"/>
  <c r="AE33" i="17"/>
  <c r="AD33" i="17"/>
  <c r="AE32" i="17"/>
  <c r="AD32" i="17"/>
  <c r="AE31" i="17"/>
  <c r="AD31" i="17"/>
  <c r="X38" i="17"/>
  <c r="W38" i="17"/>
  <c r="X37" i="17"/>
  <c r="W37" i="17"/>
  <c r="X36" i="17"/>
  <c r="W36" i="17"/>
  <c r="X35" i="17"/>
  <c r="W35" i="17"/>
  <c r="X34" i="17"/>
  <c r="W34" i="17"/>
  <c r="X33" i="17"/>
  <c r="W33" i="17"/>
  <c r="X32" i="17"/>
  <c r="W32" i="17"/>
  <c r="X31" i="17"/>
  <c r="W31" i="17"/>
  <c r="Q43" i="17"/>
  <c r="P43" i="17"/>
  <c r="Q42" i="17"/>
  <c r="P42" i="17"/>
  <c r="Q41" i="17"/>
  <c r="P41" i="17"/>
  <c r="Q40" i="17"/>
  <c r="P40" i="17"/>
  <c r="Q39" i="17"/>
  <c r="P39" i="17"/>
  <c r="Q38" i="17"/>
  <c r="P38" i="17"/>
  <c r="Q37" i="17"/>
  <c r="P37" i="17"/>
  <c r="Q36" i="17"/>
  <c r="P36" i="17"/>
  <c r="Q35" i="17"/>
  <c r="P35" i="17"/>
  <c r="Q34" i="17"/>
  <c r="P34" i="17"/>
  <c r="Q33" i="17"/>
  <c r="P33" i="17"/>
  <c r="Q32" i="17"/>
  <c r="P32" i="17"/>
  <c r="Q31" i="17"/>
  <c r="P31" i="17"/>
  <c r="T38" i="18"/>
  <c r="S38" i="18"/>
  <c r="T37" i="18"/>
  <c r="S37" i="18"/>
  <c r="T36" i="18"/>
  <c r="S36" i="18"/>
  <c r="T35" i="18"/>
  <c r="S35" i="18"/>
  <c r="T34" i="18"/>
  <c r="S34" i="18"/>
  <c r="T33" i="18"/>
  <c r="S33" i="18"/>
  <c r="M43" i="18"/>
  <c r="L43" i="18"/>
  <c r="M42" i="18"/>
  <c r="L42" i="18"/>
  <c r="M41" i="18"/>
  <c r="L41" i="18"/>
  <c r="M40" i="18"/>
  <c r="L40" i="18"/>
  <c r="M39" i="18"/>
  <c r="L39" i="18"/>
  <c r="M38" i="18"/>
  <c r="L38" i="18"/>
  <c r="M37" i="18"/>
  <c r="L37" i="18"/>
  <c r="M36" i="18"/>
  <c r="L36" i="18"/>
  <c r="M35" i="18"/>
  <c r="L35" i="18"/>
  <c r="M34" i="18"/>
  <c r="L34" i="18"/>
  <c r="M33" i="18"/>
  <c r="L33" i="18"/>
  <c r="M32" i="18"/>
  <c r="L32" i="18"/>
  <c r="L31" i="18"/>
  <c r="S32" i="18"/>
  <c r="T31" i="18"/>
  <c r="S31" i="18"/>
  <c r="M35" i="19"/>
  <c r="L35" i="19"/>
  <c r="M34" i="19"/>
  <c r="L34" i="19"/>
  <c r="M33" i="19"/>
  <c r="L33" i="19"/>
  <c r="M32" i="19"/>
  <c r="L32" i="19"/>
  <c r="M31" i="19"/>
  <c r="L31" i="19"/>
  <c r="M30" i="19"/>
  <c r="L30" i="19"/>
  <c r="M29" i="19"/>
  <c r="L29" i="19"/>
  <c r="M28" i="19"/>
  <c r="L28" i="19"/>
  <c r="M27" i="19"/>
  <c r="L27" i="19"/>
  <c r="M26" i="19"/>
  <c r="L26" i="19"/>
  <c r="M25" i="19"/>
  <c r="L25" i="19"/>
  <c r="M24" i="19"/>
  <c r="L24" i="19"/>
  <c r="J98" i="16"/>
  <c r="I98" i="16"/>
  <c r="J10" i="14"/>
  <c r="J6" i="14"/>
  <c r="I6" i="14"/>
  <c r="J3" i="14"/>
  <c r="I3" i="14"/>
  <c r="L13" i="13" l="1"/>
  <c r="K28" i="13"/>
  <c r="K29" i="19"/>
  <c r="K35" i="19"/>
  <c r="K28" i="19"/>
  <c r="R34" i="18"/>
  <c r="R32" i="18"/>
  <c r="K38" i="18"/>
  <c r="R37" i="18"/>
  <c r="K36" i="18"/>
  <c r="K40" i="18"/>
  <c r="O31" i="17"/>
  <c r="O32" i="17"/>
  <c r="O36" i="17"/>
  <c r="O40" i="17"/>
  <c r="V31" i="17"/>
  <c r="V35" i="17"/>
  <c r="O33" i="17"/>
  <c r="O37" i="17"/>
  <c r="V36" i="17"/>
  <c r="O39" i="17"/>
  <c r="O38" i="17"/>
  <c r="V37" i="17"/>
  <c r="AC37" i="17"/>
  <c r="AC38" i="17"/>
  <c r="AC36" i="17"/>
  <c r="O42" i="17"/>
  <c r="V33" i="17"/>
  <c r="O35" i="17"/>
  <c r="O43" i="17"/>
  <c r="V34" i="17"/>
  <c r="AC34" i="17"/>
  <c r="AC35" i="17"/>
  <c r="O41" i="17"/>
  <c r="O34" i="17"/>
  <c r="AC33" i="17"/>
  <c r="V38" i="17"/>
  <c r="AC32" i="17"/>
  <c r="AC31" i="17"/>
  <c r="V32" i="17"/>
  <c r="K43" i="18"/>
  <c r="R36" i="18"/>
  <c r="R31" i="18"/>
  <c r="R35" i="18"/>
  <c r="R33" i="18"/>
  <c r="R38" i="18"/>
  <c r="K39" i="18"/>
  <c r="K33" i="18"/>
  <c r="K41" i="18"/>
  <c r="K34" i="18"/>
  <c r="K42" i="18"/>
  <c r="K37" i="18"/>
  <c r="K31" i="18"/>
  <c r="K35" i="18"/>
  <c r="K32" i="18"/>
  <c r="K30" i="19"/>
  <c r="K34" i="19"/>
  <c r="K24" i="19"/>
  <c r="K27" i="19"/>
  <c r="K31" i="19"/>
  <c r="K32" i="19"/>
  <c r="K25" i="19"/>
  <c r="K33" i="19"/>
  <c r="K26" i="19"/>
  <c r="L3" i="13"/>
  <c r="F5" i="19" s="1"/>
  <c r="I70" i="14"/>
  <c r="J147" i="14"/>
  <c r="I147" i="14"/>
  <c r="J146" i="14"/>
  <c r="I146" i="14"/>
  <c r="J145" i="14"/>
  <c r="L145" i="14" s="1"/>
  <c r="I145" i="14"/>
  <c r="K145" i="14" s="1"/>
  <c r="J144" i="14"/>
  <c r="L144" i="14" s="1"/>
  <c r="I144" i="14"/>
  <c r="K144" i="14" s="1"/>
  <c r="J143" i="14"/>
  <c r="I143" i="14"/>
  <c r="J141" i="14"/>
  <c r="I141" i="14"/>
  <c r="J140" i="14"/>
  <c r="L140" i="14" s="1"/>
  <c r="I140" i="14"/>
  <c r="K140" i="14" s="1"/>
  <c r="J139" i="14"/>
  <c r="I139" i="14"/>
  <c r="J138" i="14"/>
  <c r="I138" i="14"/>
  <c r="J137" i="14"/>
  <c r="I137" i="14"/>
  <c r="J136" i="14"/>
  <c r="I136" i="14"/>
  <c r="J135" i="14"/>
  <c r="I135" i="14"/>
  <c r="J134" i="14"/>
  <c r="I134" i="14"/>
  <c r="J132" i="14"/>
  <c r="I132" i="14"/>
  <c r="J131" i="14"/>
  <c r="I131" i="14"/>
  <c r="J130" i="14"/>
  <c r="I130" i="14"/>
  <c r="L128" i="14"/>
  <c r="K128" i="14"/>
  <c r="J127" i="14"/>
  <c r="I127" i="14"/>
  <c r="J126" i="14"/>
  <c r="I126" i="14"/>
  <c r="J124" i="14"/>
  <c r="I124" i="14"/>
  <c r="K124" i="14" s="1"/>
  <c r="E19" i="18" s="1"/>
  <c r="J122" i="14"/>
  <c r="I122" i="14"/>
  <c r="J121" i="14"/>
  <c r="I121" i="14"/>
  <c r="J119" i="14"/>
  <c r="I119" i="14"/>
  <c r="J118" i="14"/>
  <c r="I118" i="14"/>
  <c r="J117" i="14"/>
  <c r="I117" i="14"/>
  <c r="J114" i="14"/>
  <c r="I114" i="14"/>
  <c r="J113" i="14"/>
  <c r="I113" i="14"/>
  <c r="J111" i="14"/>
  <c r="I111" i="14"/>
  <c r="J109" i="14"/>
  <c r="I109" i="14"/>
  <c r="J107" i="14"/>
  <c r="I107" i="14"/>
  <c r="J106" i="14"/>
  <c r="I106" i="14"/>
  <c r="J105" i="14"/>
  <c r="I105" i="14"/>
  <c r="J104" i="14"/>
  <c r="I104" i="14"/>
  <c r="J102" i="14"/>
  <c r="I102" i="14"/>
  <c r="J100" i="14"/>
  <c r="I100" i="14"/>
  <c r="J98" i="14"/>
  <c r="I98" i="14"/>
  <c r="J94" i="14"/>
  <c r="I94" i="14"/>
  <c r="J93" i="14"/>
  <c r="I93" i="14"/>
  <c r="J91" i="14"/>
  <c r="I91" i="14"/>
  <c r="J90" i="14"/>
  <c r="I90" i="14"/>
  <c r="J87" i="14"/>
  <c r="I87" i="14"/>
  <c r="J86" i="14"/>
  <c r="I86" i="14"/>
  <c r="J85" i="14"/>
  <c r="I85" i="14"/>
  <c r="J84" i="14"/>
  <c r="I84" i="14"/>
  <c r="J81" i="14"/>
  <c r="I81" i="14"/>
  <c r="J80" i="14"/>
  <c r="I80" i="14"/>
  <c r="J79" i="14"/>
  <c r="I79" i="14"/>
  <c r="J78" i="14"/>
  <c r="I78" i="14"/>
  <c r="J76" i="14"/>
  <c r="I76" i="14"/>
  <c r="J75" i="14"/>
  <c r="I75" i="14"/>
  <c r="J73" i="14"/>
  <c r="I73" i="14"/>
  <c r="J70" i="14"/>
  <c r="J67" i="14"/>
  <c r="I67" i="14"/>
  <c r="J66" i="14"/>
  <c r="I66" i="14"/>
  <c r="J63" i="14"/>
  <c r="I63" i="14"/>
  <c r="J62" i="14"/>
  <c r="I62" i="14"/>
  <c r="J60" i="14"/>
  <c r="I60" i="14"/>
  <c r="J58" i="14"/>
  <c r="I58" i="14"/>
  <c r="I54" i="14"/>
  <c r="J54" i="14"/>
  <c r="J47" i="14"/>
  <c r="I47" i="14"/>
  <c r="J44" i="14"/>
  <c r="I44" i="14"/>
  <c r="J42" i="14"/>
  <c r="I42" i="14"/>
  <c r="J40" i="14"/>
  <c r="I40" i="14"/>
  <c r="J39" i="14"/>
  <c r="I39" i="14"/>
  <c r="J38" i="14"/>
  <c r="I38" i="14"/>
  <c r="J37" i="14"/>
  <c r="I37" i="14"/>
  <c r="J36" i="14"/>
  <c r="I36" i="14"/>
  <c r="J35" i="14"/>
  <c r="I35" i="14"/>
  <c r="J34" i="14"/>
  <c r="I34" i="14"/>
  <c r="J33" i="14"/>
  <c r="I33" i="14"/>
  <c r="J32" i="14"/>
  <c r="I32" i="14"/>
  <c r="J30" i="14"/>
  <c r="I30" i="14"/>
  <c r="J29" i="14"/>
  <c r="I29" i="14"/>
  <c r="J27" i="14"/>
  <c r="I27" i="14"/>
  <c r="J25" i="14"/>
  <c r="J23" i="14"/>
  <c r="I23" i="14"/>
  <c r="J21" i="14"/>
  <c r="I21" i="14"/>
  <c r="J20" i="14"/>
  <c r="I20" i="14"/>
  <c r="J19" i="14"/>
  <c r="I19" i="14"/>
  <c r="J18" i="14"/>
  <c r="I18" i="14"/>
  <c r="J17" i="14"/>
  <c r="I17" i="14"/>
  <c r="J16" i="14"/>
  <c r="I16" i="14"/>
  <c r="J15" i="14"/>
  <c r="L3" i="14" s="1"/>
  <c r="I15" i="14"/>
  <c r="K3" i="14" s="1"/>
  <c r="L68" i="14" l="1"/>
  <c r="K111" i="14"/>
  <c r="E18" i="18" s="1"/>
  <c r="K68" i="14"/>
  <c r="L111" i="14"/>
  <c r="F18" i="18" s="1"/>
  <c r="L124" i="14"/>
  <c r="F19" i="18" s="1"/>
  <c r="K36" i="14"/>
  <c r="E10" i="18" s="1"/>
  <c r="L36" i="14"/>
  <c r="F10" i="18" s="1"/>
  <c r="K106" i="14"/>
  <c r="E17" i="18" s="1"/>
  <c r="L106" i="14"/>
  <c r="K130" i="14"/>
  <c r="E21" i="18" s="1"/>
  <c r="K40" i="14"/>
  <c r="E11" i="18" s="1"/>
  <c r="L130" i="14"/>
  <c r="K78" i="14"/>
  <c r="L78" i="14"/>
  <c r="K21" i="14"/>
  <c r="E7" i="18" s="1"/>
  <c r="L141" i="14"/>
  <c r="F24" i="18" s="1"/>
  <c r="L21" i="14"/>
  <c r="F7" i="18" s="1"/>
  <c r="K60" i="14"/>
  <c r="E12" i="18" s="1"/>
  <c r="L60" i="14"/>
  <c r="F12" i="18" s="1"/>
  <c r="K94" i="14"/>
  <c r="E15" i="18" s="1"/>
  <c r="K141" i="14"/>
  <c r="E24" i="18" s="1"/>
  <c r="K27" i="14"/>
  <c r="E8" i="18" s="1"/>
  <c r="L27" i="14"/>
  <c r="F8" i="18" s="1"/>
  <c r="L94" i="14"/>
  <c r="F15" i="18" s="1"/>
  <c r="K100" i="14"/>
  <c r="E16" i="18" s="1"/>
  <c r="L40" i="14"/>
  <c r="F11" i="18" s="1"/>
  <c r="L146" i="14"/>
  <c r="E25" i="18"/>
  <c r="E20" i="18"/>
  <c r="F20" i="18"/>
  <c r="F25" i="18"/>
  <c r="K33" i="14"/>
  <c r="L100" i="14"/>
  <c r="K146" i="14"/>
  <c r="L33" i="14"/>
  <c r="L136" i="14"/>
  <c r="K136" i="14"/>
  <c r="K16" i="14"/>
  <c r="L16" i="14"/>
  <c r="D18" i="18" l="1"/>
  <c r="D20" i="18"/>
  <c r="D12" i="18"/>
  <c r="D7" i="18"/>
  <c r="D11" i="18"/>
  <c r="D8" i="18"/>
  <c r="D24" i="18"/>
  <c r="D15" i="18"/>
  <c r="F27" i="18"/>
  <c r="E6" i="18"/>
  <c r="D25" i="18"/>
  <c r="E27" i="18"/>
  <c r="F26" i="18"/>
  <c r="F16" i="18"/>
  <c r="D16" i="18" s="1"/>
  <c r="E23" i="18"/>
  <c r="E13" i="18"/>
  <c r="F17" i="18"/>
  <c r="D17" i="18" s="1"/>
  <c r="F14" i="18"/>
  <c r="F6" i="18"/>
  <c r="E22" i="18"/>
  <c r="F21" i="18"/>
  <c r="D21" i="18" s="1"/>
  <c r="F23" i="18"/>
  <c r="E26" i="18"/>
  <c r="F13" i="18"/>
  <c r="E14" i="18"/>
  <c r="E9" i="18"/>
  <c r="F22" i="18"/>
  <c r="F9" i="18"/>
  <c r="D19" i="18" l="1"/>
  <c r="D14" i="18"/>
  <c r="D23" i="18"/>
  <c r="D10" i="18"/>
  <c r="D27" i="18"/>
  <c r="D22" i="18"/>
  <c r="D9" i="18"/>
  <c r="D6" i="18"/>
  <c r="D26" i="18"/>
  <c r="D13" i="18"/>
  <c r="J228" i="16" l="1"/>
  <c r="I228" i="16"/>
  <c r="J227" i="16"/>
  <c r="I227" i="16"/>
  <c r="J225" i="16"/>
  <c r="I225" i="16"/>
  <c r="J224" i="16"/>
  <c r="L224" i="16" s="1"/>
  <c r="I224" i="16"/>
  <c r="K224" i="16" s="1"/>
  <c r="J222" i="16"/>
  <c r="L222" i="16" s="1"/>
  <c r="F25" i="17" s="1"/>
  <c r="I222" i="16"/>
  <c r="J221" i="16"/>
  <c r="I221" i="16"/>
  <c r="J219" i="16"/>
  <c r="I219" i="16"/>
  <c r="J218" i="16"/>
  <c r="L218" i="16" s="1"/>
  <c r="I218" i="16"/>
  <c r="K218" i="16" s="1"/>
  <c r="J216" i="16"/>
  <c r="I216" i="16"/>
  <c r="J215" i="16"/>
  <c r="I215" i="16"/>
  <c r="J213" i="16"/>
  <c r="I213" i="16"/>
  <c r="J211" i="16"/>
  <c r="I211" i="16"/>
  <c r="J209" i="16"/>
  <c r="I209" i="16"/>
  <c r="J208" i="16"/>
  <c r="I208" i="16"/>
  <c r="J207" i="16"/>
  <c r="I207" i="16"/>
  <c r="J205" i="16"/>
  <c r="I205" i="16"/>
  <c r="J203" i="16"/>
  <c r="I203" i="16"/>
  <c r="J202" i="16"/>
  <c r="I202" i="16"/>
  <c r="L200" i="16"/>
  <c r="K200" i="16"/>
  <c r="J198" i="16"/>
  <c r="I198" i="16"/>
  <c r="J197" i="16"/>
  <c r="I197" i="16"/>
  <c r="J196" i="16"/>
  <c r="I196" i="16"/>
  <c r="J195" i="16"/>
  <c r="I195" i="16"/>
  <c r="J193" i="16"/>
  <c r="I193" i="16"/>
  <c r="J191" i="16"/>
  <c r="I191" i="16"/>
  <c r="J189" i="16"/>
  <c r="I189" i="16"/>
  <c r="J188" i="16"/>
  <c r="I188" i="16"/>
  <c r="J186" i="16"/>
  <c r="I186" i="16"/>
  <c r="J180" i="16"/>
  <c r="I180" i="16"/>
  <c r="J177" i="16"/>
  <c r="I177" i="16"/>
  <c r="J175" i="16"/>
  <c r="I175" i="16"/>
  <c r="J174" i="16"/>
  <c r="I174" i="16"/>
  <c r="J171" i="16"/>
  <c r="I171" i="16"/>
  <c r="J169" i="16"/>
  <c r="I169" i="16"/>
  <c r="J168" i="16"/>
  <c r="I168" i="16"/>
  <c r="J165" i="16"/>
  <c r="I165" i="16"/>
  <c r="J162" i="16"/>
  <c r="I162" i="16"/>
  <c r="J159" i="16"/>
  <c r="I159" i="16"/>
  <c r="J155" i="16"/>
  <c r="I155" i="16"/>
  <c r="J152" i="16"/>
  <c r="L145" i="16" s="1"/>
  <c r="I152" i="16"/>
  <c r="K145" i="16" s="1"/>
  <c r="J144" i="16"/>
  <c r="I144" i="16"/>
  <c r="J142" i="16"/>
  <c r="I142" i="16"/>
  <c r="J140" i="16"/>
  <c r="I140" i="16"/>
  <c r="J137" i="16"/>
  <c r="I137" i="16"/>
  <c r="J134" i="16"/>
  <c r="I134" i="16"/>
  <c r="J132" i="16"/>
  <c r="I132" i="16"/>
  <c r="J130" i="16"/>
  <c r="I130" i="16"/>
  <c r="J121" i="16"/>
  <c r="I121" i="16"/>
  <c r="J119" i="16"/>
  <c r="I119" i="16"/>
  <c r="J117" i="16"/>
  <c r="I117" i="16"/>
  <c r="J112" i="16"/>
  <c r="I112" i="16"/>
  <c r="J111" i="16"/>
  <c r="I111" i="16"/>
  <c r="J108" i="16"/>
  <c r="I108" i="16"/>
  <c r="J99" i="16"/>
  <c r="I99" i="16"/>
  <c r="J93" i="16"/>
  <c r="I93" i="16"/>
  <c r="J87" i="16"/>
  <c r="I87" i="16"/>
  <c r="J67" i="16"/>
  <c r="I67" i="16"/>
  <c r="J63" i="16"/>
  <c r="I63" i="16"/>
  <c r="J58" i="16"/>
  <c r="I58" i="16"/>
  <c r="J56" i="16"/>
  <c r="I56" i="16"/>
  <c r="J54" i="16"/>
  <c r="I54" i="16"/>
  <c r="J51" i="16"/>
  <c r="J49" i="16"/>
  <c r="I49" i="16"/>
  <c r="J47" i="16"/>
  <c r="I47" i="16"/>
  <c r="J46" i="16"/>
  <c r="I46" i="16"/>
  <c r="J45" i="16"/>
  <c r="I45" i="16"/>
  <c r="J44" i="16"/>
  <c r="I44" i="16"/>
  <c r="J41" i="16"/>
  <c r="I41" i="16"/>
  <c r="J39" i="16"/>
  <c r="I39" i="16"/>
  <c r="J36" i="16"/>
  <c r="I36" i="16"/>
  <c r="J34" i="16"/>
  <c r="I34" i="16"/>
  <c r="J32" i="16"/>
  <c r="I32" i="16"/>
  <c r="J30" i="16"/>
  <c r="I30" i="16"/>
  <c r="J27" i="16"/>
  <c r="I27" i="16"/>
  <c r="J26" i="16"/>
  <c r="I26" i="16"/>
  <c r="J25" i="16"/>
  <c r="I25" i="16"/>
  <c r="J24" i="16"/>
  <c r="I24" i="16"/>
  <c r="J22" i="16"/>
  <c r="I22" i="16"/>
  <c r="J20" i="16"/>
  <c r="I20" i="16"/>
  <c r="K195" i="16" l="1"/>
  <c r="E19" i="17" s="1"/>
  <c r="L195" i="16"/>
  <c r="F19" i="17" s="1"/>
  <c r="K90" i="16"/>
  <c r="E12" i="17" s="1"/>
  <c r="L30" i="16"/>
  <c r="F7" i="17" s="1"/>
  <c r="L90" i="16"/>
  <c r="F12" i="17" s="1"/>
  <c r="K58" i="16"/>
  <c r="E11" i="17" s="1"/>
  <c r="K155" i="16"/>
  <c r="E16" i="17" s="1"/>
  <c r="K168" i="16"/>
  <c r="L58" i="16"/>
  <c r="F11" i="17" s="1"/>
  <c r="L155" i="16"/>
  <c r="F16" i="17" s="1"/>
  <c r="L48" i="16"/>
  <c r="F10" i="17" s="1"/>
  <c r="K177" i="16"/>
  <c r="E18" i="17" s="1"/>
  <c r="K202" i="16"/>
  <c r="E21" i="17" s="1"/>
  <c r="K48" i="16"/>
  <c r="E10" i="17" s="1"/>
  <c r="L168" i="16"/>
  <c r="F17" i="17" s="1"/>
  <c r="K22" i="16"/>
  <c r="E6" i="17" s="1"/>
  <c r="K36" i="16"/>
  <c r="E8" i="17" s="1"/>
  <c r="K45" i="16"/>
  <c r="E9" i="17" s="1"/>
  <c r="L177" i="16"/>
  <c r="F18" i="17" s="1"/>
  <c r="L202" i="16"/>
  <c r="F21" i="17" s="1"/>
  <c r="L36" i="16"/>
  <c r="F8" i="17" s="1"/>
  <c r="L45" i="16"/>
  <c r="F9" i="17" s="1"/>
  <c r="K100" i="16"/>
  <c r="E13" i="17" s="1"/>
  <c r="K119" i="16"/>
  <c r="E14" i="17" s="1"/>
  <c r="K209" i="16"/>
  <c r="E22" i="17" s="1"/>
  <c r="L22" i="16"/>
  <c r="F6" i="17" s="1"/>
  <c r="K30" i="16"/>
  <c r="E7" i="17" s="1"/>
  <c r="L100" i="16"/>
  <c r="F13" i="17" s="1"/>
  <c r="L119" i="16"/>
  <c r="F14" i="17" s="1"/>
  <c r="L209" i="16"/>
  <c r="F22" i="17" s="1"/>
  <c r="L225" i="16"/>
  <c r="K225" i="16"/>
  <c r="L219" i="16"/>
  <c r="F24" i="17" s="1"/>
  <c r="F15" i="17"/>
  <c r="K3" i="13"/>
  <c r="E5" i="19" s="1"/>
  <c r="D5" i="19" s="1"/>
  <c r="F26" i="17"/>
  <c r="E23" i="17"/>
  <c r="K222" i="16"/>
  <c r="E25" i="17" s="1"/>
  <c r="D25" i="17" s="1"/>
  <c r="E15" i="17"/>
  <c r="E26" i="17"/>
  <c r="K219" i="16"/>
  <c r="E24" i="17" s="1"/>
  <c r="F23" i="17"/>
  <c r="E20" i="17"/>
  <c r="F20" i="17"/>
  <c r="K23" i="19"/>
  <c r="K11" i="13"/>
  <c r="I8" i="13"/>
  <c r="K8" i="13" s="1"/>
  <c r="E6" i="19" s="1"/>
  <c r="J8" i="13"/>
  <c r="L8" i="13" s="1"/>
  <c r="F6" i="19" s="1"/>
  <c r="K40" i="13"/>
  <c r="E19" i="19" s="1"/>
  <c r="K39" i="13"/>
  <c r="E18" i="19" s="1"/>
  <c r="K38" i="13"/>
  <c r="E17" i="19" s="1"/>
  <c r="J34" i="13"/>
  <c r="L34" i="13" s="1"/>
  <c r="F15" i="19" s="1"/>
  <c r="I34" i="13"/>
  <c r="K34" i="13" s="1"/>
  <c r="E15" i="19" s="1"/>
  <c r="L37" i="13"/>
  <c r="F16" i="19" s="1"/>
  <c r="K37" i="13"/>
  <c r="E16" i="19" s="1"/>
  <c r="L33" i="13"/>
  <c r="F14" i="19" s="1"/>
  <c r="K33" i="13"/>
  <c r="E14" i="19" s="1"/>
  <c r="J31" i="13"/>
  <c r="L31" i="13" s="1"/>
  <c r="F13" i="19" s="1"/>
  <c r="I31" i="13"/>
  <c r="K31" i="13" s="1"/>
  <c r="E13" i="19" s="1"/>
  <c r="K30" i="13"/>
  <c r="E12" i="19" s="1"/>
  <c r="E11" i="19"/>
  <c r="K23" i="13"/>
  <c r="E9" i="19" s="1"/>
  <c r="I21" i="13"/>
  <c r="I15" i="13"/>
  <c r="K13" i="13" s="1"/>
  <c r="L40" i="13"/>
  <c r="F19" i="19" s="1"/>
  <c r="L39" i="13"/>
  <c r="F18" i="19" s="1"/>
  <c r="L38" i="13"/>
  <c r="F17" i="19" s="1"/>
  <c r="L30" i="13"/>
  <c r="F12" i="19" s="1"/>
  <c r="L23" i="13"/>
  <c r="F9" i="19" s="1"/>
  <c r="J22" i="13"/>
  <c r="J20" i="13"/>
  <c r="J19" i="13"/>
  <c r="J18" i="13"/>
  <c r="J16" i="13"/>
  <c r="J12" i="16"/>
  <c r="I12" i="16"/>
  <c r="J7" i="16"/>
  <c r="I7" i="16"/>
  <c r="J3" i="16"/>
  <c r="I3" i="16"/>
  <c r="D7" i="17" l="1"/>
  <c r="D22" i="17"/>
  <c r="D26" i="17"/>
  <c r="D16" i="17"/>
  <c r="L3" i="16"/>
  <c r="F5" i="17" s="1"/>
  <c r="D13" i="19"/>
  <c r="D14" i="19"/>
  <c r="D9" i="19"/>
  <c r="D15" i="19"/>
  <c r="D12" i="19"/>
  <c r="D6" i="19"/>
  <c r="D18" i="17"/>
  <c r="D15" i="17"/>
  <c r="D12" i="17"/>
  <c r="D11" i="17"/>
  <c r="D10" i="17"/>
  <c r="D9" i="17"/>
  <c r="D6" i="17"/>
  <c r="D18" i="19"/>
  <c r="D17" i="19"/>
  <c r="D16" i="19"/>
  <c r="D13" i="17"/>
  <c r="D21" i="17"/>
  <c r="D8" i="17"/>
  <c r="D23" i="17"/>
  <c r="D19" i="17"/>
  <c r="D24" i="17"/>
  <c r="D20" i="17"/>
  <c r="D14" i="17"/>
  <c r="K3" i="16"/>
  <c r="L28" i="13"/>
  <c r="F11" i="19" s="1"/>
  <c r="D11" i="19" s="1"/>
  <c r="E10" i="19"/>
  <c r="F10" i="19"/>
  <c r="D19" i="19"/>
  <c r="E8" i="19"/>
  <c r="F8" i="19"/>
  <c r="F7" i="19"/>
  <c r="E7" i="19"/>
  <c r="F5" i="18"/>
  <c r="F4" i="18" s="1"/>
  <c r="E5" i="18"/>
  <c r="E27" i="17"/>
  <c r="E17" i="17"/>
  <c r="D17" i="17" s="1"/>
  <c r="F27" i="17"/>
  <c r="D7" i="19" l="1"/>
  <c r="D10" i="19"/>
  <c r="D8" i="19"/>
  <c r="D27" i="17"/>
  <c r="F4" i="19"/>
  <c r="F4" i="17"/>
  <c r="D5" i="18"/>
  <c r="I4" i="18" s="1"/>
  <c r="E4" i="18"/>
  <c r="E4" i="19"/>
  <c r="E5" i="17"/>
  <c r="E4" i="17" s="1"/>
  <c r="I4" i="19" l="1"/>
  <c r="D5" i="17"/>
  <c r="M4" i="17" s="1"/>
</calcChain>
</file>

<file path=xl/sharedStrings.xml><?xml version="1.0" encoding="utf-8"?>
<sst xmlns="http://schemas.openxmlformats.org/spreadsheetml/2006/main" count="1584" uniqueCount="862">
  <si>
    <t>Change Log</t>
  </si>
  <si>
    <t>Maturity Level</t>
  </si>
  <si>
    <t>Level 1 - Initial</t>
  </si>
  <si>
    <t>Standard process does not exist.</t>
  </si>
  <si>
    <t>Level 2 - Repeatable</t>
  </si>
  <si>
    <t>Ad-hoc process exists and is done informally.</t>
  </si>
  <si>
    <t>Level 3 - Defined</t>
  </si>
  <si>
    <t>Level 4 - Managed</t>
  </si>
  <si>
    <t>Level 5 - Optimizing</t>
  </si>
  <si>
    <t>Overall</t>
  </si>
  <si>
    <t>Function</t>
  </si>
  <si>
    <t>Category</t>
  </si>
  <si>
    <t>Subcategory</t>
  </si>
  <si>
    <t>Requirement</t>
  </si>
  <si>
    <t>Guidance</t>
  </si>
  <si>
    <t>IDENTIFY (ID)</t>
  </si>
  <si>
    <r>
      <t xml:space="preserve">Asset Management (ID.AM): </t>
    </r>
    <r>
      <rPr>
        <sz val="10"/>
        <color theme="1"/>
        <rFont val="Calibri"/>
        <family val="2"/>
        <scheme val="minor"/>
      </rPr>
      <t>The data, personnel, devices, systems, and facilities that enable the organization to achieve business purposes are identified and managed consistent with their relative importance to organizational objectives and the organization’s risk strategy.</t>
    </r>
  </si>
  <si>
    <r>
      <t>ID.AM-1:</t>
    </r>
    <r>
      <rPr>
        <sz val="10"/>
        <color rgb="FF000000"/>
        <rFont val="Calibri"/>
        <family val="2"/>
        <scheme val="minor"/>
      </rPr>
      <t xml:space="preserve"> Physical devices and systems within the organization are inventoried</t>
    </r>
  </si>
  <si>
    <r>
      <t>ID.AM-2:</t>
    </r>
    <r>
      <rPr>
        <sz val="10"/>
        <color rgb="FF000000"/>
        <rFont val="Calibri"/>
        <family val="2"/>
        <scheme val="minor"/>
      </rPr>
      <t xml:space="preserve"> Software platforms and applications within the organization are inventoried</t>
    </r>
  </si>
  <si>
    <r>
      <t xml:space="preserve">ID.AM-3: </t>
    </r>
    <r>
      <rPr>
        <sz val="10"/>
        <color rgb="FF000000"/>
        <rFont val="Calibri"/>
        <family val="2"/>
        <scheme val="minor"/>
      </rPr>
      <t>Organizational communication and data flows are mapped</t>
    </r>
  </si>
  <si>
    <r>
      <t>ID.AM-5:</t>
    </r>
    <r>
      <rPr>
        <sz val="10"/>
        <color rgb="FF000000"/>
        <rFont val="Calibri"/>
        <family val="2"/>
        <scheme val="minor"/>
      </rPr>
      <t xml:space="preserve"> Resources (e.g., hardware, devices, data, time, personnel, and software) are prioritized based on their classification, criticality, and business value </t>
    </r>
  </si>
  <si>
    <r>
      <t xml:space="preserve">Governance (ID.GV): </t>
    </r>
    <r>
      <rPr>
        <sz val="10"/>
        <color theme="1"/>
        <rFont val="Calibri"/>
        <family val="2"/>
        <scheme val="minor"/>
      </rPr>
      <t>The policies, procedures, and processes to manage and monitor the organization’s regulatory, legal, risk, environmental, and operational requirements are understood and inform the management of cybersecurity risk.</t>
    </r>
  </si>
  <si>
    <r>
      <t xml:space="preserve">ID.GV-1: </t>
    </r>
    <r>
      <rPr>
        <sz val="10"/>
        <color rgb="FF000000"/>
        <rFont val="Calibri"/>
        <family val="2"/>
        <scheme val="minor"/>
      </rPr>
      <t>Organizational cybersecurity policy is established and communicated</t>
    </r>
  </si>
  <si>
    <r>
      <t xml:space="preserve">ID.GV-3: </t>
    </r>
    <r>
      <rPr>
        <sz val="10"/>
        <color rgb="FF000000"/>
        <rFont val="Calibri"/>
        <family val="2"/>
        <scheme val="minor"/>
      </rPr>
      <t>Legal and regulatory requirements regarding cybersecurity, including privacy and civil liberties obligations, are understood and managed</t>
    </r>
  </si>
  <si>
    <r>
      <t>ID.GV-4:</t>
    </r>
    <r>
      <rPr>
        <sz val="10"/>
        <color rgb="FF000000"/>
        <rFont val="Calibri"/>
        <family val="2"/>
        <scheme val="minor"/>
      </rPr>
      <t xml:space="preserve"> Governance and risk management processes address cybersecurity risks</t>
    </r>
  </si>
  <si>
    <r>
      <t xml:space="preserve">Risk Assessment (ID.RA): </t>
    </r>
    <r>
      <rPr>
        <sz val="10"/>
        <color theme="1"/>
        <rFont val="Calibri"/>
        <family val="2"/>
        <scheme val="minor"/>
      </rPr>
      <t>The organization understands the cybersecurity risk to organizational operations (including mission, functions, image, or reputation), organizational assets, and individuals.</t>
    </r>
  </si>
  <si>
    <r>
      <t xml:space="preserve">ID.RA-1: </t>
    </r>
    <r>
      <rPr>
        <sz val="10"/>
        <color rgb="FF000000"/>
        <rFont val="Calibri"/>
        <family val="2"/>
        <scheme val="minor"/>
      </rPr>
      <t>Asset vulnerabilities are identified and documented</t>
    </r>
  </si>
  <si>
    <r>
      <t>ID.RA-5:</t>
    </r>
    <r>
      <rPr>
        <sz val="10"/>
        <color rgb="FF000000"/>
        <rFont val="Calibri"/>
        <family val="2"/>
        <scheme val="minor"/>
      </rPr>
      <t xml:space="preserve"> Threats, vulnerabilities, likelihoods, and impacts are used to determine risk</t>
    </r>
  </si>
  <si>
    <t>PROTECT (PR)</t>
  </si>
  <si>
    <r>
      <t xml:space="preserve">Identity Management, Authentication and Access Control (PR.AC): </t>
    </r>
    <r>
      <rPr>
        <sz val="10"/>
        <color theme="1"/>
        <rFont val="Calibri"/>
        <family val="2"/>
        <scheme val="minor"/>
      </rPr>
      <t>Access to physical and logical assets and associated facilities is limited to authorized users, processes, and devices, and is managed consistent with the assessed risk of unauthorized access to authorized activities and transactions.</t>
    </r>
  </si>
  <si>
    <r>
      <t xml:space="preserve">PR.AC-1: </t>
    </r>
    <r>
      <rPr>
        <sz val="10"/>
        <color rgb="FF000000"/>
        <rFont val="Calibri"/>
        <family val="2"/>
        <scheme val="minor"/>
      </rPr>
      <t>Identities and credentials are issued, managed, verified, revoked, and audited for authorized devices, users and processes</t>
    </r>
  </si>
  <si>
    <r>
      <t xml:space="preserve">PR.AC-2: </t>
    </r>
    <r>
      <rPr>
        <sz val="10"/>
        <color rgb="FF000000"/>
        <rFont val="Calibri"/>
        <family val="2"/>
        <scheme val="minor"/>
      </rPr>
      <t>Physical access to assets is managed and protected</t>
    </r>
  </si>
  <si>
    <r>
      <t xml:space="preserve">PR.AC-3: </t>
    </r>
    <r>
      <rPr>
        <sz val="10"/>
        <color rgb="FF000000"/>
        <rFont val="Calibri"/>
        <family val="2"/>
        <scheme val="minor"/>
      </rPr>
      <t>Remote access is managed</t>
    </r>
  </si>
  <si>
    <r>
      <t xml:space="preserve">PR.AC-4: </t>
    </r>
    <r>
      <rPr>
        <sz val="10"/>
        <color rgb="FF000000"/>
        <rFont val="Calibri"/>
        <family val="2"/>
        <scheme val="minor"/>
      </rPr>
      <t>Access permissions and authorizations are managed, incorporating the principles of least privilege and separation of duties</t>
    </r>
  </si>
  <si>
    <r>
      <t xml:space="preserve">PR.AC-5: </t>
    </r>
    <r>
      <rPr>
        <sz val="10"/>
        <color rgb="FF000000"/>
        <rFont val="Calibri"/>
        <family val="2"/>
        <scheme val="minor"/>
      </rPr>
      <t>Network integrity is protected (e.g., network segregation, network segmentation)</t>
    </r>
  </si>
  <si>
    <r>
      <t xml:space="preserve">Awareness and Training (PR.AT): </t>
    </r>
    <r>
      <rPr>
        <sz val="10"/>
        <color theme="1"/>
        <rFont val="Calibri"/>
        <family val="2"/>
        <scheme val="minor"/>
      </rPr>
      <t>The organization’s personnel and partners are provided cybersecurity awareness education and are trained to perform their cybersecurity-related duties and responsibilities consistent with related policies, procedures, and agreements.</t>
    </r>
  </si>
  <si>
    <r>
      <t xml:space="preserve">PR.AT-1: </t>
    </r>
    <r>
      <rPr>
        <sz val="10"/>
        <color rgb="FF000000"/>
        <rFont val="Calibri"/>
        <family val="2"/>
        <scheme val="minor"/>
      </rPr>
      <t xml:space="preserve">All users are informed and trained </t>
    </r>
  </si>
  <si>
    <r>
      <t xml:space="preserve">PR.IP-4: </t>
    </r>
    <r>
      <rPr>
        <sz val="10"/>
        <color rgb="FF000000"/>
        <rFont val="Calibri"/>
        <family val="2"/>
        <scheme val="minor"/>
      </rPr>
      <t xml:space="preserve">Backups of information are conducted, maintained, and tested </t>
    </r>
  </si>
  <si>
    <r>
      <t xml:space="preserve">PR.IP-11: </t>
    </r>
    <r>
      <rPr>
        <sz val="10"/>
        <color rgb="FF000000"/>
        <rFont val="Calibri"/>
        <family val="2"/>
        <scheme val="minor"/>
      </rPr>
      <t>Cybersecurity is included in human resources practices (e.g., deprovisioning, personnel screening)</t>
    </r>
  </si>
  <si>
    <r>
      <t>Maintenance (PR.MA):</t>
    </r>
    <r>
      <rPr>
        <sz val="10"/>
        <color theme="1"/>
        <rFont val="Calibri"/>
        <family val="2"/>
        <scheme val="minor"/>
      </rPr>
      <t xml:space="preserve"> Maintenance and repairs of industrial control and information system components are performed consistent with policies and procedures.</t>
    </r>
  </si>
  <si>
    <r>
      <t>PR.MA-1:</t>
    </r>
    <r>
      <rPr>
        <sz val="10"/>
        <color rgb="FF000000"/>
        <rFont val="Calibri"/>
        <family val="2"/>
        <scheme val="minor"/>
      </rPr>
      <t xml:space="preserve"> Maintenance and repair of organizational assets are performed and logged, with approved and controlled tools</t>
    </r>
  </si>
  <si>
    <r>
      <t xml:space="preserve">Protective Technology (PR.PT): </t>
    </r>
    <r>
      <rPr>
        <sz val="10"/>
        <color theme="1"/>
        <rFont val="Calibri"/>
        <family val="2"/>
        <scheme val="minor"/>
      </rPr>
      <t>Technical security solutions are managed to ensure the security and resilience of systems and assets, consistent with related policies, procedures, and agreements.</t>
    </r>
  </si>
  <si>
    <r>
      <t xml:space="preserve">PR.PT-1: </t>
    </r>
    <r>
      <rPr>
        <sz val="10"/>
        <color rgb="FF000000"/>
        <rFont val="Calibri"/>
        <family val="2"/>
        <scheme val="minor"/>
      </rPr>
      <t>Audit/log records are determined, documented, implemented, and reviewed in accordance with policy</t>
    </r>
  </si>
  <si>
    <r>
      <t xml:space="preserve">PR.PT-4: </t>
    </r>
    <r>
      <rPr>
        <sz val="10"/>
        <color rgb="FF000000"/>
        <rFont val="Calibri"/>
        <family val="2"/>
        <scheme val="minor"/>
      </rPr>
      <t>Communications and control networks are protected</t>
    </r>
  </si>
  <si>
    <r>
      <t xml:space="preserve">DE.AE-3: </t>
    </r>
    <r>
      <rPr>
        <sz val="10"/>
        <color rgb="FF000000"/>
        <rFont val="Calibri"/>
        <family val="2"/>
        <scheme val="minor"/>
      </rPr>
      <t>Event data are collected and correlated from multiple sources and sensors</t>
    </r>
  </si>
  <si>
    <r>
      <t xml:space="preserve">Security Continuous Monitoring (DE.CM): </t>
    </r>
    <r>
      <rPr>
        <sz val="10"/>
        <color theme="1"/>
        <rFont val="Calibri"/>
        <family val="2"/>
        <scheme val="minor"/>
      </rPr>
      <t>The information system and assets are monitored to identify cybersecurity events and verify the effectiveness of protective measures.</t>
    </r>
  </si>
  <si>
    <r>
      <t xml:space="preserve">DE.CM-1: </t>
    </r>
    <r>
      <rPr>
        <sz val="10"/>
        <color rgb="FF000000"/>
        <rFont val="Calibri"/>
        <family val="2"/>
        <scheme val="minor"/>
      </rPr>
      <t>The network is</t>
    </r>
    <r>
      <rPr>
        <b/>
        <sz val="10"/>
        <color rgb="FF000000"/>
        <rFont val="Calibri"/>
        <family val="2"/>
        <scheme val="minor"/>
      </rPr>
      <t xml:space="preserve"> </t>
    </r>
    <r>
      <rPr>
        <sz val="10"/>
        <color rgb="FF000000"/>
        <rFont val="Calibri"/>
        <family val="2"/>
        <scheme val="minor"/>
      </rPr>
      <t>monitored to detect potential cybersecurity events</t>
    </r>
  </si>
  <si>
    <r>
      <t xml:space="preserve">DE.CM-3: </t>
    </r>
    <r>
      <rPr>
        <sz val="10"/>
        <color rgb="FF000000"/>
        <rFont val="Calibri"/>
        <family val="2"/>
        <scheme val="minor"/>
      </rPr>
      <t>Personnel activity is monitored to detect potential cybersecurity events</t>
    </r>
  </si>
  <si>
    <r>
      <t xml:space="preserve">DE.CM-4: </t>
    </r>
    <r>
      <rPr>
        <sz val="10"/>
        <color rgb="FF000000"/>
        <rFont val="Calibri"/>
        <family val="2"/>
        <scheme val="minor"/>
      </rPr>
      <t>Malicious code is detected</t>
    </r>
  </si>
  <si>
    <t>RESPOND (RS)</t>
  </si>
  <si>
    <r>
      <t>Response Planning (RS.RP):</t>
    </r>
    <r>
      <rPr>
        <sz val="10"/>
        <color theme="1"/>
        <rFont val="Calibri"/>
        <family val="2"/>
        <scheme val="minor"/>
      </rPr>
      <t xml:space="preserve"> Response processes and procedures are executed and maintained, to ensure response to detected cybersecurity incidents.</t>
    </r>
  </si>
  <si>
    <r>
      <t xml:space="preserve">RS.RP-1: </t>
    </r>
    <r>
      <rPr>
        <sz val="10"/>
        <color theme="1"/>
        <rFont val="Calibri"/>
        <family val="2"/>
        <scheme val="minor"/>
      </rPr>
      <t>Response plan is executed during or after an incident</t>
    </r>
  </si>
  <si>
    <r>
      <t xml:space="preserve">RS.CO-3: </t>
    </r>
    <r>
      <rPr>
        <sz val="10"/>
        <color theme="1"/>
        <rFont val="Calibri"/>
        <family val="2"/>
        <scheme val="minor"/>
      </rPr>
      <t>Information is shared consistent with response plans</t>
    </r>
  </si>
  <si>
    <r>
      <t xml:space="preserve">Improvements (RS.IM): </t>
    </r>
    <r>
      <rPr>
        <sz val="10"/>
        <color theme="1"/>
        <rFont val="Calibri"/>
        <family val="2"/>
        <scheme val="minor"/>
      </rPr>
      <t>Organizational response activities are improved by incorporating lessons learned from current and previous detection/response activities.</t>
    </r>
  </si>
  <si>
    <r>
      <t xml:space="preserve">RS.IM-1: </t>
    </r>
    <r>
      <rPr>
        <sz val="10"/>
        <color rgb="FF000000"/>
        <rFont val="Calibri"/>
        <family val="2"/>
        <scheme val="minor"/>
      </rPr>
      <t>Response</t>
    </r>
    <r>
      <rPr>
        <b/>
        <sz val="10"/>
        <color rgb="FF000000"/>
        <rFont val="Calibri"/>
        <family val="2"/>
        <scheme val="minor"/>
      </rPr>
      <t xml:space="preserve"> </t>
    </r>
    <r>
      <rPr>
        <sz val="10"/>
        <color rgb="FF000000"/>
        <rFont val="Calibri"/>
        <family val="2"/>
        <scheme val="minor"/>
      </rPr>
      <t>plans incorporate lessons learned</t>
    </r>
  </si>
  <si>
    <t>RECOVER (RC)</t>
  </si>
  <si>
    <r>
      <t xml:space="preserve">Recovery Planning (RC.RP): </t>
    </r>
    <r>
      <rPr>
        <sz val="10"/>
        <color theme="1"/>
        <rFont val="Calibri"/>
        <family val="2"/>
        <scheme val="minor"/>
      </rPr>
      <t>Recovery processes and procedures are executed and maintained to ensure restoration of systems or assets affected by cybersecurity incidents.</t>
    </r>
  </si>
  <si>
    <r>
      <t xml:space="preserve">RC.RP-1: </t>
    </r>
    <r>
      <rPr>
        <sz val="10"/>
        <color theme="1"/>
        <rFont val="Calibri"/>
        <family val="2"/>
        <scheme val="minor"/>
      </rPr>
      <t xml:space="preserve">Recovery plan is executed during or after a cybersecurity incident </t>
    </r>
  </si>
  <si>
    <t>Document</t>
  </si>
  <si>
    <t>Link</t>
  </si>
  <si>
    <t>CIS Critical Security Control</t>
  </si>
  <si>
    <t>https://www.cisecurity.org/controls/</t>
  </si>
  <si>
    <t>ISA 62443 (All)</t>
  </si>
  <si>
    <t>https://www.isa.org/standards-and-publications/isa-standards/find-isa-standards-in-numerical-order/</t>
  </si>
  <si>
    <t>ISO/IEC 27001</t>
  </si>
  <si>
    <t>ISO/IEC 27002</t>
  </si>
  <si>
    <t xml:space="preserve">NIST CSF </t>
  </si>
  <si>
    <t>CyberFundamentals Categories</t>
  </si>
  <si>
    <t>BASIC</t>
  </si>
  <si>
    <t>IMPORTANT</t>
  </si>
  <si>
    <t>ESSENTIAL</t>
  </si>
  <si>
    <t>•	This inventory includes fixed and portable computers, tablets, mobile phones, Programmable Logic Controllers (PLCs), sensors, actuators, robots, machine tools, firmware, network switches, routers, power supplies, and other networked components or devices. 
•	This inventory must include all assets, whether or not they are connected to the organization's network.
•	The use of an IT asset management tool could be considered.</t>
  </si>
  <si>
    <t>•	Inventory specifications include for example, manufacturer, device type, model, serial number, machine names and network addresses, physical location…
•	Accountability is the obligation to explain, justify, and take responsibility for one's actions, it implies answerability for the outcome of the task or process.
•	Changes include the decommissioning of material.</t>
  </si>
  <si>
    <t>•	Any unsupported hardware without an exception documentation, is designated as unauthorized.
•	Unauthorized hardware can be detected during inventory, requests for support by the user or other means.</t>
  </si>
  <si>
    <t>•	Where safe and feasible, these mechanisms should be automated.
•	There should be a process to address unauthorized assets on a frequently  basis; The organization may choose to remove the asset from the network, deny the asset from connecting remotely to the network, or quarantine the asset.</t>
  </si>
  <si>
    <t>•	This inventory includes software programs, software platforms and databases, even if outsourced (SaaS).
•	Outsourcing arrangements should be part of the contractual agreements with the provider.
•	Information in the inventory should include for example: name, description, version, number of users, data processed, etc.
•	A distinction should be made between unsupported software and unauthorized software.
•	The use of an IT asset management tool could be considered.</t>
  </si>
  <si>
    <t>The inventory of software platforms and applications should include the title, publisher, initial install/use date, and business purpose for each entry; where appropriate, include the Uniform Resource Locator (URL), app store(s), version(s), deployment mechanism, and decommission date.</t>
  </si>
  <si>
    <t>There are no additional guidelines.</t>
  </si>
  <si>
    <t>•	Any unsupported software without an exception documentation, is designated as unauthorized.
•	Unauthorized software can be detected during inventory, requests for support by the user or other means.</t>
  </si>
  <si>
    <t>•	Where safe and feasible, these mechanisms should be automated.
•	There should be a process to regularly address unauthorised assets; The organization may choose to remove the asset from the network, deny the asset from connecting remotely to the network, or quarantine the asset.</t>
  </si>
  <si>
    <t>•	Start by listing all the types of information your business stores or uses. Define “information type” in any useful way that makes sense to your business. You may want to have your employees make a list of all the information they use in their regular activities. List everything you can think of, but you do not need to be too specific. For example, you may keep customer names and email addresses, receipts for raw material, your banking information, or other proprietary information.
•	Consider mapping this information with the associated assets identified in the inventories of physical devices, systems, software platforms and applications used within the organization (see ID.AM-1 &amp; ID.AM-2).</t>
  </si>
  <si>
    <t>•	Connection information includes, for example, the interface characteristics, data characteristics, ports, protocols, addresses, description of the data, security requirements, and the nature of the connection.
•	Configuration management can be used as supporting asset.
•	This documentation should not be stored only on the network it represents.
•	Consider keeping a copy of this documentation in a safe offline environment (e.g. offline hard disk, paper hardcopy, …)</t>
  </si>
  <si>
    <t>•	With knowledge of the information/data flows within a system and between systems, it is possible to determine where information can and cannot go.
•	Consider:
o	Enforcing controls restricting connections to only authorized interfaces.
o	Heightening system monitoring activity whenever there is an indication of increased risk to organization's critical operations and assets.
o	Protecting the system from information leakage due to electromagnetic signals emanations.</t>
  </si>
  <si>
    <t>•	Determine organization’s resources (e.g., hardware, devices, data, time, personnel, information, and software):
o	What would happen to my business if these resources were made public, damaged, lost…?
o	What would happen to my business when the integrity of resources is no longer guaranteed?
o	What would happen to my business if I/my customers couldn’t access these resources? And rank these resources based on their classification, criticality, and business value.
•	Resources should include enterprise assets.</t>
  </si>
  <si>
    <t>•	Create a classification for sensitive information by first determining categories, e.g.
o	Public - freely accessible to all, even externally
o	Internal - accessible only to members of your organization
o	Confidential - accessible only to those whose duties require access.
•	Communicate these categories and identify what types of data fall into these categories (HR data, financial data, legal data, personal data, etc.).
•	Consider the use of the Traffic Light Protocol (TLP).
•	Data classification should apply to the three aspects: C-I-A.</t>
  </si>
  <si>
    <t>Consider implementing an automated tool, such as a host-based Data Loss Prevention (DLP) tool to identify all sensitive data stored, processed, or transmitted through enterprise assets, including those located onsite or at a remote service provider.</t>
  </si>
  <si>
    <t>•	Policies and procedures used to identify acceptable practices and expectations for business operations, can be used to train new employees on your information security expectations, and can aid an investigation in case of an incident. These policies and procedures should be readily accessible to employees.
•	Policies and procedures for information- and cybersecurity should clearly describe your expectations for protecting the organization’s information and systems, and how management expects the company’s resources to be used and protected by all employees.
•	Policies and procedures should be reviewed and updated at least annually and every time there are changes in the organization or technology. Whenever the policies are changed, employees should be made aware of the changes.</t>
  </si>
  <si>
    <t>The policy should include, for example:
•	The identification and assignment of roles, responsibilities, management commitment, coordination among organizational entities, and compliance. Guidance on role profiles along with their identified titles, missions, tasks, skills, knowledge, competences is available in the "European Cybersecurity Skills Framework Role Profiles" by ENISA. (https://www.enisa.europa.eu/publications/european-cybersecurity-skills-framework-role-profiles)
•	The coordination among organizational entities responsible for the different aspects of security (i.e., technical, physical, personnel, cyber-physical, information, access control, media protection, vulnerability management, maintenance, monitoring)
•	The coverage of the full life cycle of the ICT/OT systems.</t>
  </si>
  <si>
    <t>•	There should be regular reviews to ensure the continuous compliance with legal and regulatory requirements regarding information/cybersecurity, including privacy obligations.
•	This requirement also applies to contractors and service providers.</t>
  </si>
  <si>
    <t>This strategy should include determining and allocating the required resources to protect the organisation's business-critical assets.</t>
  </si>
  <si>
    <t>Consider using Risk Management tools.</t>
  </si>
  <si>
    <t>•	A vulnerability refers to a weakness in the organization’s hardware, software, or procedures. It is a gap through which a bad actor can gain access to the organization’s assets. A vulnerability exposes an organization to threats.
•	A threat is a malicious or negative event that takes advantage of a vulnerability. 
•	The risk is the potential for loss and damage when the threat does occur.</t>
  </si>
  <si>
    <t>•	Where safe and feasible, the use of vulnerability scanning should be considered.
•	The organization should establish and maintain a testing program appropriate to its size, complexity, and maturity.</t>
  </si>
  <si>
    <t>Consider validating security measures after each penetration test.</t>
  </si>
  <si>
    <t>•	Keep in mind that threats exploit vulnerabilities.
•	Identify the consequences that losses of confidentiality, integrity and availability may have on the assets and related business processes.</t>
  </si>
  <si>
    <t>•	Risk assessment should include threats from insiders and external parties.
•	Qualitative and/or quantitative  risk analysis methods 
(MAPGOOD, ISO27005, CIS RAM, …) can be used together with software tooling.</t>
  </si>
  <si>
    <t>No additional guidance on this topic.</t>
  </si>
  <si>
    <t>Identities and credentials for authorized devices and users could be managed through a password policy. A password policy is a set of rules designed to enhance ICT/OT security by encouraging organization’s to:
(Not limitative list and measures to be considered as appropriate)
•	Change all default passwords.
•	Ensure that no one works with administrator privileges for daily tasks.
•	Keep a limited and updated list of system administrator accounts.
•	Enforce password rules, e.g. passwords must be longer than a state-of-the-art number of characters with a combination of character types and changed periodically or when there is any suspicion of compromise.
•	Use only individual accounts and never share passwords.
•	Immediately disable unused accounts
•	Rights and privileges are managed by user groups.</t>
  </si>
  <si>
    <t>•	Automated mechanisms can help to support the management and auditing of information system credentials.
•	Consider strong user authentication, meaning an authentication based on the use of at least two authentication factors from different categories of either knowledge (something only the user knows), possession (something only the user possesses) or inherence (something the user is) that are independent, in that the breach of one does not compromise the reliability of the others, and is designed in such a way to protect the confidentiality of the authentication data.</t>
  </si>
  <si>
    <t>•	To guarantee the safe operation, service accounts should be used for running processes and services.
•	Consider the use of a formal access procedure for external parties.</t>
  </si>
  <si>
    <t>•	Consider to strictly manage keys to access the premises and alarm codes. The following rules should be considered:
o	Always retrieve an employee's keys or badges when they leave the company permanently.
o	Change company alarm codes frequently.
o	Never give keys or alarm codes to external service providers (cleaning agents, etc.), unless it is possible to trace these accesses and restrict them technically to given time slots.
•	Consider to not leaving internal network access outlets accessible in public areas. These public places can be waiting rooms, corridors...</t>
  </si>
  <si>
    <t>•	Physical access controls may include, for example: lists of authorized individuals, identity credentials, escort requirements, guards, fences, turnstiles, locks, monitoring of facility access, camera surveillance.
•	The following measures should be considered:
o	Implement a badge system and create different security zones.
o	Limit physical access to servers and network components to authorized personnel.
o	Log all access to servers and network components.
•	Visitor access records should be maintained, reviewed and acted upon as required.</t>
  </si>
  <si>
    <t>E.g. production, R&amp;D, organization’s critical systems equipment (server rooms…)</t>
  </si>
  <si>
    <t>Consider the following when wireless networking is used:
•	Change the administrative password upon installation of a wireless access points.
•	Set the wireless access point so that it does not broadcast its Service Set Identifier (SSID).
•	Set your router to use at least WiFi Protected Access (WPA-2 or WPA-3 where possible), with the Advanced Encryption Standard (AES) for encryption.
•	Ensure that wireless internet access to customers is separated from your business network.
•	Connecting to unknown or unsecured / guest wireless access points, should be avoided, and if unavoidable done through an encrypted virtual private network (VPN) capability.
•	Manage all endpoint devices (fixed and mobile) according to the organization's security policies.</t>
  </si>
  <si>
    <t>Enforce MFA (e.g. 2FA) on Internet-facing systems, such as email, remote desktop, and Virtual Private Network (VPNs).</t>
  </si>
  <si>
    <t>Consider the following:
•	Remote access methods include, for example, wireless, broadband, Virtual Private Network (VPN) connections, mobile device connections, and communications through external networks.
•	Login credentials should be in line with company's user authentication policies.
•	Remote access for support activities or maintenance of organizational assets should be approved, logged, and performed in a manner that prevents unauthorized access.
•	The user should be made aware of any remote connection to its device by a visual indication.</t>
  </si>
  <si>
    <t>This should include that only authorized use of privileged functions from remote access is allowed.</t>
  </si>
  <si>
    <t>The following should be considered:
•	Draw up and review regularly access lists per system (files, servers, software, databases, etc.), possibly through analysis of the Active Directory in Windows-based systems, with the objective of determining who needs what kind of access (privileged or not), to what, to perform their duties in the organization.
•	Set up a separate account for each user (including any contractors needing access) and require that strong, unique passwords be used for each account.
•	Ensure that all employees use computer accounts without administrative privileges to perform typical work functions. This includes separation of personal and admin accounts.
•	For guest accounts, consider using the minimal privileges (e.g. internet access only) as required for your business needs.
•	Permission management should be documented in a procedure and updated when appropriate.
•	Use 'Single Sign On' (SSO) when appropriate.</t>
  </si>
  <si>
    <t>Means to get access may include: a key, password, code, or administrative privilege.</t>
  </si>
  <si>
    <t>The principle of Least Privilege should be understood as the principle that a security architecture should be designed so that each employee is granted the minimum system resources and authorizations that the employee needs to perform its function. Consider to:
•	Not allow any employee to have access to all the business’s information.
•	Limit the number of Internet accesses and interconnections with partner networks to the strict necessary to be able to centralize and homogenize the monitoring of exchanges more easily.
•	Ensure that when an employee leaves the business, all access to the business’s information or systems is blocked instantly.</t>
  </si>
  <si>
    <t>Consider the following:
•	Separate administrator accounts from user accounts.
•	Do not privilege user accounts to effectuate administration tasks.
•	Create unique local administrator passwords and disable unused accounts.
•	Consider prohibiting Internet browsing from administrative accounts.</t>
  </si>
  <si>
    <t>Consider separately identifying each person with access to the organization's critical systems with a username to remove generic and anonymous accounts and access.</t>
  </si>
  <si>
    <t>Separation of duties includes, for example:
•	dividing operational functions and system support functions among different roles.
•	conducting system support functions with different individuals.
•	not allow a single individual to both initiate and approve a transaction (financial or otherwise).
•	ensuring that security personnel administering access control functions do not also administer audit functions.</t>
  </si>
  <si>
    <t>Specific restrictions can include, for example, restricting usage to certain days of the week, time of day, or specific durations of time.</t>
  </si>
  <si>
    <t>Consider the following:
•	Install and operate a firewall between your internal network and the Internet. This may be a function of a (wireless) access point/router, or it may be a function of a router provided by the Internet Service Provider (ISP).
•	Ensure there is antivirus software installed on purchased firewall solutions and ensure that the administrator’s log-in and administrative password is changed upon installation and regularly thereafter.
•	Install, use, and update a software firewall on each computer system (including smart phones and other networked devices).
•	Have firewalls on each of your computers and networks even if you use a cloud service provider or a virtual private network (VPN). Ensure that for telework home network and systems have hardware and software firewalls installed, operational, and regularly updated.
•	Consider installing an Intrusion Detection / Prevention System (IDPS). These devices analyze network traffic at a more detailed level and can provide a greater level of protection.</t>
  </si>
  <si>
    <t>•	Consider creating different security zones in the network (e.g. Basic network segmentation through VLAN’s or other network access control mechanisms) and control/monitor the traffic between these zones.
•	When the network is "flat", the compromise of a vital network component can lead to the compromise of the entire network.</t>
  </si>
  <si>
    <t>Boundary protection mechanisms include, for example, routers, gateways, unidirectional gateways, data diodes, and firewalls separating system components into logically separate networks or subnetworks.</t>
  </si>
  <si>
    <t>•	Employees include all users and managers of the ICT/OT systems, and they should be trained immediately when hired and regularly thereafter about the company’s information security policies and what they will be expected to do to protect company’s business information and technology.
•	Training should be continually updated and reinforced by awareness campaigns.</t>
  </si>
  <si>
    <t>Consider to:
•	Communicate and discuss regularly to ensure that everyone is aware of their responsibilities.
•	Develop an outreach program by gathering in a document the messages you want to convey to your staff (topics, audiences, objectives, etc.) and your communication rhythm on a calendar (weekly, monthly, one-time, etc.). Communicate continuously and in an engaging way, involving management, IT colleagues, the ICT service provider and HR and Communication managers.
•	Cover topics such as: recognition of fraud attempts, phishing, management of sensitive information, incidents, etc. The goal is for all employees to understand ways to protect company information.
•	Discuss with your management, your ICT colleagues, or your ICT service provider some practice scenarios (e.g. what to do if a virus alert is triggered, if a storm cuts off the power, if data is blocked, if an account is hacked, etc.), determine what behaviours to adopt, document and communicate them to all your staff. The central point of contact in the event of an incident should be known to all.
•	Organize a simulation of a scenario to test your knowledge. Consider performing the exercise for example at least once a year.</t>
  </si>
  <si>
    <t>•	When eliminating tangible assets like business computers/laptops, servers, hard drive(s) and other storage media (USB drives, paper…), ensure that all   sensitive business or personal data are securely deleted (i.e. electronically “wiped”) before they are removed and then physically destroyed (or re-commissioned). This is also known as “sanitization” and thus related to the requirement and guidance in PR.IP-6.
•	Consider installing a remote-wiping application on company laptops, tablets, cell phones, and other mobile devices.</t>
  </si>
  <si>
    <t>Accountability should include:
•	The authorization for business-critical assets to enter and exit the facility.
•	Monitoring and maintaining documentation related to the movements of business-critical assets.</t>
  </si>
  <si>
    <t>Disposal actions include media sanitization actions (See PR.IP-6)</t>
  </si>
  <si>
    <t>•	Organization's business critical system's data includes for example software, configurations and settings, documentation, system configuration data including computer configuration backups, application configuration backups, etc.
•	Consider a regular backup and put it offline periodically.
•	Recovery time and recovery point objectives should be considered.
•	Consider not storing the organization's data backup on the same network as the system on which the original data resides and provide an offline copy. Among other things, this prevents file encryption by hackers (risk of ransomware).</t>
  </si>
  <si>
    <t>This should include regularly testing of the backup restore procedures.</t>
  </si>
  <si>
    <t>•	Related plans include, for example, Business Continuity Plans, Disaster Recovery Plans, Continuity of Operations Plans, Crisis Communications Plans, Critical Infrastructure Plans, and Cyber Incident response plans.
•	Restoration of backup data during contingency plan testing should be provided.</t>
  </si>
  <si>
    <t>•	The access to critical information or technology should be considered when recruiting, during employment and at termination.
•	Background verification checks should take into consideration applicable laws, regulations, and ethics in proportion to the business requirements, the classification of the information to be accessed and the perceived risks.</t>
  </si>
  <si>
    <t>The human resource information/cyber security process should include access to critical information or technology; background verification checks; code of conduct; roles, authorities, and responsibilities…</t>
  </si>
  <si>
    <t>The following should be considered:
•	Limit yourself to only install those applications (operating systems, firmware, or plugins ) that you need to run your business and patch/update them regularly.
•	You should only install a current and vendor-supported version of software you choose to use. It may be useful to assign a day each month to check for patches.
•	There are products which can scan your system and notify you when there is an update for an application you have installed. If you use one of these products, make sure it checks for updates for every application you use.
•	Install patches and security updates in a timely manner.</t>
  </si>
  <si>
    <t>Consider the below measures:
(1) Perform security updates on all software in a timely manner.
(2) Automate the update process and audit its effectiveness.
(3) Introduce an internal patching culture on desktops, mobile devices, servers, network components, etc. to ensure updates are tracked.</t>
  </si>
  <si>
    <t>This requirement maily focuses mainly on OT/ICS environments.</t>
  </si>
  <si>
    <t>•	Ensure the activity logging functionality of protection / detection hardware or software (e.g. firewalls, anti-virus) is enabled.
•	Logs should be backed up and saved for a predefined period.
•	The logs should be reviewed for any unusual or unwanted trends, such as a large use of social media websites or an unusual number of viruses consistently found on a particular computer. These trends may indicate a more serious problem or signal the need for stronger protections in a particular area.</t>
  </si>
  <si>
    <t>Authoritative time sources include for example, an internal Network Time Protocol (NTP) server, radio clock, atomic clock, GPS time source.</t>
  </si>
  <si>
    <t>The use of System Logging Protocol (Syslog) servers can be considered.</t>
  </si>
  <si>
    <t>•	E-mail filters should detect malicious e-mails, and filtering should be configured based on the type of message attachments so that files of the specified types are automatically processed (e.g. deleted).
•	Web-filters should notify the user if a website may contain malware and potentially preventing users from accessing that website.</t>
  </si>
  <si>
    <t>Consider the following:
•	Information flow may be supported, for example, by labelling or colouring physical connectors as an aid to manual hook-up.
•	Inspection of message content may enforce information flow policy. For example, a message containing a command to an actuator may not be permitted to flow between the control network and any other network.
•	Physical addresses (e.g., a serial port) may be implicitly or explicitly associated with labels or attributes (e.g., hardware I/O address). Manual methods are typically static. Label or attribute policy mechanisms may be implemented in hardware, firmware, and software that controls or has device access, such as device drivers and communications controllers.</t>
  </si>
  <si>
    <t>•	Logs should be backed up and saved for a predefined period.
•	The logs should be reviewed for any unusual or unwanted trends, such as a large use of social media websites or an unusual number of viruses consistently found on a particular computer. These trends may indicate a more serious problem or signal the need for stronger protections in a particular area.</t>
  </si>
  <si>
    <t>•	Endpoints include desktops, laptops, servers...
•	Consider, where feasible, including smart phones and other networked devices when installing and operating firewalls.
•	Consider limiting the number of interconnection gateways to the Internet.</t>
  </si>
  <si>
    <t>•	Monitoring of network communications should happen at the external boundary of the organization's business critical systems and at key internal boundaries within the systems.
•	When hosting internet facing applications the implementation of a web application firewall (WAF) should be considered.</t>
  </si>
  <si>
    <t>Security status monitoring should include:
•	The generation of system alerts when indications of compromise or potential compromise occur.
•	Detection and reporting of atypical usage of organization's critical systems.
•	The establishment of audit records for defined information/cybersecurity events.
•	Boosting system monitoring activity whenever there is an indication of increased risk.
•	Physical environment, personnel, and service provider.</t>
  </si>
  <si>
    <t>Consider deploying an Intrusion Detection/Prevention system (IDS/IPS).</t>
  </si>
  <si>
    <t>Consider using a centralized log platform for the consolidation and exploitation of log files.</t>
  </si>
  <si>
    <t>Consider to actively investigate the alerts generated because of suspicious activities and take the appropriate actions to remediate the threat, e.g. through the deployment of a security operations centre (SOC).</t>
  </si>
  <si>
    <t>•	Malware includes viruses, spyware, and ransomware and should be countered by installing, using, and regularly updating anti-virus and anti-spyware software on every device used in company’s business (including computers, smart phones, tablets, and servers).
•	Anti-virus and anti-spyware software should automatically check for updates in “real-time” or at least daily followed by system scanning as appropriate.
•	It should be considered to provide the same malicious code protection mechanisms for home computers (e.g. teleworking) or personal devices that are used for professional work (BYOD).</t>
  </si>
  <si>
    <t>•	The incident response process should include a predetermined set of instructions or procedures to detect, respond to, and limit consequences of a malicious cyber-attack.
•	The roles, responsibilities, and authorities in the incident response plan should be specific on involved people, contact info, different roles and responsibilities, and who makes the decision to initiate recovery procedures as well as who will be the contact with appropriate external stakeholders.</t>
  </si>
  <si>
    <t>Consider bringing involved people together after each incident and reflect together on ways to improve what happened, how it happened, how we reacted, how it could have gone better, what should be done to prevent it from happening again, etc.</t>
  </si>
  <si>
    <t>A process should be developed for what immediate actions will be taken in case of a fire, medical emergency, burglary, natural disaster, or  an information/cyber security incident.
This process should consider:
•	Roles and Responsibilities, including of who makes the decision to initiate recovery procedures and who will be the contact with appropriate external stakeholders.
•	What to do with company’s information and information systems in case of an incident. This includes shutting down or locking computers, moving to a backup site, physically removing important documents, etc.
•	Who to call in case of an incident.</t>
  </si>
  <si>
    <t>ID.AM-4: External information systems are catalogued</t>
  </si>
  <si>
    <t>Outsourcing of systems, software platforms and applications used within the organization is covered in ID.AM-1 &amp; ID.AM-2.</t>
  </si>
  <si>
    <t>•	Outsourcing of systems, software platforms and applications used within the organization is covered in ID.AM-1 &amp; ID.AM-2
•	External information systems are systems or components of systems for which organizations typically have no direct supervision and authority over the application of security requirements and controls, or the determination of the effectiveness of implemented controls on those systems i.e., services that are run in cloud, SaaS, hosting or other external environments, API (Application Programming Interface)…
•	Mapping external services and the connections made to them and authorizing them in advance avoids wasting unnecessary resources investigating a supposedly non-authenticated connection to external systems.</t>
  </si>
  <si>
    <t>Consider requiring external service providers to identify and document the functions, ports, protocols, and services necessary for the connection services.</t>
  </si>
  <si>
    <t>It should be considered to:
•	Describe security roles, responsibilities, and authorities: who in your organization should be consulted, informed, and held accountable for all or part of your assets.
•	Provide security roles, responsibilities, and authority for all key functions in information/cyber security (legal, detection activities…).
•	Include information/cybersecurity roles and responsibilities for third-party providers (e.g., suppliers, customers, partners) with physical or logical access to the organization’s ICT/OT environment.</t>
  </si>
  <si>
    <t>The information security officer should be responsible for monitoring the implementation of the organization's information/cyber security strategy and safeguards.</t>
  </si>
  <si>
    <t>•	The organisation should be able to clearly identify who is upstream and downstream of the organisation and which suppliers provide services, capabilities, products and items to the organisation.
•	The organisation should communicate its position to its upstream and downstream so that it is understood where they sit in terms of critical importance to the organisation's operations.</t>
  </si>
  <si>
    <t>The organisation covered by NIS legislation has a responsibility to know the other organisations in the same sector in order to work with them to achieve the objectives set by NIS for that particular sector.</t>
  </si>
  <si>
    <t>Information protection needs should be determined, and the related processes revised as necessary.</t>
  </si>
  <si>
    <t>Dependencies and business critical functions should include support services.</t>
  </si>
  <si>
    <t>•	Consider implementing resiliency mechanisms to support normal and adverse operational situations (e.g., failsafe, load balancing, hot swap).
•	Consider aspects of business continuity management in e.g. Business Impact Analyse (BIA), Disaster Recovery Plan (DRP) and Business Continuity Plan (BCP).</t>
  </si>
  <si>
    <t>•	Consider provisioning adequate data and network redundancy (e.g. redundant network devices, servers with load balancing, raid arrays, backup services, 2 separate datacentres, fail-over network connections, 2 ISP's…).
•	Consider protecting critical equipment/services from power outages and other failures due to utility interruptions (e.g. UPS &amp; NO-break, frequent test, service contracts that include regular maintenance, redundant power cabling, 2 different power service providers...).</t>
  </si>
  <si>
    <t>•	Consider applying the 3-2-1 back-up rule to improve RPO and RTO (maintain at least 3 copies of your data, keep 2 of them at separate locations and one copy should be stored at an off-site location).
•	Consider implementing mechanisms such as hot swap, load balancing and failsafe to increase resilience.</t>
  </si>
  <si>
    <t>A threat and vulnerability awareness program should include ongoing contact with security groups and associations to receive security alerts and advisories. (Security groups and associations include, for example, special interest groups, forums, professional associations, news groups, and/or peer groups of security professionals in similar organizations).This contact can include the sharing of information about potential vulnerabilities and incidents. This sharing capability should have an unclassified and classified information sharing capability.</t>
  </si>
  <si>
    <t>•	Management and employees should be involved in information- and cybersecurity.
•	It should be identified what the most important assets are, and how they are protected.
•	It should be clear what impact will be if these assets are compromised.
•	It should be established how the implementation of adequate mitigation measures will be organized.</t>
  </si>
  <si>
    <t xml:space="preserve">External stakeholders include  customers, investors and shareholders, suppliers, government agencies and the wider community. </t>
  </si>
  <si>
    <t>Determination and expression of risk tolerance (risk appetite) should be in line with the policies on information security and cybersecurity, to facilitate demonstration of coherence between policies, risk tolerance and measures.</t>
  </si>
  <si>
    <t>This assessment should identify and prioritize potential negative impacts to the organization from the risks associated with the distributed and interconnected nature of ICT/OT product and service supply chains.</t>
  </si>
  <si>
    <t>This list should include suppliers, vendors and partners contact information and the services they provide, so they can be contacted for assistance in the event of an outage or service degradation.</t>
  </si>
  <si>
    <t>•	Entities not subject to the NIS legislation should consider business critical suppliers and third-party partners only.
•	Keep in mind that GDPR requirements need to be fulfilled when business information contains personal data (applicable on all levels), i.e. security measures need to be addressed in the contractual framework.</t>
  </si>
  <si>
    <t>•	Information systems containing software (or firmware) affected by recently announced software flaws (and potential vulnerabilities resulting from those flaws) should be identified.
•	Newly released security relevant patches, service packs, and hot fixes should be installed, and these  patches, service packs, and hot fixes are tested for effectiveness and potential side effects on the organization’s information systems before installation. Flaws discovered during security assessments, continuous monitoring, incident response activities, or information system error handling are also addressed expeditiously. Flaw remediation should be incorporated into configuration management as an emergency change.</t>
  </si>
  <si>
    <t>The depth of the review should depend on the criticality of delivered products and services.</t>
  </si>
  <si>
    <t>Consider the use of SSO (Single Sign On) in combination with MFA for the organization's internal and external critical systems.</t>
  </si>
  <si>
    <t>•	Consider limiting the number of failed login attempts by implementing automatic lockout.
•	The locked account won’t be accessible until it has been reset or the account lockout duration elapses.</t>
  </si>
  <si>
    <t>•	Consider protecting power equipment, power cabling, network cabling, and network access interfaces from accidental damage, disruption, and physical tampering.
•	Consider implementing redundant and physically separated power systems for organization’s critical operations.</t>
  </si>
  <si>
    <t>Access from pre-defined IP addresses could be considered.</t>
  </si>
  <si>
    <t>Consider implementing the following recommendations:
•	Separate your public WIFI network from your business network.
•	Protect your business WIFI with state-of-the-art encryption.
•	Implement a Network Access Control (NAC) solution.
•	Encrypt connections to your corporate network.
•	Divide your network according to security levels and apply firewall rules. Isolate your networks for server administration.
•	Force VPN on public networks.
•	Implement a closed policy for security gateways (deny all policy: only allow/open connections that have been explicitly pre-authorized).</t>
  </si>
  <si>
    <t>The organization shall perform a documented risk assessment on organization's critical system transactions and authenticate users, devices, and other assets (e.g., single-factor, multi-factor) commensurate with the risk of the transaction (e.g., individuals’ security and privacy risks and other organizational risks).</t>
  </si>
  <si>
    <t>Consider a security-by-design approach for new systems; For existing systems a separate risk assessment should be used.</t>
  </si>
  <si>
    <t>Third-party providers include, for example, service providers, contractors, and other organizations providing system development, technology services, outsourced applications, or network and security management.</t>
  </si>
  <si>
    <t>Enforcement should include that ‘third party stakeholder’-users (e.g. suppliers, customers, partners) can demonstrate the understanding of their roles and responsibilities.</t>
  </si>
  <si>
    <t>Third party audit results can be used as audit evidence.</t>
  </si>
  <si>
    <t>Guidance on role profiles along with their identified titles, missions, tasks, skills, knowledge, competences is available in the "European Cybersecurity Skills Framework Role Profiles" by ENISA. (https://www.enisa.europa.eu/publications/european-cybersecurity-skills-framework-role-profiles )</t>
  </si>
  <si>
    <t>•	Consider using encryption techniques for data storage, data transmission or data transport (e.g., laptop, USB).
•	Consider encrypting end-user devices and removable media containing sensitive data (e.g. hard disks, laptops, mobile device, USB storage devices, …). This could be done by e.g. Windows BitLocker®, VeraCrypt,  Apple FileVault®, Linux® dm-crypt,…
•	Consider encrypting sensitive data stored in the cloud.</t>
  </si>
  <si>
    <t>The below measures should be considered:
•	Implement dedicated safeguards to prevent unauthorized access, distortion, or modification of system data and audit records (e.g. restricted access rights, daily backups, data encryption, firewall installation).
•	Encrypt hard drives, external media, stored files, configuration files and data stored in the cloud.</t>
  </si>
  <si>
    <t>When the organization often sends sensitive documents or e-mails, it is recommended to encrypt those documents and/or e-mails with appropriate, supported, and authorized software tools.</t>
  </si>
  <si>
    <t>If you send sensitive documents or emails, you may want to consider encrypting those documents and/or emails with appropriate, supported, and authorized software tools.</t>
  </si>
  <si>
    <t>This can be done by policies, processes &amp; procedures (reporting), technical &amp; organizational means (encryption, Access Control (AC), Mobile Device Management (MDM), monitoring, secure wipe, awareness, signed user agreement, guidelines &amp; manuals, backups, inventory update …).</t>
  </si>
  <si>
    <t>Be aware that log services can become a bottleneck and hinder the correct functioning of the source systems.</t>
  </si>
  <si>
    <t>PR.DS-5: Protections against data leaks are implemented</t>
  </si>
  <si>
    <t>•	Consider implementing dedicated protection measures (restricted access rights, daily backups, data encryption, installation of firewalls, etc.) for the most sensitive data.
•	Consider frequent audit of the configuration of the central directory (Active Directory in Windows environment), with specific focus on the access to data of key persons in the company.</t>
  </si>
  <si>
    <t>State-of-the-practice integrity-checking mechanisms (e.g., parity checks, cyclical redundancy checks, cryptographic hashes) and associated tools can automatically monitor the integrity of information systems and hosted applications.</t>
  </si>
  <si>
    <t>•	Any change one wants to make to the ICT/OT environment should first be tested in an environment that is different and separate from the production environment (operational environment) before that change is effectively implemented . That way, the effect of those changes can be analysed and adjustments can be made without disrupting operational activities.
•	Consider adding and testing cybersecurity features as early as during development (secure development lifecycle  principles).</t>
  </si>
  <si>
    <t>•	This control includes the concept of least functionality.
•	Baseline configurations include for example, information about organization's business critical systems, current version numbers and patch information on operating systems and applications, configuration settings/parameters, network topology, and the logical placement of those components within the system architecture.
•	Network topology should include the nerve points of the IT/OT environment (external connections, servers hosting data and/or sensitive functions, DNS services security, etc.).</t>
  </si>
  <si>
    <t>•	Configuration of a system to provide only organization-defined mission essential capabilities is known as the “concept of least functionality”.
•	Capabilities include functions, ports, protocols, software, and/or services.</t>
  </si>
  <si>
    <t>•	System and application development life cycle should include the acquisition process of the organization's business critical systems and its components.
•	Vulnerability awareness and prevention training for (web application) developers, and advanced social engineering awareness training for high-profile roles should be considered.
•	When hosting internet facing applications the implementation of a web application firewall (WAF) should be considered.</t>
  </si>
  <si>
    <t>The development cycle includes:
•	All development phases: specification , design, development, implementation.
•	Configuration management for planned and unplanned changes and change control during the development.
•	Flaw tracking &amp; resolution.
•	Security testing.</t>
  </si>
  <si>
    <t>An offline backup of your data is ideally stored in a separate physical location from the original data source and where feasible offsite for extra protection and security.</t>
  </si>
  <si>
    <t>Seperation of critical system backup from critical information backup should lead to a shorter recovery time.</t>
  </si>
  <si>
    <t>The below measures should be considered:
•	Protect unattended computer equipment with padlocks or a locker and key system.
•	Fire suppression mechanisms should take the organization's critical system environment into account (e.g., water sprinkler systems could be hazardous in specific environments).</t>
  </si>
  <si>
    <t>•	Disposal actions include media sanitization actions (See PR.DS-3)
•	There are two primary types of media in common use:
o	Hard copy media (physical representations of information)
o	Electronic or soft copy media (the bits and bytes contained in hard drives, random access memory (RAM), read-only memory (ROM), disks, memory devices, phones, mobile computing devices, networking equipment…)</t>
  </si>
  <si>
    <t>•	Sanitation processes include procedures and equipment.
•	Consider applying non-destructive sanitization techniques to portable storage devices.
•	Consider sanitation procedures in proportion to confidentiality requirements.</t>
  </si>
  <si>
    <t>Independent teams, for example, may include internal or external impartial personnel.
Impartiality implies that assessors are free from any perceived or actual conflicts of interest regarding the development, operation, or management of the organization's critical system under assessment or to the determination of security control effectiveness.</t>
  </si>
  <si>
    <t>•	The incident response plan is the documentation of a predetermined set of instructions or procedures to detect, respond to, and limit consequences of a malicious cyber-attack.
•	Plans should incorporate recovery objectives, restoration priorities, metrics, contingency roles, personnel assignments and contact information.
•	Maintaining essential functions despite system disruption, and the eventual restoration of the organization’s systems, should be addressed.
•	Consider defining incident types, resources and management support needed to effectively maintain and mature the incident response and contingency capabilities.</t>
  </si>
  <si>
    <t>Related plans include, for example, Business Continuity Plans, Disaster Recovery Plans, Continuity of Operations Plans, Crisis Communications Plans, Critical Infrastructure Plans, Cyber incident response plans, and Occupant Emergency Plans.</t>
  </si>
  <si>
    <t>•	Consider inventorying sources likely to report vulnerabilities in the identified components and distribute updates (software publisher websites, CERT website, ENISA website).
•	The organization should identify where its critical system's vulnerabilities may be exposed to adversaries.</t>
  </si>
  <si>
    <t>Maintenance tools can include, for example, hardware/software diagnostic test equipment, hardware/software packet sniffers and laptops.</t>
  </si>
  <si>
    <t>No additional guidance on this topic</t>
  </si>
  <si>
    <t>Protection and control should include the scanning of all portable storage devices for malicious code before they are used on organization's systems.</t>
  </si>
  <si>
    <t>Consider applying the principle of least functionality to access systems and assets (see also PR.AC-4).</t>
  </si>
  <si>
    <t>•	Consider enabling local logging on all your systems and network devices and keep them for a certain period, for example up to 6 months.
•	Ensure that your logs contain enough information (source, date, user, timestamp, etc.) and that you have enough storage space for their generation.
•	Consider centralizing your logs.
•	Consider deploying a Security Information and Event Management tool (SIEM) that will facilitate the correlation and analysis of your data.</t>
  </si>
  <si>
    <t>Consider to review your logs regularly to identify anomalies or abnormal events.</t>
  </si>
  <si>
    <t>It is recommended to log all visitors.</t>
  </si>
  <si>
    <t>Only authorized software should be used and user access rights should be limited to the specific data, resources and applications needed to complete a required task (least privilege principle).</t>
  </si>
  <si>
    <t>•	Mobile code includes any program, application, or content that can be transmitted across a network (e.g., embedded in an email, document, or website) and executed on a remote system. Mobile code technologies include  for example Java applets, JavaScript, HTML5, WebGL, and VBScript.
•	Decisions regarding the use of mobile code in organizational systems should be based on the potential for the code to cause damage to the systems if used maliciously. Usage restrictions and implementation guidance should apply to the selection and use of mobile code installed.</t>
  </si>
  <si>
    <t>This monitoring includes unauthorized personnel access, connections, devices, and software.</t>
  </si>
  <si>
    <t>•	Unauthorized personnel access includes access by external service providers.
•	System inventory discrepancies should be included in the monitoring.
•	Unauthorized configuration changes to organization's critical systems should be included in the monitoring.</t>
  </si>
  <si>
    <t>Consider the implementation of a continuous vulnerability scanning program; Including reporting and mitigation plans.</t>
  </si>
  <si>
    <t>•	Validation includes testing.
•	Validation should be demonstrable.</t>
  </si>
  <si>
    <t>Event detection information includes for example, alerts on atypical account usage, unauthorized remote access, wireless connectivity, mobile device connection, altered configuration settings, contrasting system component inventory, use of maintenance tools and nonlocal maintenance, physical access, temperature and humidity, equipment delivery and removal, communications at the information system boundaries, use of mobile code, use of Voice over Internet Protocol (VoIP), and malware disclosure.</t>
  </si>
  <si>
    <t>•	This results in a continuous improvement of the detection processes.
•	The use of independent teams to assess the detection process could be considered.</t>
  </si>
  <si>
    <t>These activities can be outsourced, preferably to accredited organizations.</t>
  </si>
  <si>
    <t>Consider the use the CCB Incident Management Guide to guide you through this exercise and consider bringing in outside experts if needed. Test your plan regularly and adjust it after each incident.</t>
  </si>
  <si>
    <r>
      <t xml:space="preserve">Communications (RS.CO): </t>
    </r>
    <r>
      <rPr>
        <sz val="10"/>
        <color theme="1"/>
        <rFont val="Calibri"/>
        <family val="2"/>
        <scheme val="minor"/>
      </rPr>
      <t>Response activities are coordinated with internal and external stakeholders (e.g. external support from law enforcement agencies)</t>
    </r>
    <r>
      <rPr>
        <b/>
        <sz val="10"/>
        <color theme="1"/>
        <rFont val="Calibri"/>
        <family val="2"/>
        <scheme val="minor"/>
      </rPr>
      <t>.</t>
    </r>
  </si>
  <si>
    <t>All users should have a single point of contact to report any incident and be encouraged to do so.</t>
  </si>
  <si>
    <t>Criteria to report should be included in the incident response plan.</t>
  </si>
  <si>
    <t>•	Stakeholders for incident response include for example, mission/business owners, organization's critical system owners, integrators, vendors, human resources offices, physical and personnel security offices, legal departments, operations personnel, and procurement offices.
•	Coordination with stakeholders occurs consistent with incident response plans.</t>
  </si>
  <si>
    <r>
      <rPr>
        <b/>
        <sz val="10"/>
        <color theme="1"/>
        <rFont val="Calibri"/>
        <family val="2"/>
        <scheme val="minor"/>
      </rPr>
      <t>Analysis (RS.AN)</t>
    </r>
    <r>
      <rPr>
        <sz val="10"/>
        <color theme="1"/>
        <rFont val="Calibri"/>
        <family val="2"/>
        <scheme val="minor"/>
      </rPr>
      <t>: Analysis is conducted to ensure effective response and support recovery activities.</t>
    </r>
  </si>
  <si>
    <t>•	Result analysis can involve the outcome of determining the correlation between the information of the detected event and the outcome of risk assessments. In this way, insight is gained into the impact of the event across the organization.
•	Consider including detection of unauthorized changes to its critical systems in its incident response capabilities.</t>
  </si>
  <si>
    <t>Implementation could vary from a ticketing system to a Security Information and Event Management (SIEM).</t>
  </si>
  <si>
    <t>RS.AN-3: Forensics are performed</t>
  </si>
  <si>
    <t>Consider to determine the root cause of an incident. If necessary, use forensics analysis on collected information/cybersecurity event information to achieve this.</t>
  </si>
  <si>
    <t>•	It should be considered to determine the causes of an information/cybersecurity incident and implement a corrective action in order that the incident does not recur or occur elsewhere.
•	The effectiveness of any corrective action taken should be reviewed.
•	Corrective actions should be appropriate to the effects of the information/cybersecurity incident encountered.</t>
  </si>
  <si>
    <t>Internal and external sources could be e.g. internal testing, security bulletins, or security researchers.</t>
  </si>
  <si>
    <r>
      <rPr>
        <b/>
        <sz val="10"/>
        <color theme="1"/>
        <rFont val="Calibri"/>
        <family val="2"/>
        <scheme val="minor"/>
      </rPr>
      <t>Mitigation (RS.MI)</t>
    </r>
    <r>
      <rPr>
        <sz val="10"/>
        <color theme="1"/>
        <rFont val="Calibri"/>
        <family val="2"/>
        <scheme val="minor"/>
      </rPr>
      <t>: Activities are performed to prevent expansion of an event, mitigate its effects, and resolve the incident.</t>
    </r>
  </si>
  <si>
    <t>A documented risk acceptance deals with risks that the organisation assesses as not dangerous to the organisation's business critical systems and where the risk owner formally accepts the risk (related with the risk appetite of the organization)</t>
  </si>
  <si>
    <t>The organization’s context relates to the organizational structure, its critical systems, attack vectors, new threats, improved technology, environment of operation, problems encountered during plan implementation/execution/testing and lessons learned.</t>
  </si>
  <si>
    <r>
      <rPr>
        <b/>
        <sz val="10"/>
        <color theme="1"/>
        <rFont val="Calibri"/>
        <family val="2"/>
        <scheme val="minor"/>
      </rPr>
      <t>Communications (RC.CO)</t>
    </r>
    <r>
      <rPr>
        <sz val="10"/>
        <color theme="1"/>
        <rFont val="Calibri"/>
        <family val="2"/>
        <scheme val="minor"/>
      </rPr>
      <t>: Restoration activities are coordinated with internal and external parties (e.g.  coordinating centers, Internet Service Providers, owners of attacking systems, victims, other CSIRTs, and vendors).</t>
    </r>
  </si>
  <si>
    <t>Public relations management may include, for example, managing media interactions, coordinating and logging all requests for interviews, handling and ‘triaging’ phone calls and e-mail requests, matching media requests with appropriate and available internal experts who are ready to be interviewed, screening all of information provided to the media, ensuring personnel are familiar with public relations and privacy policies.</t>
  </si>
  <si>
    <t>The Public Relations Officer should consider the use of pre-define external contacts 
(e.g. press, regulators, interest groups).</t>
  </si>
  <si>
    <t>Crisis response strategies include, for example, actions to shape attributions of the crisis, change perceptions of the organization in crisis, and reduce the negative effect generated by the crisis.</t>
  </si>
  <si>
    <t>Communication of recovery activities to all relevant stakeholders applies only to entities subject to the NIS legislation.</t>
  </si>
  <si>
    <t>DETECT (DE)</t>
  </si>
  <si>
    <r>
      <t>Business Environment (ID.BE):</t>
    </r>
    <r>
      <rPr>
        <sz val="10"/>
        <color theme="1"/>
        <rFont val="Calibri"/>
        <family val="2"/>
        <scheme val="minor"/>
      </rPr>
      <t xml:space="preserve"> The organization’s mission, objectives, stakeholders, and activities are understood and prioritized; this information is used to inform cybersecurity roles, responsibilities, and risk management decisions.</t>
    </r>
  </si>
  <si>
    <r>
      <rPr>
        <b/>
        <sz val="10"/>
        <color theme="1"/>
        <rFont val="Calibri"/>
        <family val="2"/>
        <scheme val="minor"/>
      </rPr>
      <t>Anomalies and Events (DE.AE):</t>
    </r>
    <r>
      <rPr>
        <sz val="10"/>
        <color theme="1"/>
        <rFont val="Calibri"/>
        <family val="2"/>
        <scheme val="minor"/>
      </rPr>
      <t xml:space="preserve"> Anomalous activity is detected and the potential impact of events is understood.</t>
    </r>
  </si>
  <si>
    <r>
      <t xml:space="preserve">Detection Processes (DE.DP): </t>
    </r>
    <r>
      <rPr>
        <sz val="10"/>
        <color theme="1"/>
        <rFont val="Calibri"/>
        <family val="2"/>
        <scheme val="minor"/>
      </rPr>
      <t>Detection processes and procedures are maintained and tested to ensure awareness of anomalous events.</t>
    </r>
  </si>
  <si>
    <t>Implementation Score</t>
  </si>
  <si>
    <t>Maturity Value</t>
  </si>
  <si>
    <t>https://www.iso.org/standard/75652.html</t>
  </si>
  <si>
    <t>https://www.iso.org/standard/27001</t>
  </si>
  <si>
    <t>https://www.nist.gov/cyberframework</t>
  </si>
  <si>
    <t>www.cyfun.be</t>
  </si>
  <si>
    <t xml:space="preserve">certification@ccb.belgium.be </t>
  </si>
  <si>
    <t>Date</t>
  </si>
  <si>
    <t>Reason for change</t>
  </si>
  <si>
    <t>Initial release</t>
  </si>
  <si>
    <t>Implementation Maturity:</t>
  </si>
  <si>
    <t>Implementation Maturity
Expectation of Implementation Maturity Level </t>
  </si>
  <si>
    <t>Assessment definitions</t>
  </si>
  <si>
    <t>John J. Masserini, Senior Research Analyst | vCISO | Security Executive | Board Advisor | Mentor</t>
  </si>
  <si>
    <t>This tool is based on the highly appreciated work of:</t>
  </si>
  <si>
    <t>Formally approved Process documentation exists, and exceptions are documented and approved. Documented &amp; approved exceptions &lt; 0,5% of the time.</t>
  </si>
  <si>
    <t>Formally approved Process documentation exists, and exceptions are documented and approved. Documented &amp; approved exceptions &lt; 3% of the time.</t>
  </si>
  <si>
    <t>Formally approved Process documentation exists, and exceptions are documented and approved. Documented &amp; approved exceptions &lt; 5% of the time.</t>
  </si>
  <si>
    <t>Formally approved Process documentation exists but not reviewed in the previous 2 years.</t>
  </si>
  <si>
    <t>No Process documentation or not formally approved by management.</t>
  </si>
  <si>
    <t>Formal process exists and is implemented. Evidence available for most activities. Less than 10% process exceptions.</t>
  </si>
  <si>
    <t>Formal process exists and is implemented. Evidence available for all activities. Detailed metrics of the process are captured and reported.
Minimal target for metrics has been established. Less than 5% of process exceptions.</t>
  </si>
  <si>
    <t>Formal process exists and is implemented. Evidence available for all activities. Detailed metrics of the process are captured and reported.
Minimal target for metrics has been established and continually improving. Less than 1% of process exceptions.</t>
  </si>
  <si>
    <t>Access permissions for users to the organization’s systems shall be defined and managed.</t>
  </si>
  <si>
    <t>It shall be identified who should have access to the organization's business's critical information and technology and the means to get access.</t>
  </si>
  <si>
    <t xml:space="preserve">Employee access to data and information shall be limited to the systems and specific information they need to do their jobs (the principle of Least Privilege).
</t>
  </si>
  <si>
    <t>Firewalls shall be installed and activated on all the organization's networks.</t>
  </si>
  <si>
    <t>The activity logging functionality of protection / detection hardware or software 
(e.g. firewalls, anti-virus) shall be enabled, backed-up and reviewed.</t>
  </si>
  <si>
    <t>Anti-virus, -spyware, and other -malware programs shall be installed and updated.</t>
  </si>
  <si>
    <t>Comments and/or additional information</t>
  </si>
  <si>
    <t>Information security and cybersecurity roles, responsibilities and authorities within the organization shall be documented, reviewed, authorized, and updated and alignment with organization-internal roles and external partners.</t>
  </si>
  <si>
    <t>Usage restrictions, connection requirements, implementation guidance, and authorizations for remote access to the organization’s critical systems environment shall be identified, documented and implemented.</t>
  </si>
  <si>
    <t>Where appropriate, network integrity of the organization's critical systems shall be protected by incorporating network segmentation and segregation.</t>
  </si>
  <si>
    <t>Where appropriate, network integrity of the organization's critical systems shall be protected by
(1) Identifying, documenting, and controlling connections between system components.
(2) Limiting external connections to the organization's critical systems.</t>
  </si>
  <si>
    <t>The organization shall monitor and control connections and communications at the external boundary and at key internal boundaries within the organization's critical systems by implementing boundary protection devices where appropriate.</t>
  </si>
  <si>
    <t>The organization shall take appropriate actions resulting in the monitoring of its critical systems at external borders and critical internal points when unauthorized access and activities, including data leakage, is detected.</t>
  </si>
  <si>
    <t>The organization shall develop, document, and maintain a baseline configuration for the its business critical systems.</t>
  </si>
  <si>
    <t>Backups for organization's business critical data shall be conducted and stored on a system different from the device on which the original data resides.</t>
  </si>
  <si>
    <t>Patches and security updates for Operating Systems and critical system components shall be installed.</t>
  </si>
  <si>
    <t>Logs shall be maintained, documented, and reviewed.</t>
  </si>
  <si>
    <t>The organization shall monitor and identify unauthorized use of its business critical systems through the detection of unauthorized local connections, network connections and remote connections.</t>
  </si>
  <si>
    <t>The organization shall implement vulnerability management processes and procedures that include processing, analyzing and remedying vulnerabilities from internal and external sources.</t>
  </si>
  <si>
    <t>The organization shall establish contractual requirements permitting the organization to review the ‘information security and cybersecurity’ programs implemented by suppliers and third-party partners.</t>
  </si>
  <si>
    <t>The organization's networks when accessed remotely shall be secured, including through multi-factor authentication (MFA).</t>
  </si>
  <si>
    <t>The organization shall prevent the unauthorized removal of maintenance equipment containing organization's critical system information.</t>
  </si>
  <si>
    <t>The organization shall verify security controls following hardware and software maintenance or repairs/patching and take action as appropriate.</t>
  </si>
  <si>
    <t>Portable storage devices containing system data shall be controlled and protected while in transit and in storage.</t>
  </si>
  <si>
    <t>The organization shall ensure that a baseline of network operations and expected data flows for its critical systems is developed, documented and maintained to track events.</t>
  </si>
  <si>
    <r>
      <t xml:space="preserve">Information Protection Processes and Procedures (PR.IP): </t>
    </r>
    <r>
      <rPr>
        <sz val="10"/>
        <color theme="1"/>
        <rFont val="Calibri"/>
        <family val="2"/>
        <scheme val="minor"/>
      </rPr>
      <t>Security policies (that address purpose, scope, roles, responsibilities, management commitment, and coordination among organizational entities), processes, and procedures are maintained and used to manage protection of information systems and assets.</t>
    </r>
    <r>
      <rPr>
        <b/>
        <sz val="10"/>
        <color theme="1"/>
        <rFont val="Calibri"/>
        <family val="2"/>
        <scheme val="minor"/>
      </rPr>
      <t xml:space="preserve">
</t>
    </r>
  </si>
  <si>
    <r>
      <t xml:space="preserve">ID.RA-2: </t>
    </r>
    <r>
      <rPr>
        <sz val="10"/>
        <color theme="1"/>
        <rFont val="Calibri"/>
        <family val="2"/>
        <scheme val="minor"/>
      </rPr>
      <t>Cyber threat intelligence is received from information sharing forums and sources</t>
    </r>
  </si>
  <si>
    <r>
      <t xml:space="preserve">ID.RA-6: </t>
    </r>
    <r>
      <rPr>
        <sz val="10"/>
        <color theme="1"/>
        <rFont val="Calibri"/>
        <family val="2"/>
        <scheme val="minor"/>
      </rPr>
      <t>Risk responses are identified and prioritized</t>
    </r>
  </si>
  <si>
    <r>
      <t xml:space="preserve">Risk Management Strategy (ID.RM): </t>
    </r>
    <r>
      <rPr>
        <sz val="10"/>
        <color theme="1"/>
        <rFont val="Calibri"/>
        <family val="2"/>
        <scheme val="minor"/>
      </rPr>
      <t>The organization’s priorities, constraints, risk tolerances, and assumptions are established and used to support operational risk decisions.</t>
    </r>
  </si>
  <si>
    <r>
      <t xml:space="preserve">ID.RM-1: </t>
    </r>
    <r>
      <rPr>
        <sz val="10"/>
        <color theme="1"/>
        <rFont val="Calibri"/>
        <family val="2"/>
        <scheme val="minor"/>
      </rPr>
      <t>Risk management processes are established, managed, and agreed to by organizational stakeholders</t>
    </r>
  </si>
  <si>
    <r>
      <t xml:space="preserve">ID.RM-2: </t>
    </r>
    <r>
      <rPr>
        <sz val="10"/>
        <color theme="1"/>
        <rFont val="Calibri"/>
        <family val="2"/>
        <scheme val="minor"/>
      </rPr>
      <t>Organizational risk tolerance is determined and clearly expressed</t>
    </r>
  </si>
  <si>
    <r>
      <t>ID.RM-3:</t>
    </r>
    <r>
      <rPr>
        <sz val="10"/>
        <color theme="1"/>
        <rFont val="Calibri"/>
        <family val="2"/>
        <scheme val="minor"/>
      </rPr>
      <t xml:space="preserve"> The organization’s determination of risk tolerance is informed by its role in critical infrastructure and sector specific risk analysis</t>
    </r>
  </si>
  <si>
    <r>
      <t xml:space="preserve">ID.SC-1: </t>
    </r>
    <r>
      <rPr>
        <sz val="10"/>
        <color theme="1"/>
        <rFont val="Calibri"/>
        <family val="2"/>
        <scheme val="minor"/>
      </rPr>
      <t>Cyber supply chain risk management processes are identified, established, assessed, managed, and agreed to by organizational stakeholders</t>
    </r>
  </si>
  <si>
    <r>
      <t xml:space="preserve">ID.SC-2: </t>
    </r>
    <r>
      <rPr>
        <sz val="10"/>
        <color theme="1"/>
        <rFont val="Calibri"/>
        <family val="2"/>
        <scheme val="minor"/>
      </rPr>
      <t xml:space="preserve">Suppliers and third party partners of information systems, components, and services are identified, prioritized, and assessed using a cyber supply chain risk assessment process </t>
    </r>
  </si>
  <si>
    <r>
      <t xml:space="preserve">ID.SC-3: </t>
    </r>
    <r>
      <rPr>
        <sz val="10"/>
        <color theme="1"/>
        <rFont val="Calibri"/>
        <family val="2"/>
        <scheme val="minor"/>
      </rPr>
      <t>Contracts with suppliers and third-party partners are used to implement appropriate measures designed to meet the objectives of an organization’s cybersecurity program and Cyber Supply Chain Risk Management Plan.</t>
    </r>
  </si>
  <si>
    <r>
      <t xml:space="preserve">ID.SC-4: </t>
    </r>
    <r>
      <rPr>
        <sz val="10"/>
        <color theme="1"/>
        <rFont val="Calibri"/>
        <family val="2"/>
        <scheme val="minor"/>
      </rPr>
      <t>Suppliers and third-party partners are routinely assessed using audits, test results, or other forms of evaluations to confirm they are meeting their contractual obligations.</t>
    </r>
  </si>
  <si>
    <r>
      <t xml:space="preserve">Entities not subject to the </t>
    </r>
    <r>
      <rPr>
        <b/>
        <sz val="10"/>
        <color theme="1"/>
        <rFont val="Calibri"/>
        <family val="2"/>
        <scheme val="minor"/>
      </rPr>
      <t xml:space="preserve">NIS legislation </t>
    </r>
    <r>
      <rPr>
        <sz val="10"/>
        <color theme="1"/>
        <rFont val="Calibri"/>
        <family val="2"/>
        <scheme val="minor"/>
      </rPr>
      <t>could limit themselves to business critical suppliers and third-party partners only.</t>
    </r>
  </si>
  <si>
    <r>
      <t xml:space="preserve">ID.SC-5: </t>
    </r>
    <r>
      <rPr>
        <sz val="10"/>
        <color theme="1"/>
        <rFont val="Calibri"/>
        <family val="2"/>
        <scheme val="minor"/>
      </rPr>
      <t>Response and recovery planning and testing are conducted with suppliers and third-party providers</t>
    </r>
  </si>
  <si>
    <r>
      <t>PR.AC-6:</t>
    </r>
    <r>
      <rPr>
        <sz val="10"/>
        <color theme="1"/>
        <rFont val="Calibri"/>
        <family val="2"/>
        <scheme val="minor"/>
      </rPr>
      <t xml:space="preserve"> </t>
    </r>
    <r>
      <rPr>
        <sz val="10"/>
        <color rgb="FF000000"/>
        <rFont val="Calibri"/>
        <family val="2"/>
        <scheme val="minor"/>
      </rPr>
      <t>Identities are proofed and bound to credentials and asserted in interactions</t>
    </r>
  </si>
  <si>
    <r>
      <t xml:space="preserve">PR.AC-7: </t>
    </r>
    <r>
      <rPr>
        <sz val="10"/>
        <color theme="1"/>
        <rFont val="Calibri"/>
        <family val="2"/>
        <scheme val="minor"/>
      </rPr>
      <t>Users, devices, and other assets are authenticated (e.g., single-factor, multi-factor) commensurate with the risk of the transaction (e.g., individuals’ security and privacy risks and other organizational risks)</t>
    </r>
  </si>
  <si>
    <r>
      <t xml:space="preserve">PR.AT-2: </t>
    </r>
    <r>
      <rPr>
        <sz val="10"/>
        <color theme="1"/>
        <rFont val="Calibri"/>
        <family val="2"/>
        <scheme val="minor"/>
      </rPr>
      <t xml:space="preserve">Privileged users understand their roles and responsibilities </t>
    </r>
  </si>
  <si>
    <r>
      <t xml:space="preserve">PR.AT-3: </t>
    </r>
    <r>
      <rPr>
        <sz val="10"/>
        <color theme="1"/>
        <rFont val="Calibri"/>
        <family val="2"/>
        <scheme val="minor"/>
      </rPr>
      <t xml:space="preserve">Third-party stakeholders (e.g., suppliers, customers, partners) understand their roles and responsibilities </t>
    </r>
  </si>
  <si>
    <r>
      <t xml:space="preserve">PR.AT-4: </t>
    </r>
    <r>
      <rPr>
        <sz val="10"/>
        <color theme="1"/>
        <rFont val="Calibri"/>
        <family val="2"/>
        <scheme val="minor"/>
      </rPr>
      <t xml:space="preserve">Senior executives understand their roles and responsibilities </t>
    </r>
  </si>
  <si>
    <r>
      <t xml:space="preserve">PR.AT-5: </t>
    </r>
    <r>
      <rPr>
        <sz val="10"/>
        <color theme="1"/>
        <rFont val="Calibri"/>
        <family val="2"/>
        <scheme val="minor"/>
      </rPr>
      <t xml:space="preserve">Physical and cybersecurity personnel understand their roles and responsibilities </t>
    </r>
  </si>
  <si>
    <r>
      <t xml:space="preserve">Data Security (PR.DS): </t>
    </r>
    <r>
      <rPr>
        <sz val="10"/>
        <color theme="1"/>
        <rFont val="Calibri"/>
        <family val="2"/>
        <scheme val="minor"/>
      </rPr>
      <t>Information and records (data) are managed consistent with the organization’s risk strategy to protect the confidentiality, integrity, and availability of information.</t>
    </r>
  </si>
  <si>
    <r>
      <t xml:space="preserve">PR.DS-1: </t>
    </r>
    <r>
      <rPr>
        <sz val="10"/>
        <color theme="1"/>
        <rFont val="Calibri"/>
        <family val="2"/>
        <scheme val="minor"/>
      </rPr>
      <t>Data-at-rest is protected</t>
    </r>
  </si>
  <si>
    <r>
      <t xml:space="preserve">PR.DS-2: </t>
    </r>
    <r>
      <rPr>
        <sz val="10"/>
        <color theme="1"/>
        <rFont val="Calibri"/>
        <family val="2"/>
        <scheme val="minor"/>
      </rPr>
      <t>Data-in-transit is protected</t>
    </r>
  </si>
  <si>
    <r>
      <t xml:space="preserve">PR.DS-3: </t>
    </r>
    <r>
      <rPr>
        <sz val="10"/>
        <color rgb="FF000000"/>
        <rFont val="Calibri"/>
        <family val="2"/>
        <scheme val="minor"/>
      </rPr>
      <t>Assets are formally managed throughout removal, transfers, and disposition</t>
    </r>
  </si>
  <si>
    <r>
      <t xml:space="preserve">PR.DS-4: </t>
    </r>
    <r>
      <rPr>
        <sz val="10"/>
        <color rgb="FF000000"/>
        <rFont val="Calibri"/>
        <family val="2"/>
        <scheme val="minor"/>
      </rPr>
      <t>Adequate capacity to ensure availability is maintained</t>
    </r>
  </si>
  <si>
    <r>
      <t xml:space="preserve">PR.DS-6: </t>
    </r>
    <r>
      <rPr>
        <sz val="10"/>
        <color theme="1"/>
        <rFont val="Calibri"/>
        <family val="2"/>
        <scheme val="minor"/>
      </rPr>
      <t>Integrity checking mechanisms are used to verify software, firmware, and information integrity</t>
    </r>
  </si>
  <si>
    <r>
      <t xml:space="preserve">PR.DS-7: </t>
    </r>
    <r>
      <rPr>
        <sz val="10"/>
        <color theme="1"/>
        <rFont val="Calibri"/>
        <family val="2"/>
        <scheme val="minor"/>
      </rPr>
      <t>The development and testing environment(s) are separate from the production environment</t>
    </r>
  </si>
  <si>
    <r>
      <rPr>
        <b/>
        <sz val="10"/>
        <color theme="1"/>
        <rFont val="Calibri"/>
        <family val="2"/>
        <scheme val="minor"/>
      </rPr>
      <t>PR.DS-8: I</t>
    </r>
    <r>
      <rPr>
        <sz val="10"/>
        <color theme="1"/>
        <rFont val="Calibri"/>
        <family val="2"/>
        <scheme val="minor"/>
      </rPr>
      <t>ntegrity checking mechanisms are used to verify hardware integrity</t>
    </r>
  </si>
  <si>
    <r>
      <t xml:space="preserve">PR.IP-1: </t>
    </r>
    <r>
      <rPr>
        <sz val="10"/>
        <color theme="1"/>
        <rFont val="Calibri"/>
        <family val="2"/>
        <scheme val="minor"/>
      </rPr>
      <t>A baseline configuration of information technology/industrial control systems is created and maintained incorporating security principles (e.g. concept of least functionality)</t>
    </r>
  </si>
  <si>
    <r>
      <t xml:space="preserve">PR.IP-2: </t>
    </r>
    <r>
      <rPr>
        <sz val="10"/>
        <color theme="1"/>
        <rFont val="Calibri"/>
        <family val="2"/>
        <scheme val="minor"/>
      </rPr>
      <t>A System Development Life Cycle to manage systems is implemented</t>
    </r>
  </si>
  <si>
    <r>
      <t xml:space="preserve">PR.IP-3: </t>
    </r>
    <r>
      <rPr>
        <sz val="10"/>
        <color theme="1"/>
        <rFont val="Calibri"/>
        <family val="2"/>
        <scheme val="minor"/>
      </rPr>
      <t>Configuration change control processes are in place</t>
    </r>
  </si>
  <si>
    <r>
      <t xml:space="preserve">PR.IP-5: </t>
    </r>
    <r>
      <rPr>
        <sz val="10"/>
        <color theme="1"/>
        <rFont val="Calibri"/>
        <family val="2"/>
        <scheme val="minor"/>
      </rPr>
      <t>Policy and regulations regarding the physical operating environment for organizational assets are met</t>
    </r>
  </si>
  <si>
    <r>
      <t xml:space="preserve">PR.IP-6: </t>
    </r>
    <r>
      <rPr>
        <sz val="10"/>
        <color theme="1"/>
        <rFont val="Calibri"/>
        <family val="2"/>
        <scheme val="minor"/>
      </rPr>
      <t>Data is destroyed according to policy</t>
    </r>
  </si>
  <si>
    <r>
      <t xml:space="preserve">PR.IP-7: </t>
    </r>
    <r>
      <rPr>
        <sz val="10"/>
        <color theme="1"/>
        <rFont val="Calibri"/>
        <family val="2"/>
        <scheme val="minor"/>
      </rPr>
      <t>Protection processes are improved</t>
    </r>
  </si>
  <si>
    <r>
      <t xml:space="preserve">PR.IP-8: </t>
    </r>
    <r>
      <rPr>
        <sz val="10"/>
        <color theme="1"/>
        <rFont val="Calibri"/>
        <family val="2"/>
        <scheme val="minor"/>
      </rPr>
      <t xml:space="preserve">Effectiveness of protection technologies is shared </t>
    </r>
  </si>
  <si>
    <r>
      <t xml:space="preserve">PR.IP-9: </t>
    </r>
    <r>
      <rPr>
        <sz val="10"/>
        <color theme="1"/>
        <rFont val="Calibri"/>
        <family val="2"/>
        <scheme val="minor"/>
      </rPr>
      <t>Response plans (Incident Response and Business Continuity) and recovery plans (Incident Recovery and Disaster Recovery) are in place and managed</t>
    </r>
  </si>
  <si>
    <r>
      <t xml:space="preserve">PR.IP-12: </t>
    </r>
    <r>
      <rPr>
        <sz val="10"/>
        <color theme="1"/>
        <rFont val="Calibri"/>
        <family val="2"/>
        <scheme val="minor"/>
      </rPr>
      <t>A</t>
    </r>
    <r>
      <rPr>
        <b/>
        <sz val="10"/>
        <color theme="1"/>
        <rFont val="Calibri"/>
        <family val="2"/>
        <scheme val="minor"/>
      </rPr>
      <t xml:space="preserve"> </t>
    </r>
    <r>
      <rPr>
        <sz val="10"/>
        <color theme="1"/>
        <rFont val="Calibri"/>
        <family val="2"/>
        <scheme val="minor"/>
      </rPr>
      <t>vulnerability management plan is developed and implemented</t>
    </r>
  </si>
  <si>
    <r>
      <t xml:space="preserve">PR.MA-2: </t>
    </r>
    <r>
      <rPr>
        <sz val="10"/>
        <color theme="1"/>
        <rFont val="Calibri"/>
        <family val="2"/>
        <scheme val="minor"/>
      </rPr>
      <t>Remote maintenance of organizational assets is approved, logged, and performed in a manner that prevents unauthorized access</t>
    </r>
  </si>
  <si>
    <r>
      <t xml:space="preserve">PR.PT-2: </t>
    </r>
    <r>
      <rPr>
        <sz val="10"/>
        <color theme="1"/>
        <rFont val="Calibri"/>
        <family val="2"/>
        <scheme val="minor"/>
      </rPr>
      <t>Removable media is protected and its use restricted according to policy</t>
    </r>
  </si>
  <si>
    <r>
      <t xml:space="preserve">PR.PT-3: </t>
    </r>
    <r>
      <rPr>
        <sz val="10"/>
        <color theme="1"/>
        <rFont val="Calibri"/>
        <family val="2"/>
        <scheme val="minor"/>
      </rPr>
      <t>The principle of least functionality is incorporated by configuring systems to provide only essential capabilities</t>
    </r>
  </si>
  <si>
    <r>
      <t xml:space="preserve">Anomalies and Events (DE.AE): </t>
    </r>
    <r>
      <rPr>
        <sz val="10"/>
        <color theme="1"/>
        <rFont val="Calibri"/>
        <family val="2"/>
        <scheme val="minor"/>
      </rPr>
      <t>Anomalous activity is detected and the potential impact of events is understood.</t>
    </r>
  </si>
  <si>
    <r>
      <t xml:space="preserve">DE.AE-1: </t>
    </r>
    <r>
      <rPr>
        <sz val="10"/>
        <color theme="1"/>
        <rFont val="Calibri"/>
        <family val="2"/>
        <scheme val="minor"/>
      </rPr>
      <t>A baseline of network operations and expected data flows for users and systems is established and managed</t>
    </r>
  </si>
  <si>
    <r>
      <t xml:space="preserve">DE.AE-2: </t>
    </r>
    <r>
      <rPr>
        <sz val="10"/>
        <color theme="1"/>
        <rFont val="Calibri"/>
        <family val="2"/>
        <scheme val="minor"/>
      </rPr>
      <t>Detected events are analyzed to understand attack targets and methods</t>
    </r>
  </si>
  <si>
    <r>
      <t xml:space="preserve">DE.AE-4: </t>
    </r>
    <r>
      <rPr>
        <sz val="10"/>
        <color rgb="FF000000"/>
        <rFont val="Calibri"/>
        <family val="2"/>
        <scheme val="minor"/>
      </rPr>
      <t>Impact of events is determined</t>
    </r>
  </si>
  <si>
    <r>
      <t xml:space="preserve">DE.AE-5: </t>
    </r>
    <r>
      <rPr>
        <sz val="10"/>
        <color rgb="FF000000"/>
        <rFont val="Calibri"/>
        <family val="2"/>
        <scheme val="minor"/>
      </rPr>
      <t>Incident alert thresholds are established</t>
    </r>
  </si>
  <si>
    <r>
      <t xml:space="preserve">DE.CM-2: </t>
    </r>
    <r>
      <rPr>
        <sz val="10"/>
        <color theme="1"/>
        <rFont val="Calibri"/>
        <family val="2"/>
        <scheme val="minor"/>
      </rPr>
      <t>The physical environment is monitored to detect potential cybersecurity events</t>
    </r>
  </si>
  <si>
    <r>
      <t xml:space="preserve">DE.CM-5: </t>
    </r>
    <r>
      <rPr>
        <sz val="10"/>
        <color theme="1"/>
        <rFont val="Calibri"/>
        <family val="2"/>
        <scheme val="minor"/>
      </rPr>
      <t>Unauthorized mobile code is detected</t>
    </r>
  </si>
  <si>
    <r>
      <rPr>
        <b/>
        <sz val="10"/>
        <color theme="1"/>
        <rFont val="Calibri"/>
        <family val="2"/>
        <scheme val="minor"/>
      </rPr>
      <t>DE.CM-6</t>
    </r>
    <r>
      <rPr>
        <sz val="10"/>
        <color theme="1"/>
        <rFont val="Calibri"/>
        <family val="2"/>
        <scheme val="minor"/>
      </rPr>
      <t>: External service provider activity is monitored to detect potential cybersecurity events</t>
    </r>
  </si>
  <si>
    <r>
      <t xml:space="preserve">DE.CM-7: </t>
    </r>
    <r>
      <rPr>
        <sz val="10"/>
        <color rgb="FF000000"/>
        <rFont val="Calibri"/>
        <family val="2"/>
        <scheme val="minor"/>
      </rPr>
      <t>Monitoring for unauthorized personnel, connections, devices, and software is performed</t>
    </r>
  </si>
  <si>
    <r>
      <t xml:space="preserve">DE.CM-8: </t>
    </r>
    <r>
      <rPr>
        <sz val="10"/>
        <color theme="1"/>
        <rFont val="Calibri"/>
        <family val="2"/>
        <scheme val="minor"/>
      </rPr>
      <t>Vulnerability scans are performed</t>
    </r>
  </si>
  <si>
    <r>
      <t xml:space="preserve">DE.DP-2: </t>
    </r>
    <r>
      <rPr>
        <sz val="10"/>
        <color theme="1"/>
        <rFont val="Calibri"/>
        <family val="2"/>
        <scheme val="minor"/>
      </rPr>
      <t>Detection activities comply with all applicable requirements</t>
    </r>
  </si>
  <si>
    <r>
      <t xml:space="preserve">DE.DP-3: </t>
    </r>
    <r>
      <rPr>
        <sz val="10"/>
        <color theme="1"/>
        <rFont val="Calibri"/>
        <family val="2"/>
        <scheme val="minor"/>
      </rPr>
      <t>Detection processes are tested</t>
    </r>
  </si>
  <si>
    <r>
      <t xml:space="preserve">DE.DP-4: </t>
    </r>
    <r>
      <rPr>
        <sz val="10"/>
        <color theme="1"/>
        <rFont val="Calibri"/>
        <family val="2"/>
        <scheme val="minor"/>
      </rPr>
      <t>Event detection information is communicated</t>
    </r>
  </si>
  <si>
    <r>
      <t xml:space="preserve">DE.DP-5: </t>
    </r>
    <r>
      <rPr>
        <sz val="10"/>
        <color theme="1"/>
        <rFont val="Calibri"/>
        <family val="2"/>
        <scheme val="minor"/>
      </rPr>
      <t>Detection processes are continuously improved</t>
    </r>
  </si>
  <si>
    <r>
      <t xml:space="preserve">It should be considered to determine the causes of an information/cybersecurity event and implement a corrective action in order that the event does not recur or occur elsewhere (an infection by malicious code on one machine did not have spread elsewhere in the network). The effectiveness of any corrective action taken should be reviewed. Corrective actions should be appropriate to the effects of the information/cybersecurity event encountered.
</t>
    </r>
    <r>
      <rPr>
        <b/>
        <sz val="10"/>
        <color theme="1"/>
        <rFont val="Calibri"/>
        <family val="2"/>
        <scheme val="minor"/>
      </rPr>
      <t xml:space="preserve">Internal Note: </t>
    </r>
    <r>
      <rPr>
        <sz val="10"/>
        <color theme="1"/>
        <rFont val="Calibri"/>
        <family val="2"/>
        <scheme val="minor"/>
      </rPr>
      <t>Requirements are covered in PR.IP-9</t>
    </r>
  </si>
  <si>
    <r>
      <t xml:space="preserve">RS.CO-1: </t>
    </r>
    <r>
      <rPr>
        <sz val="10"/>
        <color theme="1"/>
        <rFont val="Calibri"/>
        <family val="2"/>
        <scheme val="minor"/>
      </rPr>
      <t>Personnel know their roles and order of operations when a response is needed</t>
    </r>
  </si>
  <si>
    <r>
      <t xml:space="preserve">RS.CO-2: </t>
    </r>
    <r>
      <rPr>
        <sz val="10"/>
        <color theme="1"/>
        <rFont val="Calibri"/>
        <family val="2"/>
        <scheme val="minor"/>
      </rPr>
      <t>Incidents are reported consistent with established criteria</t>
    </r>
  </si>
  <si>
    <r>
      <t xml:space="preserve">RS.CO-4: </t>
    </r>
    <r>
      <rPr>
        <sz val="10"/>
        <color theme="1"/>
        <rFont val="Calibri"/>
        <family val="2"/>
        <scheme val="minor"/>
      </rPr>
      <t>Coordination with stakeholders occurs consistent with response plans</t>
    </r>
  </si>
  <si>
    <r>
      <t xml:space="preserve">RS.CO-5: </t>
    </r>
    <r>
      <rPr>
        <sz val="10"/>
        <color theme="1"/>
        <rFont val="Calibri"/>
        <family val="2"/>
        <scheme val="minor"/>
      </rPr>
      <t xml:space="preserve">Voluntary information sharing occurs with external stakeholders to achieve broader cybersecurity situational awareness </t>
    </r>
  </si>
  <si>
    <r>
      <rPr>
        <b/>
        <sz val="10"/>
        <color theme="1"/>
        <rFont val="Calibri"/>
        <family val="2"/>
        <scheme val="minor"/>
      </rPr>
      <t xml:space="preserve">RS.AN-1: </t>
    </r>
    <r>
      <rPr>
        <sz val="10"/>
        <color theme="1"/>
        <rFont val="Calibri"/>
        <family val="2"/>
        <scheme val="minor"/>
      </rPr>
      <t>Notifications from detection systems are investigated</t>
    </r>
  </si>
  <si>
    <r>
      <t xml:space="preserve">RS.AN-2: </t>
    </r>
    <r>
      <rPr>
        <sz val="10"/>
        <color theme="1"/>
        <rFont val="Calibri"/>
        <family val="2"/>
        <scheme val="minor"/>
      </rPr>
      <t>The impact of the incident is understood</t>
    </r>
  </si>
  <si>
    <r>
      <t xml:space="preserve">RS.AN-4: </t>
    </r>
    <r>
      <rPr>
        <sz val="10"/>
        <color theme="1"/>
        <rFont val="Calibri"/>
        <family val="2"/>
        <scheme val="minor"/>
      </rPr>
      <t>Incidents are categorized consistent with response plans</t>
    </r>
  </si>
  <si>
    <r>
      <t>RS.AN-5:</t>
    </r>
    <r>
      <rPr>
        <sz val="10"/>
        <color theme="1"/>
        <rFont val="Calibri"/>
        <family val="2"/>
        <scheme val="minor"/>
      </rPr>
      <t xml:space="preserve"> Processes are established to receive, analyze and respond to vulnerabilities disclosed to the organization from internal and external sources (e.g. internal testing, security bulletins, or security researchers)</t>
    </r>
  </si>
  <si>
    <r>
      <t xml:space="preserve">RS.MI-1: </t>
    </r>
    <r>
      <rPr>
        <sz val="10"/>
        <color theme="1"/>
        <rFont val="Calibri"/>
        <family val="2"/>
        <scheme val="minor"/>
      </rPr>
      <t>Incidents are contained</t>
    </r>
  </si>
  <si>
    <r>
      <t xml:space="preserve">RS.IM-2: </t>
    </r>
    <r>
      <rPr>
        <sz val="10"/>
        <color theme="1"/>
        <rFont val="Calibri"/>
        <family val="2"/>
        <scheme val="minor"/>
      </rPr>
      <t>Response and Recovery strategies are updated</t>
    </r>
  </si>
  <si>
    <r>
      <t xml:space="preserve">Improvements (RC.IM): </t>
    </r>
    <r>
      <rPr>
        <sz val="10"/>
        <color theme="1"/>
        <rFont val="Calibri"/>
        <family val="2"/>
        <scheme val="minor"/>
      </rPr>
      <t>Recovery planning and processes are improved by incorporating lessons learned into future activities.</t>
    </r>
  </si>
  <si>
    <r>
      <t xml:space="preserve">RC.IM-1: </t>
    </r>
    <r>
      <rPr>
        <sz val="10"/>
        <color theme="1"/>
        <rFont val="Calibri"/>
        <family val="2"/>
        <scheme val="minor"/>
      </rPr>
      <t>Recovery plans incorporate lessons learned</t>
    </r>
  </si>
  <si>
    <r>
      <t xml:space="preserve">RC.CO-1: </t>
    </r>
    <r>
      <rPr>
        <sz val="10"/>
        <color theme="1"/>
        <rFont val="Calibri"/>
        <family val="2"/>
        <scheme val="minor"/>
      </rPr>
      <t>Public relations are managed</t>
    </r>
  </si>
  <si>
    <r>
      <t xml:space="preserve">RC.CO-2: </t>
    </r>
    <r>
      <rPr>
        <sz val="10"/>
        <color theme="1"/>
        <rFont val="Calibri"/>
        <family val="2"/>
        <scheme val="minor"/>
      </rPr>
      <t xml:space="preserve">Reputation is repaired after an incident </t>
    </r>
  </si>
  <si>
    <r>
      <t xml:space="preserve">RC.CO-3: </t>
    </r>
    <r>
      <rPr>
        <sz val="10"/>
        <color theme="1"/>
        <rFont val="Calibri"/>
        <family val="2"/>
        <scheme val="minor"/>
      </rPr>
      <t>Recovery activities are communicated to internal and external stakeholders as well as executive and management teams</t>
    </r>
  </si>
  <si>
    <r>
      <t xml:space="preserve">Information Protection Processes and Procedures (PR.IP): </t>
    </r>
    <r>
      <rPr>
        <sz val="10"/>
        <color theme="1"/>
        <rFont val="Calibri"/>
        <family val="2"/>
        <scheme val="minor"/>
      </rPr>
      <t>Security policies (that address purpose, scope, roles, responsibilities, management commitment, and coordination among organizational entities), processes, and procedures are maintained and used to manage protection of information systems and assets</t>
    </r>
    <r>
      <rPr>
        <b/>
        <sz val="10"/>
        <color theme="1"/>
        <rFont val="Calibri"/>
        <family val="2"/>
        <scheme val="minor"/>
      </rPr>
      <t>.</t>
    </r>
  </si>
  <si>
    <t>Key Measure</t>
  </si>
  <si>
    <t>IDENTIFY</t>
  </si>
  <si>
    <t>PROTECT</t>
  </si>
  <si>
    <t>DETECT</t>
  </si>
  <si>
    <t>RESPOND</t>
  </si>
  <si>
    <t>RECOVER</t>
  </si>
  <si>
    <t>Identities and credentials for authorized devices and users shall be managed.</t>
  </si>
  <si>
    <t>Employee access to data and information shall be limited to the systems and specific information they need to do their jobs (the principle of Least Privilege).</t>
  </si>
  <si>
    <t>Nobody shall have administrator privileges for daily tasks.</t>
  </si>
  <si>
    <t>Total Maturity level</t>
  </si>
  <si>
    <t>Maintenance tools and portable storage devices shall be inspected when  brought into the facility and shall be protected by anti-malware solutions so that they are scanned for malicious code before they are used on organization's systems.</t>
  </si>
  <si>
    <t>Contractual information security and cybersecurity’ requirements for suppliers and third-party partners shall be implemented to ensure a verifiable flaw remediation process, and to ensure the correction of flaws identified during ‘information security and cybersecurity’ testing and evaluation.</t>
  </si>
  <si>
    <t>Asset Management (ID.AM)</t>
  </si>
  <si>
    <t>Business Environment (ID.BE)</t>
  </si>
  <si>
    <t>Governance (ID.GV)</t>
  </si>
  <si>
    <t>Risk Assessment (ID.RA)</t>
  </si>
  <si>
    <t>Risk Management Strategy (ID.RM)</t>
  </si>
  <si>
    <t>Supply Chain Risk Management (ID.SC)</t>
  </si>
  <si>
    <t>Identity Management, Authentication and Access Control (PR.AC)</t>
  </si>
  <si>
    <t>Awareness and Training (PR.AT)</t>
  </si>
  <si>
    <t>Data Security (PR.DS)</t>
  </si>
  <si>
    <t>Information Protection Processes and Procedures (PR.IP)</t>
  </si>
  <si>
    <t>Maintenance (PR.MA)</t>
  </si>
  <si>
    <t>Protective Technology (PR.PT)</t>
  </si>
  <si>
    <t>Anomalies and Events (DE.AE)</t>
  </si>
  <si>
    <t>Security Continuous Monitoring (DE.CM)</t>
  </si>
  <si>
    <t>Detection Processes (DE.DP)</t>
  </si>
  <si>
    <t>Response Planning (RS.RP)</t>
  </si>
  <si>
    <t>Communications (RS.CO)</t>
  </si>
  <si>
    <t>Analysis (RS.AN)</t>
  </si>
  <si>
    <t>Mitigation (RS.MI)</t>
  </si>
  <si>
    <t>Improvements (RS.IM)</t>
  </si>
  <si>
    <t>Recovery Planning (RC.RP)</t>
  </si>
  <si>
    <t>Improvements (RC.IM)</t>
  </si>
  <si>
    <t>Communications (RC.CO)</t>
  </si>
  <si>
    <r>
      <t xml:space="preserve">ID.AM-4: </t>
    </r>
    <r>
      <rPr>
        <sz val="10"/>
        <color rgb="FF000000"/>
        <rFont val="Calibri"/>
        <family val="2"/>
        <scheme val="minor"/>
      </rPr>
      <t>External information systems are catalogued</t>
    </r>
  </si>
  <si>
    <t>Applicable version of the CyberFundamentels framework</t>
  </si>
  <si>
    <t>Version</t>
  </si>
  <si>
    <t>requirements</t>
  </si>
  <si>
    <t>Tool Version</t>
  </si>
  <si>
    <r>
      <t xml:space="preserve">Supply Chain Risk Management (ID.SC):
</t>
    </r>
    <r>
      <rPr>
        <sz val="10"/>
        <rFont val="Calibri"/>
        <family val="2"/>
        <scheme val="minor"/>
      </rPr>
      <t>The organization’s priorities, constraints, risk tolerances, and assumptions are established and used to support risk decisions associated with managing supply chain risk. The organization has established and implemented the processes to identify, assess and manage supply chain risks.</t>
    </r>
  </si>
  <si>
    <t>Documentation Score</t>
  </si>
  <si>
    <t>Subcategory Documentation Maturity Score</t>
  </si>
  <si>
    <t>Category Documentation Maturity Score</t>
  </si>
  <si>
    <t xml:space="preserve"> Subcategory
Implementation Maturity Score</t>
  </si>
  <si>
    <t>Category Implementation Maturity Score</t>
  </si>
  <si>
    <t>Subcategory Implementation Maturity Score</t>
  </si>
  <si>
    <t>Update conformity tresholds</t>
  </si>
  <si>
    <t>Documentation Maturity
Expectation of Documentation Maturity Level </t>
  </si>
  <si>
    <t>Documentation Maturity:</t>
  </si>
  <si>
    <t>The Documentation Maturity evaluation measures how well your written rules and procedures satisfy the controls of the CyberFundamentals Framework</t>
  </si>
  <si>
    <t>The Implementation Maturity evaluation assess how mature your actual operational practices are in relation to the CyberFundamentals Framework</t>
  </si>
  <si>
    <t>Documentation Maturity Score</t>
  </si>
  <si>
    <t>Implementation Maturity Score</t>
  </si>
  <si>
    <t>KEY MEASURES (KM)</t>
  </si>
  <si>
    <t>Target Maturity Score</t>
  </si>
  <si>
    <t>Category Maturity Score</t>
  </si>
  <si>
    <t>KM Maturity Score</t>
  </si>
  <si>
    <t>Intermediate updates after feedback users</t>
  </si>
  <si>
    <r>
      <rPr>
        <b/>
        <sz val="10"/>
        <color theme="1"/>
        <rFont val="Calibri"/>
        <family val="2"/>
        <scheme val="minor"/>
      </rPr>
      <t xml:space="preserve">PR.AC-3.1 </t>
    </r>
    <r>
      <rPr>
        <sz val="10"/>
        <color theme="1"/>
        <rFont val="Calibri"/>
        <family val="2"/>
        <scheme val="minor"/>
      </rPr>
      <t>The organisation's wireless access points shall be secured.</t>
    </r>
  </si>
  <si>
    <r>
      <t xml:space="preserve">ID.AM-6: </t>
    </r>
    <r>
      <rPr>
        <sz val="10"/>
        <color rgb="FF000000"/>
        <rFont val="Calibri"/>
        <family val="2"/>
        <scheme val="minor"/>
      </rPr>
      <t>Cybersecurity roles, responsibilities, and authorities for the entire workforce and third-party stakeholders are established</t>
    </r>
  </si>
  <si>
    <r>
      <t xml:space="preserve">ID.BE-1: </t>
    </r>
    <r>
      <rPr>
        <sz val="10"/>
        <color rgb="FF000000"/>
        <rFont val="Calibri"/>
        <family val="2"/>
        <scheme val="minor"/>
      </rPr>
      <t>The organization’s role in the supply chain is identified and communicated</t>
    </r>
  </si>
  <si>
    <r>
      <t>ID.BE-2:</t>
    </r>
    <r>
      <rPr>
        <sz val="10"/>
        <color rgb="FF000000"/>
        <rFont val="Calibri"/>
        <family val="2"/>
        <scheme val="minor"/>
      </rPr>
      <t xml:space="preserve"> The organization’s place in critical infrastructure and its industry sector is identified and communicated</t>
    </r>
  </si>
  <si>
    <r>
      <t xml:space="preserve">ID.BE-3: </t>
    </r>
    <r>
      <rPr>
        <sz val="10"/>
        <color rgb="FF000000"/>
        <rFont val="Calibri"/>
        <family val="2"/>
        <scheme val="minor"/>
      </rPr>
      <t>Priorities for organizational mission, objectives, and activities are established and communicated</t>
    </r>
  </si>
  <si>
    <r>
      <t>ID.BE-4:</t>
    </r>
    <r>
      <rPr>
        <sz val="10"/>
        <color rgb="FF000000"/>
        <rFont val="Calibri"/>
        <family val="2"/>
        <scheme val="minor"/>
      </rPr>
      <t xml:space="preserve"> Dependencies and critical functions for delivery of critical services are established</t>
    </r>
  </si>
  <si>
    <r>
      <t xml:space="preserve">ID.BE-5: </t>
    </r>
    <r>
      <rPr>
        <sz val="10"/>
        <color rgb="FF000000"/>
        <rFont val="Calibri"/>
        <family val="2"/>
        <scheme val="minor"/>
      </rPr>
      <t>Resilience requirements to support delivery of critical services are established for all operating states (e.g. under duress/attack, during recovery, normal operations)</t>
    </r>
  </si>
  <si>
    <r>
      <rPr>
        <b/>
        <sz val="10"/>
        <color rgb="FF000000"/>
        <rFont val="Calibri"/>
        <family val="2"/>
        <scheme val="minor"/>
      </rPr>
      <t>ID.AM-1.2</t>
    </r>
    <r>
      <rPr>
        <sz val="10"/>
        <color rgb="FF000000"/>
        <rFont val="Calibri"/>
        <family val="2"/>
        <scheme val="minor"/>
      </rPr>
      <t>: The inventory of assets associated with information and information processing facilities shall reflect changes in the  organization’s context and include all information necessary for effective accountability.</t>
    </r>
  </si>
  <si>
    <r>
      <rPr>
        <b/>
        <sz val="10"/>
        <color rgb="FF000000"/>
        <rFont val="Calibri"/>
        <family val="2"/>
        <scheme val="minor"/>
      </rPr>
      <t>ID.AM-1.3</t>
    </r>
    <r>
      <rPr>
        <sz val="10"/>
        <color rgb="FF000000"/>
        <rFont val="Calibri"/>
        <family val="2"/>
        <scheme val="minor"/>
      </rPr>
      <t>: When unauthorized hardware is detected, it shall be quarantined for possible exception handling, removed, or replaced, and the inventory shall be updated accordingly.</t>
    </r>
  </si>
  <si>
    <r>
      <rPr>
        <b/>
        <sz val="10"/>
        <color theme="1"/>
        <rFont val="Calibri"/>
        <family val="2"/>
        <scheme val="minor"/>
      </rPr>
      <t>ID.AM-1.1</t>
    </r>
    <r>
      <rPr>
        <sz val="10"/>
        <color theme="1"/>
        <rFont val="Calibri"/>
        <family val="2"/>
        <scheme val="minor"/>
      </rPr>
      <t>: An inventory of assets associated with information and information processing facilities within the organization shall be documented, reviewed, and updated when changes occur.</t>
    </r>
  </si>
  <si>
    <r>
      <rPr>
        <b/>
        <sz val="10"/>
        <color theme="1"/>
        <rFont val="Calibri"/>
        <family val="2"/>
        <scheme val="minor"/>
      </rPr>
      <t>ID.AM-2.1</t>
    </r>
    <r>
      <rPr>
        <sz val="10"/>
        <color theme="1"/>
        <rFont val="Calibri"/>
        <family val="2"/>
        <scheme val="minor"/>
      </rPr>
      <t>: An inventory that reflects what software platforms and applications are being used in the organization shall be documented, reviewed, and updated when changes occur.</t>
    </r>
  </si>
  <si>
    <r>
      <rPr>
        <b/>
        <sz val="10"/>
        <color theme="1"/>
        <rFont val="Calibri"/>
        <family val="2"/>
        <scheme val="minor"/>
      </rPr>
      <t>ID.AM-3.1</t>
    </r>
    <r>
      <rPr>
        <sz val="10"/>
        <color theme="1"/>
        <rFont val="Calibri"/>
        <family val="2"/>
        <scheme val="minor"/>
      </rPr>
      <t>: Information that the organization stores and uses shall be identified.</t>
    </r>
  </si>
  <si>
    <r>
      <rPr>
        <b/>
        <sz val="10"/>
        <color theme="1"/>
        <rFont val="Calibri"/>
        <family val="2"/>
        <scheme val="minor"/>
      </rPr>
      <t>ID.AM-5.1</t>
    </r>
    <r>
      <rPr>
        <sz val="10"/>
        <color theme="1"/>
        <rFont val="Calibri"/>
        <family val="2"/>
        <scheme val="minor"/>
      </rPr>
      <t>: The organization’s resources (hardware, devices, data, time, personnel, information, and software) shall be prioritized based on their classification, criticality, and business value.</t>
    </r>
  </si>
  <si>
    <r>
      <rPr>
        <b/>
        <sz val="10"/>
        <color theme="1"/>
        <rFont val="Calibri"/>
        <family val="2"/>
        <scheme val="minor"/>
      </rPr>
      <t>ID.GV-1.1</t>
    </r>
    <r>
      <rPr>
        <sz val="10"/>
        <color theme="1"/>
        <rFont val="Calibri"/>
        <family val="2"/>
        <scheme val="minor"/>
      </rPr>
      <t>: Policies and procedures for information security and cyber security shall be created, documented, reviewed, approved, and updated when changes occur.</t>
    </r>
  </si>
  <si>
    <r>
      <rPr>
        <b/>
        <sz val="10"/>
        <color theme="1"/>
        <rFont val="Calibri"/>
        <family val="2"/>
        <scheme val="minor"/>
      </rPr>
      <t xml:space="preserve">ID.GV-3.1: </t>
    </r>
    <r>
      <rPr>
        <sz val="10"/>
        <color theme="1"/>
        <rFont val="Calibri"/>
        <family val="2"/>
        <scheme val="minor"/>
      </rPr>
      <t>Legal and regulatory requirements regarding information/cybersecurity, including privacy obligations, shall be understood and implemented.</t>
    </r>
  </si>
  <si>
    <r>
      <rPr>
        <b/>
        <sz val="10"/>
        <color theme="1"/>
        <rFont val="Calibri"/>
        <family val="2"/>
        <scheme val="minor"/>
      </rPr>
      <t>ID.GV-4.1</t>
    </r>
    <r>
      <rPr>
        <sz val="10"/>
        <color theme="1"/>
        <rFont val="Calibri"/>
        <family val="2"/>
        <scheme val="minor"/>
      </rPr>
      <t>: As part of the company's overall risk management, a comprehensive strategy to manage information security and cybersecurity risks shall be developed and updated when changes occur.</t>
    </r>
  </si>
  <si>
    <r>
      <rPr>
        <b/>
        <sz val="10"/>
        <color theme="1"/>
        <rFont val="Calibri"/>
        <family val="2"/>
        <scheme val="minor"/>
      </rPr>
      <t>ID.RA-1.1</t>
    </r>
    <r>
      <rPr>
        <sz val="10"/>
        <color theme="1"/>
        <rFont val="Calibri"/>
        <family val="2"/>
        <scheme val="minor"/>
      </rPr>
      <t>: Threats and vulnerabilities shall be identified.</t>
    </r>
  </si>
  <si>
    <r>
      <rPr>
        <b/>
        <sz val="10"/>
        <color theme="1"/>
        <rFont val="Calibri"/>
        <family val="2"/>
        <scheme val="minor"/>
      </rPr>
      <t>ID.RA-5.1</t>
    </r>
    <r>
      <rPr>
        <sz val="10"/>
        <color theme="1"/>
        <rFont val="Calibri"/>
        <family val="2"/>
        <scheme val="minor"/>
      </rPr>
      <t>: The organization shall conduct risk assessments in which risk is determined by threats, vulnerabilities and impact on business processes and assets.</t>
    </r>
  </si>
  <si>
    <r>
      <rPr>
        <b/>
        <sz val="10"/>
        <color theme="0"/>
        <rFont val="Calibri"/>
        <family val="2"/>
        <scheme val="minor"/>
      </rPr>
      <t>PR.AC-1.1</t>
    </r>
    <r>
      <rPr>
        <sz val="10"/>
        <color theme="0"/>
        <rFont val="Calibri"/>
        <family val="2"/>
        <scheme val="minor"/>
      </rPr>
      <t xml:space="preserve">: Identities and credentials for authorized devices and users shall be managed.  </t>
    </r>
    <r>
      <rPr>
        <sz val="10"/>
        <color theme="1"/>
        <rFont val="Calibri"/>
        <family val="2"/>
        <scheme val="minor"/>
      </rPr>
      <t xml:space="preserve">
</t>
    </r>
  </si>
  <si>
    <r>
      <rPr>
        <b/>
        <sz val="10"/>
        <color theme="1"/>
        <rFont val="Calibri"/>
        <family val="2"/>
        <scheme val="minor"/>
      </rPr>
      <t>PR.AC-2.1</t>
    </r>
    <r>
      <rPr>
        <sz val="10"/>
        <color theme="1"/>
        <rFont val="Calibri"/>
        <family val="2"/>
        <scheme val="minor"/>
      </rPr>
      <t>: Physical access to the facility, servers and network components shall be managed.</t>
    </r>
  </si>
  <si>
    <r>
      <rPr>
        <b/>
        <sz val="10"/>
        <color theme="1"/>
        <rFont val="Calibri"/>
        <family val="2"/>
        <scheme val="minor"/>
      </rPr>
      <t>PR.AT-1.1</t>
    </r>
    <r>
      <rPr>
        <sz val="10"/>
        <color theme="1"/>
        <rFont val="Calibri"/>
        <family val="2"/>
        <scheme val="minor"/>
      </rPr>
      <t>: Employees shall be trained as appropriate.</t>
    </r>
  </si>
  <si>
    <r>
      <rPr>
        <b/>
        <sz val="10"/>
        <color theme="1"/>
        <rFont val="Calibri"/>
        <family val="2"/>
        <scheme val="minor"/>
      </rPr>
      <t>PR.DS-3.1</t>
    </r>
    <r>
      <rPr>
        <sz val="10"/>
        <color theme="1"/>
        <rFont val="Calibri"/>
        <family val="2"/>
        <scheme val="minor"/>
      </rPr>
      <t>: Assets and media shall be disposed of safely.</t>
    </r>
  </si>
  <si>
    <r>
      <rPr>
        <b/>
        <sz val="10"/>
        <color theme="0"/>
        <rFont val="Calibri"/>
        <family val="2"/>
        <scheme val="minor"/>
      </rPr>
      <t>PR.IP-4.1</t>
    </r>
    <r>
      <rPr>
        <sz val="10"/>
        <color theme="0"/>
        <rFont val="Calibri"/>
        <family val="2"/>
        <scheme val="minor"/>
      </rPr>
      <t xml:space="preserve">: Backups for organization's business critical data shall be conducted and stored on a system different from the device on which the original data resides. 
</t>
    </r>
  </si>
  <si>
    <r>
      <rPr>
        <b/>
        <sz val="10"/>
        <color theme="1"/>
        <rFont val="Calibri"/>
        <family val="2"/>
        <scheme val="minor"/>
      </rPr>
      <t>PR.IP-11.1</t>
    </r>
    <r>
      <rPr>
        <sz val="10"/>
        <color theme="1"/>
        <rFont val="Calibri"/>
        <family val="2"/>
        <scheme val="minor"/>
      </rPr>
      <t>: Personnel having access to the organization’s most critical information or technology shall be verified.</t>
    </r>
  </si>
  <si>
    <r>
      <rPr>
        <b/>
        <sz val="10"/>
        <color theme="0"/>
        <rFont val="Calibri"/>
        <family val="2"/>
        <scheme val="minor"/>
      </rPr>
      <t>PR.MA-1.1</t>
    </r>
    <r>
      <rPr>
        <sz val="10"/>
        <color theme="0"/>
        <rFont val="Calibri"/>
        <family val="2"/>
        <scheme val="minor"/>
      </rPr>
      <t xml:space="preserve">: Patches and security updates for Operating Systems and critical system components shall be installed. 
</t>
    </r>
  </si>
  <si>
    <r>
      <rPr>
        <b/>
        <sz val="10"/>
        <color theme="0"/>
        <rFont val="Calibri"/>
        <family val="2"/>
        <scheme val="minor"/>
      </rPr>
      <t>PR.PT-1.1</t>
    </r>
    <r>
      <rPr>
        <sz val="10"/>
        <color theme="0"/>
        <rFont val="Calibri"/>
        <family val="2"/>
        <scheme val="minor"/>
      </rPr>
      <t xml:space="preserve">: Logs shall be maintained, documented, and reviewed.
</t>
    </r>
  </si>
  <si>
    <r>
      <rPr>
        <b/>
        <sz val="10"/>
        <color theme="1"/>
        <rFont val="Calibri"/>
        <family val="2"/>
        <scheme val="minor"/>
      </rPr>
      <t>PR.PT-4.1</t>
    </r>
    <r>
      <rPr>
        <sz val="10"/>
        <color theme="1"/>
        <rFont val="Calibri"/>
        <family val="2"/>
        <scheme val="minor"/>
      </rPr>
      <t>: Web and e-mail filters shall be installed and used.</t>
    </r>
  </si>
  <si>
    <r>
      <rPr>
        <b/>
        <sz val="10"/>
        <color theme="0"/>
        <rFont val="Calibri"/>
        <family val="2"/>
        <scheme val="minor"/>
      </rPr>
      <t>DE.AE-3.1</t>
    </r>
    <r>
      <rPr>
        <sz val="10"/>
        <color theme="0"/>
        <rFont val="Calibri"/>
        <family val="2"/>
        <scheme val="minor"/>
      </rPr>
      <t>: The activity logging functionality of protection / detection hardware or software 
(e.g. firewalls, anti-virus) shall be enabled, backed-up and reviewed.</t>
    </r>
  </si>
  <si>
    <r>
      <rPr>
        <b/>
        <sz val="10"/>
        <color theme="1"/>
        <rFont val="Calibri"/>
        <family val="2"/>
        <scheme val="minor"/>
      </rPr>
      <t>DE.CM-1.1</t>
    </r>
    <r>
      <rPr>
        <sz val="10"/>
        <color theme="1"/>
        <rFont val="Calibri"/>
        <family val="2"/>
        <scheme val="minor"/>
      </rPr>
      <t>: Firewalls shall be installed and  operated on the network boundaries and completed with firewall protection on the endpoints.</t>
    </r>
  </si>
  <si>
    <r>
      <rPr>
        <b/>
        <sz val="10"/>
        <color theme="1"/>
        <rFont val="Calibri"/>
        <family val="2"/>
        <scheme val="minor"/>
      </rPr>
      <t>DE.CM-3.1</t>
    </r>
    <r>
      <rPr>
        <sz val="10"/>
        <color theme="1"/>
        <rFont val="Calibri"/>
        <family val="2"/>
        <scheme val="minor"/>
      </rPr>
      <t>: End point and network protection tools to monitor end-user behavior for dangerous activity shall be implemented.</t>
    </r>
  </si>
  <si>
    <r>
      <rPr>
        <b/>
        <sz val="10"/>
        <color theme="0"/>
        <rFont val="Calibri"/>
        <family val="2"/>
        <scheme val="minor"/>
      </rPr>
      <t>DE.CM-4.1</t>
    </r>
    <r>
      <rPr>
        <sz val="10"/>
        <color theme="0"/>
        <rFont val="Calibri"/>
        <family val="2"/>
        <scheme val="minor"/>
      </rPr>
      <t>: Anti-virus, -spyware, and other -malware programs shall be installed and updated.</t>
    </r>
  </si>
  <si>
    <r>
      <rPr>
        <b/>
        <sz val="10"/>
        <color theme="1"/>
        <rFont val="Calibri"/>
        <family val="2"/>
        <scheme val="minor"/>
      </rPr>
      <t>RS.RP-1.1</t>
    </r>
    <r>
      <rPr>
        <sz val="10"/>
        <color theme="1"/>
        <rFont val="Calibri"/>
        <family val="2"/>
        <scheme val="minor"/>
      </rPr>
      <t>: An incident response process, including roles, responsibilities, and authorities, shall be executed during or after an information/cybersecurity event on the organization's critical systems.</t>
    </r>
  </si>
  <si>
    <r>
      <rPr>
        <b/>
        <sz val="10"/>
        <color theme="1"/>
        <rFont val="Calibri"/>
        <family val="2"/>
        <scheme val="minor"/>
      </rPr>
      <t>RS.CO-3.1</t>
    </r>
    <r>
      <rPr>
        <sz val="10"/>
        <color theme="1"/>
        <rFont val="Calibri"/>
        <family val="2"/>
        <scheme val="minor"/>
      </rPr>
      <t>: Information/cybersecurity incident information shall be communicated and shared with the organization’s employees in a format that they can understand.</t>
    </r>
  </si>
  <si>
    <r>
      <rPr>
        <b/>
        <sz val="10"/>
        <color theme="1"/>
        <rFont val="Calibri"/>
        <family val="2"/>
        <scheme val="minor"/>
      </rPr>
      <t>RS.IM-1.1</t>
    </r>
    <r>
      <rPr>
        <sz val="10"/>
        <color theme="1"/>
        <rFont val="Calibri"/>
        <family val="2"/>
        <scheme val="minor"/>
      </rPr>
      <t>: The organization shall conduct post-incident evaluations to analyse lessons learned from incident response and recovery, and consequently improve processes / procedures / technologies to enhance its cyber resilience.</t>
    </r>
  </si>
  <si>
    <r>
      <rPr>
        <b/>
        <sz val="10"/>
        <color theme="1"/>
        <rFont val="Calibri"/>
        <family val="2"/>
        <scheme val="minor"/>
      </rPr>
      <t>RC.RP-1.1</t>
    </r>
    <r>
      <rPr>
        <sz val="10"/>
        <color theme="1"/>
        <rFont val="Calibri"/>
        <family val="2"/>
        <scheme val="minor"/>
      </rPr>
      <t>: A recovery process for disasters and information/cybersecurity incidents shall be developed and executed as appropriate.</t>
    </r>
  </si>
  <si>
    <r>
      <rPr>
        <b/>
        <sz val="10"/>
        <rFont val="Calibri"/>
        <family val="2"/>
        <scheme val="minor"/>
      </rPr>
      <t>ID.AM-2.2</t>
    </r>
    <r>
      <rPr>
        <sz val="10"/>
        <rFont val="Calibri"/>
        <family val="2"/>
        <scheme val="minor"/>
      </rPr>
      <t>: The inventory of software platforms and applications  associated with information and information processing shall reflect changes in the  organization’s context and include all information necessary for effective accountability.</t>
    </r>
  </si>
  <si>
    <r>
      <rPr>
        <b/>
        <sz val="10"/>
        <rFont val="Calibri"/>
        <family val="2"/>
        <scheme val="minor"/>
      </rPr>
      <t>ID.AM-2.3</t>
    </r>
    <r>
      <rPr>
        <sz val="10"/>
        <rFont val="Calibri"/>
        <family val="2"/>
        <scheme val="minor"/>
      </rPr>
      <t>: Individuals who are responsible and who are accountable for administering software platforms and applications within the organization shall be identified.</t>
    </r>
  </si>
  <si>
    <r>
      <rPr>
        <b/>
        <sz val="10"/>
        <rFont val="Calibri"/>
        <family val="2"/>
        <scheme val="minor"/>
      </rPr>
      <t>ID.AM-2.4:</t>
    </r>
    <r>
      <rPr>
        <sz val="10"/>
        <rFont val="Calibri"/>
        <family val="2"/>
        <scheme val="minor"/>
      </rPr>
      <t xml:space="preserve"> When unauthorized software is detected, it shall be quarantined for possible exception handling, removed, or replaced, and the inventory shall be updated accordingly.</t>
    </r>
  </si>
  <si>
    <r>
      <rPr>
        <b/>
        <sz val="10"/>
        <rFont val="Calibri"/>
        <family val="2"/>
        <scheme val="minor"/>
      </rPr>
      <t>ID.AM-3.2</t>
    </r>
    <r>
      <rPr>
        <sz val="10"/>
        <rFont val="Calibri"/>
        <family val="2"/>
        <scheme val="minor"/>
      </rPr>
      <t>: All connections within the organization's ICT/OT environment, and to other organization-internal platforms shall be mapped, documented, approved, and updated as appropriate.</t>
    </r>
  </si>
  <si>
    <r>
      <rPr>
        <b/>
        <sz val="10"/>
        <color theme="1"/>
        <rFont val="Calibri"/>
        <family val="2"/>
        <scheme val="minor"/>
      </rPr>
      <t>ID.AM-4.1</t>
    </r>
    <r>
      <rPr>
        <sz val="10"/>
        <color theme="1"/>
        <rFont val="Calibri"/>
        <family val="2"/>
        <scheme val="minor"/>
      </rPr>
      <t>: The organization shall map, document, authorize and when changes occur, update, all external services and the connections made with them.</t>
    </r>
  </si>
  <si>
    <r>
      <rPr>
        <b/>
        <sz val="10"/>
        <color theme="0"/>
        <rFont val="Calibri"/>
        <family val="2"/>
        <scheme val="minor"/>
      </rPr>
      <t>ID.AM-6.1</t>
    </r>
    <r>
      <rPr>
        <sz val="10"/>
        <color theme="0"/>
        <rFont val="Calibri"/>
        <family val="2"/>
        <scheme val="minor"/>
      </rPr>
      <t>: Information security and cybersecurity roles, responsibilities and authorities within the organization shall be documented, reviewed, authorized, and updated and alignment with organization-internal roles and external partners.</t>
    </r>
  </si>
  <si>
    <r>
      <rPr>
        <b/>
        <sz val="10"/>
        <color theme="1"/>
        <rFont val="Calibri"/>
        <family val="2"/>
        <scheme val="minor"/>
      </rPr>
      <t>ID.BE-1.1</t>
    </r>
    <r>
      <rPr>
        <sz val="10"/>
        <color theme="1"/>
        <rFont val="Calibri"/>
        <family val="2"/>
        <scheme val="minor"/>
      </rPr>
      <t xml:space="preserve">: The organization’s role in the supply chain shall be identified, documented, and communicated. </t>
    </r>
  </si>
  <si>
    <r>
      <rPr>
        <b/>
        <sz val="10"/>
        <color theme="1"/>
        <rFont val="Calibri"/>
        <family val="2"/>
        <scheme val="minor"/>
      </rPr>
      <t>ID.BE-2.1</t>
    </r>
    <r>
      <rPr>
        <sz val="10"/>
        <color theme="1"/>
        <rFont val="Calibri"/>
        <family val="2"/>
        <scheme val="minor"/>
      </rPr>
      <t>: The organization’s place in critical infrastructure and its industry sector shall be identified and communicated.</t>
    </r>
  </si>
  <si>
    <r>
      <rPr>
        <b/>
        <sz val="10"/>
        <color theme="1"/>
        <rFont val="Calibri"/>
        <family val="2"/>
        <scheme val="minor"/>
      </rPr>
      <t>ID.BE-3.1</t>
    </r>
    <r>
      <rPr>
        <sz val="10"/>
        <color theme="1"/>
        <rFont val="Calibri"/>
        <family val="2"/>
        <scheme val="minor"/>
      </rPr>
      <t>: Priorities for organizational mission, objectives, and activities are established and communicated.</t>
    </r>
  </si>
  <si>
    <r>
      <rPr>
        <b/>
        <sz val="10"/>
        <rFont val="Calibri"/>
        <family val="2"/>
        <scheme val="minor"/>
      </rPr>
      <t>ID.BE-4.1</t>
    </r>
    <r>
      <rPr>
        <sz val="10"/>
        <rFont val="Calibri"/>
        <family val="2"/>
        <scheme val="minor"/>
      </rPr>
      <t>: Dependencies and mission-critical functions for the delivery of critical services shall be identified, documented, and prioritized according to their criticality as part of the risk assessment process.</t>
    </r>
  </si>
  <si>
    <r>
      <rPr>
        <b/>
        <sz val="10"/>
        <color theme="1"/>
        <rFont val="Calibri"/>
        <family val="2"/>
        <scheme val="minor"/>
      </rPr>
      <t>ID.BE-5.1</t>
    </r>
    <r>
      <rPr>
        <sz val="10"/>
        <color theme="1"/>
        <rFont val="Calibri"/>
        <family val="2"/>
        <scheme val="minor"/>
      </rPr>
      <t>: To support cyber resilience and secure the delivery of critical services, the necessary requirements are identified, documented and their implementation tested and approved.</t>
    </r>
  </si>
  <si>
    <r>
      <rPr>
        <b/>
        <sz val="10"/>
        <color theme="1"/>
        <rFont val="Calibri"/>
        <family val="2"/>
        <scheme val="minor"/>
      </rPr>
      <t>ID.GV-1.2</t>
    </r>
    <r>
      <rPr>
        <sz val="10"/>
        <color theme="1"/>
        <rFont val="Calibri"/>
        <family val="2"/>
        <scheme val="minor"/>
      </rPr>
      <t>: An organization-wide information security and cybersecurity policy shall be established, documented, updated when changes occur, disseminated, and approved by senior management.</t>
    </r>
  </si>
  <si>
    <r>
      <rPr>
        <b/>
        <sz val="10"/>
        <color theme="1"/>
        <rFont val="Calibri"/>
        <family val="2"/>
        <scheme val="minor"/>
      </rPr>
      <t>ID.GV-3.2</t>
    </r>
    <r>
      <rPr>
        <sz val="10"/>
        <color theme="1"/>
        <rFont val="Calibri"/>
        <family val="2"/>
        <scheme val="minor"/>
      </rPr>
      <t>: Legal and regulatory requirements regarding information/cybersecurity, including privacy obligations, shall be managed.</t>
    </r>
  </si>
  <si>
    <r>
      <rPr>
        <b/>
        <sz val="10"/>
        <color theme="1"/>
        <rFont val="Calibri"/>
        <family val="2"/>
        <scheme val="minor"/>
      </rPr>
      <t>ID.GV-4.2</t>
    </r>
    <r>
      <rPr>
        <sz val="10"/>
        <color theme="1"/>
        <rFont val="Calibri"/>
        <family val="2"/>
        <scheme val="minor"/>
      </rPr>
      <t xml:space="preserve">: Information security and cybersecurity risks shall be documented, formally approved, and updated when changes occur.	</t>
    </r>
  </si>
  <si>
    <r>
      <rPr>
        <b/>
        <sz val="10"/>
        <color theme="1"/>
        <rFont val="Calibri"/>
        <family val="2"/>
        <scheme val="minor"/>
      </rPr>
      <t>ID.RA-1.2</t>
    </r>
    <r>
      <rPr>
        <sz val="10"/>
        <color theme="1"/>
        <rFont val="Calibri"/>
        <family val="2"/>
        <scheme val="minor"/>
      </rPr>
      <t>: A process shall be established to monitor, identify, and document vulnerabilities of the organisation's business critical systems in a continuous manner.</t>
    </r>
  </si>
  <si>
    <r>
      <rPr>
        <b/>
        <sz val="10"/>
        <color theme="1"/>
        <rFont val="Calibri"/>
        <family val="2"/>
        <scheme val="minor"/>
      </rPr>
      <t>ID.RA-2.1</t>
    </r>
    <r>
      <rPr>
        <sz val="10"/>
        <color theme="1"/>
        <rFont val="Calibri"/>
        <family val="2"/>
        <scheme val="minor"/>
      </rPr>
      <t xml:space="preserve">: A threat and vulnerability awareness program that includes a cross-organization information-sharing capability shall be implemented. </t>
    </r>
  </si>
  <si>
    <r>
      <rPr>
        <b/>
        <sz val="10"/>
        <color theme="1"/>
        <rFont val="Calibri"/>
        <family val="2"/>
        <scheme val="minor"/>
      </rPr>
      <t>ID.RA-5.2</t>
    </r>
    <r>
      <rPr>
        <sz val="10"/>
        <color theme="1"/>
        <rFont val="Calibri"/>
        <family val="2"/>
        <scheme val="minor"/>
      </rPr>
      <t>: The organization shall conduct and  document risk assessments in which risk is determined by threats, vulnerabilities, impact on business processes and assets, and the likelihood of their occurrence.</t>
    </r>
  </si>
  <si>
    <r>
      <rPr>
        <b/>
        <sz val="10"/>
        <color theme="1"/>
        <rFont val="Calibri"/>
        <family val="2"/>
        <scheme val="minor"/>
      </rPr>
      <t>ID.RA-6.1</t>
    </r>
    <r>
      <rPr>
        <sz val="10"/>
        <color theme="1"/>
        <rFont val="Calibri"/>
        <family val="2"/>
        <scheme val="minor"/>
      </rPr>
      <t>: A comprehensive strategy shall be developed and implemented to manage risks to the organization’s critical systems, that includes the identification and prioritization of risk responses.</t>
    </r>
  </si>
  <si>
    <r>
      <rPr>
        <b/>
        <sz val="10"/>
        <color theme="1"/>
        <rFont val="Calibri"/>
        <family val="2"/>
        <scheme val="minor"/>
      </rPr>
      <t>ID.RM-1.1</t>
    </r>
    <r>
      <rPr>
        <sz val="10"/>
        <color theme="1"/>
        <rFont val="Calibri"/>
        <family val="2"/>
        <scheme val="minor"/>
      </rPr>
      <t>: A cyber risk management process that identifies key internal and external stakeholders and facilitates addressing risk-related issues and information shall be created, documented, reviewed, approved, and updated when changes occur.</t>
    </r>
  </si>
  <si>
    <r>
      <rPr>
        <b/>
        <sz val="10"/>
        <color theme="1"/>
        <rFont val="Calibri"/>
        <family val="2"/>
        <scheme val="minor"/>
      </rPr>
      <t>ID.RM-2.1</t>
    </r>
    <r>
      <rPr>
        <sz val="10"/>
        <color theme="1"/>
        <rFont val="Calibri"/>
        <family val="2"/>
        <scheme val="minor"/>
      </rPr>
      <t>: The organization shall clearly determine it’s risk appetite.</t>
    </r>
  </si>
  <si>
    <r>
      <rPr>
        <b/>
        <sz val="10"/>
        <color theme="1"/>
        <rFont val="Calibri"/>
        <family val="2"/>
        <scheme val="minor"/>
      </rPr>
      <t>ID.RM-3.1</t>
    </r>
    <r>
      <rPr>
        <sz val="10"/>
        <color theme="1"/>
        <rFont val="Calibri"/>
        <family val="2"/>
        <scheme val="minor"/>
      </rPr>
      <t>: The organization’s role in critical infrastructure and its sector shall determine the organization’s risk appetite.</t>
    </r>
  </si>
  <si>
    <r>
      <rPr>
        <b/>
        <sz val="10"/>
        <color theme="1"/>
        <rFont val="Calibri"/>
        <family val="2"/>
        <scheme val="minor"/>
      </rPr>
      <t>ID.SC-2.1</t>
    </r>
    <r>
      <rPr>
        <sz val="10"/>
        <color theme="1"/>
        <rFont val="Calibri"/>
        <family val="2"/>
        <scheme val="minor"/>
      </rPr>
      <t>: The organization shall conduct cyber supply chain risk assessments at least annually or when a change to the organization’s critical systems, operational environment, or supply chain occurs; These assessments shall be documented, and the results disseminated to relevant stakeholders including those responsible for ICT/OT systems.</t>
    </r>
  </si>
  <si>
    <r>
      <rPr>
        <b/>
        <sz val="10"/>
        <color theme="1"/>
        <rFont val="Calibri"/>
        <family val="2"/>
        <scheme val="minor"/>
      </rPr>
      <t>ID.SC-3.1</t>
    </r>
    <r>
      <rPr>
        <sz val="10"/>
        <color theme="1"/>
        <rFont val="Calibri"/>
        <family val="2"/>
        <scheme val="minor"/>
      </rPr>
      <t>: Based on the results of the cyber supply chain risk assessment, a contractual framework for suppliers and external partners shall be established to address sharing of sensitive information and distributed and interconnected ICT/OT products and services.</t>
    </r>
  </si>
  <si>
    <r>
      <rPr>
        <b/>
        <sz val="10"/>
        <color theme="1"/>
        <rFont val="Calibri"/>
        <family val="2"/>
        <scheme val="minor"/>
      </rPr>
      <t>ID.SC-4.1</t>
    </r>
    <r>
      <rPr>
        <sz val="10"/>
        <color theme="1"/>
        <rFont val="Calibri"/>
        <family val="2"/>
        <scheme val="minor"/>
      </rPr>
      <t>: The organization shall review assessments of suppliers’ and third-party partner’s compliance with contractual obligations by routinely reviewing audits, test results, and other evaluations.</t>
    </r>
  </si>
  <si>
    <r>
      <rPr>
        <b/>
        <sz val="10"/>
        <color theme="1"/>
        <rFont val="Calibri"/>
        <family val="2"/>
        <scheme val="minor"/>
      </rPr>
      <t>ID.SC-5.1</t>
    </r>
    <r>
      <rPr>
        <sz val="10"/>
        <color theme="1"/>
        <rFont val="Calibri"/>
        <family val="2"/>
        <scheme val="minor"/>
      </rPr>
      <t>: The organization shall identify and document key personnel from suppliers and third-party partners to include them as stakeholders in response and recovery planning activities.</t>
    </r>
  </si>
  <si>
    <r>
      <rPr>
        <b/>
        <sz val="10"/>
        <rFont val="Calibri"/>
        <family val="2"/>
        <scheme val="minor"/>
      </rPr>
      <t>PR.AC-1.2</t>
    </r>
    <r>
      <rPr>
        <sz val="10"/>
        <rFont val="Calibri"/>
        <family val="2"/>
        <scheme val="minor"/>
      </rPr>
      <t>: Identities and credentials for authorized devices and users shall be managed, where feasible through automated mechanisms.</t>
    </r>
  </si>
  <si>
    <t>Assessor comments</t>
  </si>
  <si>
    <t xml:space="preserve">Questions and feedback regarding this framework can be addressed to: </t>
  </si>
  <si>
    <r>
      <rPr>
        <b/>
        <sz val="10"/>
        <rFont val="Calibri"/>
        <family val="2"/>
        <scheme val="minor"/>
      </rPr>
      <t>PR.AC-2.2</t>
    </r>
    <r>
      <rPr>
        <sz val="10"/>
        <rFont val="Calibri"/>
        <family val="2"/>
        <scheme val="minor"/>
      </rPr>
      <t>: The management of physical access shall include measures related to access in emergency situations.</t>
    </r>
  </si>
  <si>
    <r>
      <rPr>
        <b/>
        <sz val="10"/>
        <color theme="0"/>
        <rFont val="Calibri"/>
        <family val="2"/>
        <scheme val="minor"/>
      </rPr>
      <t>PR.AC-3.3</t>
    </r>
    <r>
      <rPr>
        <sz val="10"/>
        <color theme="0"/>
        <rFont val="Calibri"/>
        <family val="2"/>
        <scheme val="minor"/>
      </rPr>
      <t>: Usage restrictions, connection requirements, implementation guidance, and authorizations for remote access to the organization’s critical systems environment shall be identified, documented and implemented.</t>
    </r>
  </si>
  <si>
    <r>
      <rPr>
        <b/>
        <sz val="10"/>
        <rFont val="Calibri"/>
        <family val="2"/>
        <scheme val="minor"/>
      </rPr>
      <t>PR.AC-4.5</t>
    </r>
    <r>
      <rPr>
        <sz val="10"/>
        <rFont val="Calibri"/>
        <family val="2"/>
        <scheme val="minor"/>
      </rPr>
      <t>: Where feasible, automated mechanisms shall be implemented to support the management of user accounts on the organisation's critical systems, including disabling, monitoring, reporting and deleting user accounts.</t>
    </r>
  </si>
  <si>
    <r>
      <rPr>
        <b/>
        <sz val="10"/>
        <rFont val="Calibri"/>
        <family val="2"/>
        <scheme val="minor"/>
      </rPr>
      <t>PR.AC-4.6</t>
    </r>
    <r>
      <rPr>
        <sz val="10"/>
        <rFont val="Calibri"/>
        <family val="2"/>
        <scheme val="minor"/>
      </rPr>
      <t>: Separation of duties (SoD) shall be ensured in the management of access rights.</t>
    </r>
  </si>
  <si>
    <r>
      <rPr>
        <b/>
        <sz val="10"/>
        <rFont val="Calibri"/>
        <family val="2"/>
        <scheme val="minor"/>
      </rPr>
      <t>PR.AC-4.7</t>
    </r>
    <r>
      <rPr>
        <sz val="10"/>
        <rFont val="Calibri"/>
        <family val="2"/>
        <scheme val="minor"/>
      </rPr>
      <t>: Priviliged users shall be managed and monitored.</t>
    </r>
  </si>
  <si>
    <r>
      <rPr>
        <b/>
        <sz val="10"/>
        <color theme="0"/>
        <rFont val="Calibri"/>
        <family val="2"/>
        <scheme val="minor"/>
      </rPr>
      <t>PR.AC-5.3</t>
    </r>
    <r>
      <rPr>
        <sz val="10"/>
        <color theme="0"/>
        <rFont val="Calibri"/>
        <family val="2"/>
        <scheme val="minor"/>
      </rPr>
      <t>: Where appropriate, network integrity of the organization's critical systems shall be protected by
(1) Identifying, documenting, and controlling connections between system components.
(2) Limiting external connections to the organization's critical systems.</t>
    </r>
  </si>
  <si>
    <r>
      <rPr>
        <b/>
        <sz val="10"/>
        <color theme="0"/>
        <rFont val="Calibri"/>
        <family val="2"/>
        <scheme val="minor"/>
      </rPr>
      <t>PR.AC-5.4</t>
    </r>
    <r>
      <rPr>
        <sz val="10"/>
        <color theme="0"/>
        <rFont val="Calibri"/>
        <family val="2"/>
        <scheme val="minor"/>
      </rPr>
      <t>: The organization shall monitor and control connections and communications at the external boundary and at key internal boundaries within the organization's critical systems by implementing boundary protection devices where appropriate.</t>
    </r>
  </si>
  <si>
    <r>
      <rPr>
        <b/>
        <sz val="10"/>
        <color theme="1"/>
        <rFont val="Calibri"/>
        <family val="2"/>
        <scheme val="minor"/>
      </rPr>
      <t>PR.AC-6.1</t>
    </r>
    <r>
      <rPr>
        <sz val="10"/>
        <color theme="1"/>
        <rFont val="Calibri"/>
        <family val="2"/>
        <scheme val="minor"/>
      </rPr>
      <t>: The organization shall implement documented procedures for verifying the identity of individuals before issuing credentials that provide access to organization's systems.</t>
    </r>
  </si>
  <si>
    <r>
      <rPr>
        <b/>
        <sz val="10"/>
        <color theme="1"/>
        <rFont val="Calibri"/>
        <family val="2"/>
        <scheme val="minor"/>
      </rPr>
      <t>PR.AC-7.1</t>
    </r>
    <r>
      <rPr>
        <sz val="10"/>
        <color theme="1"/>
        <rFont val="Calibri"/>
        <family val="2"/>
        <scheme val="minor"/>
      </rPr>
      <t>: The organization shall perform a documented risk assessment on organization's critical system transactions and authenticate users, devices, and other assets (e.g., single-factor, multi-factor) commensurate with the risk of the transaction (e.g., individuals’ security and privacy risks and other organizational risks).</t>
    </r>
  </si>
  <si>
    <r>
      <rPr>
        <b/>
        <sz val="10"/>
        <color theme="1"/>
        <rFont val="Calibri"/>
        <family val="2"/>
        <scheme val="minor"/>
      </rPr>
      <t>PR.AT-1.2</t>
    </r>
    <r>
      <rPr>
        <sz val="10"/>
        <color theme="1"/>
        <rFont val="Calibri"/>
        <family val="2"/>
        <scheme val="minor"/>
      </rPr>
      <t>: The organization shall incorporate insider threat recognition and reporting into security awareness training.</t>
    </r>
  </si>
  <si>
    <r>
      <rPr>
        <b/>
        <sz val="10"/>
        <color theme="1"/>
        <rFont val="Calibri"/>
        <family val="2"/>
        <scheme val="minor"/>
      </rPr>
      <t>PR.AT-2.1</t>
    </r>
    <r>
      <rPr>
        <sz val="10"/>
        <color theme="1"/>
        <rFont val="Calibri"/>
        <family val="2"/>
        <scheme val="minor"/>
      </rPr>
      <t>: Privileged users shall be qualified before privileges are granted, and these users shall be able to demonstrate the understanding of their roles, responsibilities, and authorities.</t>
    </r>
  </si>
  <si>
    <r>
      <rPr>
        <b/>
        <sz val="10"/>
        <color theme="1"/>
        <rFont val="Calibri"/>
        <family val="2"/>
        <scheme val="minor"/>
      </rPr>
      <t>PR.AT-3.1</t>
    </r>
    <r>
      <rPr>
        <sz val="10"/>
        <color theme="1"/>
        <rFont val="Calibri"/>
        <family val="2"/>
        <scheme val="minor"/>
      </rPr>
      <t xml:space="preserve">: The organization shall establish and enforce security requirements for business-critical third-party providers and users.	</t>
    </r>
  </si>
  <si>
    <r>
      <rPr>
        <b/>
        <sz val="10"/>
        <color theme="1"/>
        <rFont val="Calibri"/>
        <family val="2"/>
        <scheme val="minor"/>
      </rPr>
      <t>PR.AT-3.2</t>
    </r>
    <r>
      <rPr>
        <sz val="10"/>
        <color theme="1"/>
        <rFont val="Calibri"/>
        <family val="2"/>
        <scheme val="minor"/>
      </rPr>
      <t xml:space="preserve">: Third-party providers shall be required to notify any personnel transfers, termination, or transition involving personnel with physical or logical access to organization's business critical system's components.	</t>
    </r>
  </si>
  <si>
    <r>
      <rPr>
        <b/>
        <sz val="10"/>
        <color theme="1"/>
        <rFont val="Calibri"/>
        <family val="2"/>
        <scheme val="minor"/>
      </rPr>
      <t>PR.AT-3.3</t>
    </r>
    <r>
      <rPr>
        <sz val="10"/>
        <color theme="1"/>
        <rFont val="Calibri"/>
        <family val="2"/>
        <scheme val="minor"/>
      </rPr>
      <t>:The organization shall monitor business critical service providers and users for security compliance.</t>
    </r>
  </si>
  <si>
    <r>
      <rPr>
        <b/>
        <sz val="10"/>
        <color theme="1"/>
        <rFont val="Calibri"/>
        <family val="2"/>
        <scheme val="minor"/>
      </rPr>
      <t>PR.AT-4.1</t>
    </r>
    <r>
      <rPr>
        <sz val="10"/>
        <color theme="1"/>
        <rFont val="Calibri"/>
        <family val="2"/>
        <scheme val="minor"/>
      </rPr>
      <t>: Senior executives shall demonstrate the understanding of their roles, responsibilities, and authorities.</t>
    </r>
  </si>
  <si>
    <r>
      <rPr>
        <b/>
        <sz val="10"/>
        <color theme="1"/>
        <rFont val="Calibri"/>
        <family val="2"/>
        <scheme val="minor"/>
      </rPr>
      <t>PR.AT-5.1</t>
    </r>
    <r>
      <rPr>
        <sz val="10"/>
        <color theme="1"/>
        <rFont val="Calibri"/>
        <family val="2"/>
        <scheme val="minor"/>
      </rPr>
      <t>: The organization shall ensure that personnel responsible for the physical protection and security of the organization's critical systems and facilities are qualified through training before privileges are granted, and that they understand their responsibilities.</t>
    </r>
  </si>
  <si>
    <r>
      <rPr>
        <b/>
        <sz val="10"/>
        <color theme="1"/>
        <rFont val="Calibri"/>
        <family val="2"/>
        <scheme val="minor"/>
      </rPr>
      <t>PR.DS-3.2</t>
    </r>
    <r>
      <rPr>
        <sz val="10"/>
        <color theme="1"/>
        <rFont val="Calibri"/>
        <family val="2"/>
        <scheme val="minor"/>
      </rPr>
      <t>: The organization shall enforce accountability for all its business-critical assets throughout the system lifecycle, including removal, transfers, and disposition.</t>
    </r>
  </si>
  <si>
    <r>
      <rPr>
        <b/>
        <sz val="10"/>
        <color theme="1"/>
        <rFont val="Calibri"/>
        <family val="2"/>
        <scheme val="minor"/>
      </rPr>
      <t>PR.DS-3.3</t>
    </r>
    <r>
      <rPr>
        <sz val="10"/>
        <color theme="1"/>
        <rFont val="Calibri"/>
        <family val="2"/>
        <scheme val="minor"/>
      </rPr>
      <t>: The organization shall ensure that the necessary measures are taken to deal with  loss, misuse, damage, or theft of assets.</t>
    </r>
  </si>
  <si>
    <r>
      <rPr>
        <b/>
        <sz val="10"/>
        <rFont val="Calibri"/>
        <family val="2"/>
        <scheme val="minor"/>
      </rPr>
      <t>PR.DS-4.1</t>
    </r>
    <r>
      <rPr>
        <sz val="10"/>
        <rFont val="Calibri"/>
        <family val="2"/>
        <scheme val="minor"/>
      </rPr>
      <t>: Capacity planning shall ensure adequate resources for organization's critical system information processing, networking, telecommunications, and data storage.</t>
    </r>
  </si>
  <si>
    <r>
      <rPr>
        <b/>
        <sz val="10"/>
        <rFont val="Calibri"/>
        <family val="2"/>
        <scheme val="minor"/>
      </rPr>
      <t>PR.DS-4.2</t>
    </r>
    <r>
      <rPr>
        <sz val="10"/>
        <rFont val="Calibri"/>
        <family val="2"/>
        <scheme val="minor"/>
      </rPr>
      <t>: Audit data from the organization's critical systems shall be moved to an alternative system.</t>
    </r>
  </si>
  <si>
    <r>
      <rPr>
        <b/>
        <sz val="10"/>
        <color theme="0"/>
        <rFont val="Calibri"/>
        <family val="2"/>
        <scheme val="minor"/>
      </rPr>
      <t>PR.DS-5.1</t>
    </r>
    <r>
      <rPr>
        <sz val="10"/>
        <color theme="0"/>
        <rFont val="Calibri"/>
        <family val="2"/>
        <scheme val="minor"/>
      </rPr>
      <t>: The organization shall take appropriate actions resulting in the monitoring of its critical systems at external borders and critical internal points when unauthorized access and activities, including data leakage, is detected.</t>
    </r>
  </si>
  <si>
    <r>
      <rPr>
        <b/>
        <sz val="10"/>
        <color theme="1"/>
        <rFont val="Calibri"/>
        <family val="2"/>
        <scheme val="minor"/>
      </rPr>
      <t>PR.DS-6.1</t>
    </r>
    <r>
      <rPr>
        <sz val="10"/>
        <color theme="1"/>
        <rFont val="Calibri"/>
        <family val="2"/>
        <scheme val="minor"/>
      </rPr>
      <t>: The organization shall implement software, firmware, and information integrity checks to detect unauthorized changes to its critical system components during storage, transport, start-up and when determined necessary.</t>
    </r>
  </si>
  <si>
    <r>
      <rPr>
        <b/>
        <sz val="10"/>
        <color theme="0"/>
        <rFont val="Calibri"/>
        <family val="2"/>
        <scheme val="minor"/>
      </rPr>
      <t>PR.IP-1.1</t>
    </r>
    <r>
      <rPr>
        <sz val="10"/>
        <color theme="0"/>
        <rFont val="Calibri"/>
        <family val="2"/>
        <scheme val="minor"/>
      </rPr>
      <t>: The organization shall develop, document, and maintain a baseline configuration for the its business critical systems.</t>
    </r>
  </si>
  <si>
    <r>
      <rPr>
        <b/>
        <sz val="10"/>
        <color theme="1"/>
        <rFont val="Calibri"/>
        <family val="2"/>
        <scheme val="minor"/>
      </rPr>
      <t>PR.IP-2.1</t>
    </r>
    <r>
      <rPr>
        <sz val="10"/>
        <color theme="1"/>
        <rFont val="Calibri"/>
        <family val="2"/>
        <scheme val="minor"/>
      </rPr>
      <t>: The system and application development life cycle shall include security considerations.</t>
    </r>
  </si>
  <si>
    <r>
      <rPr>
        <b/>
        <sz val="10"/>
        <color theme="1"/>
        <rFont val="Calibri"/>
        <family val="2"/>
        <scheme val="minor"/>
      </rPr>
      <t>PR.IP-3.1</t>
    </r>
    <r>
      <rPr>
        <sz val="10"/>
        <color theme="1"/>
        <rFont val="Calibri"/>
        <family val="2"/>
        <scheme val="minor"/>
      </rPr>
      <t>: Changes shall be tested and validated before being implemented into operational systems.</t>
    </r>
  </si>
  <si>
    <r>
      <rPr>
        <b/>
        <sz val="10"/>
        <color theme="1"/>
        <rFont val="Calibri"/>
        <family val="2"/>
        <scheme val="minor"/>
      </rPr>
      <t>PR.IP-4.2</t>
    </r>
    <r>
      <rPr>
        <sz val="10"/>
        <color theme="1"/>
        <rFont val="Calibri"/>
        <family val="2"/>
        <scheme val="minor"/>
      </rPr>
      <t>: The reliability and integrity of backups shall be verified and tested on regular basis.</t>
    </r>
  </si>
  <si>
    <r>
      <rPr>
        <b/>
        <sz val="10"/>
        <color theme="1"/>
        <rFont val="Calibri"/>
        <family val="2"/>
        <scheme val="minor"/>
      </rPr>
      <t>PR.IP-4.3</t>
    </r>
    <r>
      <rPr>
        <sz val="10"/>
        <color theme="1"/>
        <rFont val="Calibri"/>
        <family val="2"/>
        <scheme val="minor"/>
      </rPr>
      <t>: A separate alternate storage site for system backups shall be operated and the same security safeguards as the primary storage location shall be employed.</t>
    </r>
  </si>
  <si>
    <r>
      <rPr>
        <b/>
        <sz val="10"/>
        <rFont val="Calibri"/>
        <family val="2"/>
        <scheme val="minor"/>
      </rPr>
      <t>PR.IP-5.1</t>
    </r>
    <r>
      <rPr>
        <sz val="10"/>
        <rFont val="Calibri"/>
        <family val="2"/>
        <scheme val="minor"/>
      </rPr>
      <t>: The organization shall define, implement, and enforce policy and procedures regarding emergency and safety systems, fire protection systems, and environment controls for its critical systems.</t>
    </r>
  </si>
  <si>
    <r>
      <rPr>
        <b/>
        <sz val="10"/>
        <color theme="1"/>
        <rFont val="Calibri"/>
        <family val="2"/>
        <scheme val="minor"/>
      </rPr>
      <t>PR.IP-6.1</t>
    </r>
    <r>
      <rPr>
        <sz val="10"/>
        <color theme="1"/>
        <rFont val="Calibri"/>
        <family val="2"/>
        <scheme val="minor"/>
      </rPr>
      <t>: The organization shall ensure that its critical system's data is destroyed according to policy.</t>
    </r>
  </si>
  <si>
    <r>
      <rPr>
        <b/>
        <sz val="10"/>
        <color theme="1"/>
        <rFont val="Calibri"/>
        <family val="2"/>
        <scheme val="minor"/>
      </rPr>
      <t>PR.IP-7.1</t>
    </r>
    <r>
      <rPr>
        <sz val="10"/>
        <color theme="1"/>
        <rFont val="Calibri"/>
        <family val="2"/>
        <scheme val="minor"/>
      </rPr>
      <t>: The organization shall incorporate improvements derived from the monitoring, measurements, assessments, and lessons learned into protection process updates (continuous improvement).</t>
    </r>
  </si>
  <si>
    <r>
      <rPr>
        <b/>
        <sz val="10"/>
        <color theme="1"/>
        <rFont val="Calibri"/>
        <family val="2"/>
        <scheme val="minor"/>
      </rPr>
      <t>PR.IP-8.1</t>
    </r>
    <r>
      <rPr>
        <sz val="10"/>
        <color theme="1"/>
        <rFont val="Calibri"/>
        <family val="2"/>
        <scheme val="minor"/>
      </rPr>
      <t>: The organization shall collaborate and share information about its critical system's related security incidents and mitigation measures with designated partners.</t>
    </r>
  </si>
  <si>
    <r>
      <rPr>
        <b/>
        <sz val="10"/>
        <color theme="1"/>
        <rFont val="Calibri"/>
        <family val="2"/>
        <scheme val="minor"/>
      </rPr>
      <t>PR.IP-8.2</t>
    </r>
    <r>
      <rPr>
        <sz val="10"/>
        <color theme="1"/>
        <rFont val="Calibri"/>
        <family val="2"/>
        <scheme val="minor"/>
      </rPr>
      <t>: Communication of effectiveness of protection technologies shall be shared with appropriate parties.</t>
    </r>
  </si>
  <si>
    <r>
      <rPr>
        <b/>
        <sz val="10"/>
        <color theme="1"/>
        <rFont val="Calibri"/>
        <family val="2"/>
        <scheme val="minor"/>
      </rPr>
      <t>PR.IP-8.3</t>
    </r>
    <r>
      <rPr>
        <sz val="10"/>
        <color theme="1"/>
        <rFont val="Calibri"/>
        <family val="2"/>
        <scheme val="minor"/>
      </rPr>
      <t>: The organization shall implement, where feasible, automated mechanisms to assist in information collaboration.</t>
    </r>
  </si>
  <si>
    <r>
      <rPr>
        <b/>
        <sz val="10"/>
        <color theme="1"/>
        <rFont val="Calibri"/>
        <family val="2"/>
        <scheme val="minor"/>
      </rPr>
      <t>PR.IP-9.1</t>
    </r>
    <r>
      <rPr>
        <sz val="10"/>
        <color theme="1"/>
        <rFont val="Calibri"/>
        <family val="2"/>
        <scheme val="minor"/>
      </rPr>
      <t>: Incident response plans (Incident Response and Business Continuity) and recovery plans (Incident Recovery and Disaster Recovery) shall be established, maintained, approved, and tested to determine the effectiveness of the plans, and the readiness to execute the plans.</t>
    </r>
  </si>
  <si>
    <r>
      <rPr>
        <b/>
        <sz val="10"/>
        <color theme="1"/>
        <rFont val="Calibri"/>
        <family val="2"/>
        <scheme val="minor"/>
      </rPr>
      <t>PR.IP-11.2</t>
    </r>
    <r>
      <rPr>
        <sz val="10"/>
        <color theme="1"/>
        <rFont val="Calibri"/>
        <family val="2"/>
        <scheme val="minor"/>
      </rPr>
      <t>: Develop and maintain a human resource information/cyber security process that is applicable when recruiting, during employment and at termination of employment.</t>
    </r>
  </si>
  <si>
    <r>
      <rPr>
        <b/>
        <sz val="10"/>
        <color theme="1"/>
        <rFont val="Calibri"/>
        <family val="2"/>
        <scheme val="minor"/>
      </rPr>
      <t>PR.IP-12.1</t>
    </r>
    <r>
      <rPr>
        <sz val="10"/>
        <color theme="1"/>
        <rFont val="Calibri"/>
        <family val="2"/>
        <scheme val="minor"/>
      </rPr>
      <t>: The organization shall establish and maintain a documented process that allows continuous review of vulnerabilities and strategies to mitigate them.</t>
    </r>
  </si>
  <si>
    <r>
      <rPr>
        <b/>
        <sz val="10"/>
        <color theme="1"/>
        <rFont val="Calibri"/>
        <family val="2"/>
        <scheme val="minor"/>
      </rPr>
      <t>PR.MA-1.2</t>
    </r>
    <r>
      <rPr>
        <sz val="10"/>
        <color theme="1"/>
        <rFont val="Calibri"/>
        <family val="2"/>
        <scheme val="minor"/>
      </rPr>
      <t>: The organization shall plan, perform and document preventive maintenance and repairs on its critical system components according to approved processes and tools.</t>
    </r>
  </si>
  <si>
    <r>
      <rPr>
        <b/>
        <sz val="10"/>
        <color theme="1"/>
        <rFont val="Calibri"/>
        <family val="2"/>
        <scheme val="minor"/>
      </rPr>
      <t>PR.MA-1.3</t>
    </r>
    <r>
      <rPr>
        <sz val="10"/>
        <color theme="1"/>
        <rFont val="Calibri"/>
        <family val="2"/>
        <scheme val="minor"/>
      </rPr>
      <t>: The organization shall enforce approval requirements, control, and monitoring of maintenance tools for use on the its critical systems.</t>
    </r>
  </si>
  <si>
    <r>
      <rPr>
        <b/>
        <sz val="10"/>
        <color theme="1"/>
        <rFont val="Calibri"/>
        <family val="2"/>
        <scheme val="minor"/>
      </rPr>
      <t>PR.MA-1.4</t>
    </r>
    <r>
      <rPr>
        <sz val="10"/>
        <color theme="1"/>
        <rFont val="Calibri"/>
        <family val="2"/>
        <scheme val="minor"/>
      </rPr>
      <t>: The organization shall verify security controls following hardware maintenance or repairs, and take action as appropriate.</t>
    </r>
  </si>
  <si>
    <r>
      <rPr>
        <b/>
        <sz val="10"/>
        <color theme="1"/>
        <rFont val="Calibri"/>
        <family val="2"/>
        <scheme val="minor"/>
      </rPr>
      <t>PR.MA-2.1</t>
    </r>
    <r>
      <rPr>
        <sz val="10"/>
        <color theme="1"/>
        <rFont val="Calibri"/>
        <family val="2"/>
        <scheme val="minor"/>
      </rPr>
      <t>: Remote maintenance shall only occur after prior approval, monitoring to avoid unauthorised access, and approval of the outcome of the maintenance activities as described in approved processes or procedures.</t>
    </r>
  </si>
  <si>
    <r>
      <rPr>
        <b/>
        <sz val="10"/>
        <color theme="1"/>
        <rFont val="Calibri"/>
        <family val="2"/>
        <scheme val="minor"/>
      </rPr>
      <t>PR.MA-2.2</t>
    </r>
    <r>
      <rPr>
        <sz val="10"/>
        <color theme="1"/>
        <rFont val="Calibri"/>
        <family val="2"/>
        <scheme val="minor"/>
      </rPr>
      <t>: The organization shall make sure that strong authenticators, record keeping, and session termination for remote maintenance is implemented.</t>
    </r>
  </si>
  <si>
    <r>
      <rPr>
        <b/>
        <sz val="10"/>
        <color theme="1"/>
        <rFont val="Calibri"/>
        <family val="2"/>
        <scheme val="minor"/>
      </rPr>
      <t>PR.PT-1.2</t>
    </r>
    <r>
      <rPr>
        <sz val="10"/>
        <color theme="1"/>
        <rFont val="Calibri"/>
        <family val="2"/>
        <scheme val="minor"/>
      </rPr>
      <t xml:space="preserve">: The organization shall ensure that the log records include an authoritative time source or internal clock time stamp that are compared and synchronized  to an authoritative time source. </t>
    </r>
  </si>
  <si>
    <r>
      <rPr>
        <b/>
        <sz val="10"/>
        <rFont val="Calibri"/>
        <family val="2"/>
        <scheme val="minor"/>
      </rPr>
      <t>PR.PT-2.1</t>
    </r>
    <r>
      <rPr>
        <sz val="10"/>
        <rFont val="Calibri"/>
        <family val="2"/>
        <scheme val="minor"/>
      </rPr>
      <t>: The usage restriction of portable storage devices shall be ensured through an appropriate documented policy and supporting safeguards.</t>
    </r>
  </si>
  <si>
    <r>
      <rPr>
        <b/>
        <sz val="10"/>
        <color theme="1"/>
        <rFont val="Calibri"/>
        <family val="2"/>
        <scheme val="minor"/>
      </rPr>
      <t>PR.PT-2.2</t>
    </r>
    <r>
      <rPr>
        <sz val="10"/>
        <color theme="1"/>
        <rFont val="Calibri"/>
        <family val="2"/>
        <scheme val="minor"/>
      </rPr>
      <t>: The organisation should technically prohibit the connection of removable media unless strictly necessary; in other instances, the execution of autoruns from such media should be disabled.</t>
    </r>
  </si>
  <si>
    <r>
      <rPr>
        <b/>
        <sz val="10"/>
        <color theme="1"/>
        <rFont val="Calibri"/>
        <family val="2"/>
        <scheme val="minor"/>
      </rPr>
      <t>PR.PT-3.1</t>
    </r>
    <r>
      <rPr>
        <sz val="10"/>
        <color theme="1"/>
        <rFont val="Calibri"/>
        <family val="2"/>
        <scheme val="minor"/>
      </rPr>
      <t>: The organization shall configure the business critical systems to provide only essential capabilities.</t>
    </r>
  </si>
  <si>
    <r>
      <rPr>
        <b/>
        <sz val="10"/>
        <color theme="1"/>
        <rFont val="Calibri"/>
        <family val="2"/>
        <scheme val="minor"/>
      </rPr>
      <t>DE.AE-2.1</t>
    </r>
    <r>
      <rPr>
        <sz val="10"/>
        <color theme="1"/>
        <rFont val="Calibri"/>
        <family val="2"/>
        <scheme val="minor"/>
      </rPr>
      <t>: The organization shall review and analyze detected events to understand attack targets and methods.</t>
    </r>
  </si>
  <si>
    <r>
      <rPr>
        <b/>
        <sz val="10"/>
        <color theme="1"/>
        <rFont val="Calibri"/>
        <family val="2"/>
        <scheme val="minor"/>
      </rPr>
      <t>DE.AE-3.2</t>
    </r>
    <r>
      <rPr>
        <sz val="10"/>
        <color theme="1"/>
        <rFont val="Calibri"/>
        <family val="2"/>
        <scheme val="minor"/>
      </rPr>
      <t>: The organization shall ensure that event data is compiled and correlated across its critical systems using various sources such as event reports, audit monitoring, network monitoring, physical access monitoring, and user/administrator reports.</t>
    </r>
  </si>
  <si>
    <r>
      <rPr>
        <b/>
        <sz val="10"/>
        <rFont val="Calibri"/>
        <family val="2"/>
        <scheme val="minor"/>
      </rPr>
      <t>DE.AE-5.1</t>
    </r>
    <r>
      <rPr>
        <sz val="10"/>
        <rFont val="Calibri"/>
        <family val="2"/>
        <scheme val="minor"/>
      </rPr>
      <t>: The organization shall implement automated mechanisms and system generated alerts to support event detection and to assist in the identification of security alert thresholds.</t>
    </r>
  </si>
  <si>
    <r>
      <rPr>
        <b/>
        <sz val="10"/>
        <rFont val="Calibri"/>
        <family val="2"/>
        <scheme val="minor"/>
      </rPr>
      <t>DE.AE-5.2</t>
    </r>
    <r>
      <rPr>
        <sz val="10"/>
        <rFont val="Calibri"/>
        <family val="2"/>
        <scheme val="minor"/>
      </rPr>
      <t>: The organization shall define incident alert thresholds.</t>
    </r>
  </si>
  <si>
    <r>
      <rPr>
        <b/>
        <sz val="10"/>
        <color theme="0"/>
        <rFont val="Calibri"/>
        <family val="2"/>
        <scheme val="minor"/>
      </rPr>
      <t>DE.CM-1.2</t>
    </r>
    <r>
      <rPr>
        <sz val="10"/>
        <color theme="0"/>
        <rFont val="Calibri"/>
        <family val="2"/>
        <scheme val="minor"/>
      </rPr>
      <t>: The organization shall monitor and identify unauthorized use of its business critical systems through the detection of unauthorized local connections, network connections and remote connections.</t>
    </r>
  </si>
  <si>
    <r>
      <rPr>
        <b/>
        <sz val="10"/>
        <color theme="1"/>
        <rFont val="Calibri"/>
        <family val="2"/>
        <scheme val="minor"/>
      </rPr>
      <t>DE.CM-2.1</t>
    </r>
    <r>
      <rPr>
        <sz val="10"/>
        <color theme="1"/>
        <rFont val="Calibri"/>
        <family val="2"/>
        <scheme val="minor"/>
      </rPr>
      <t>: The physical environment of the facility shall be monitored for potential information/cybersecurity events.</t>
    </r>
  </si>
  <si>
    <r>
      <rPr>
        <b/>
        <sz val="10"/>
        <color theme="1"/>
        <rFont val="Calibri"/>
        <family val="2"/>
        <scheme val="minor"/>
      </rPr>
      <t>DE.CM-3.2</t>
    </r>
    <r>
      <rPr>
        <sz val="10"/>
        <color theme="1"/>
        <rFont val="Calibri"/>
        <family val="2"/>
        <scheme val="minor"/>
      </rPr>
      <t>: End point and network protection tools that monitor end-user behavior for dangerous activity shall be managed.</t>
    </r>
  </si>
  <si>
    <r>
      <rPr>
        <b/>
        <sz val="10"/>
        <color theme="1"/>
        <rFont val="Calibri"/>
        <family val="2"/>
        <scheme val="minor"/>
      </rPr>
      <t>DE.CM-3.3</t>
    </r>
    <r>
      <rPr>
        <sz val="10"/>
        <color theme="1"/>
        <rFont val="Calibri"/>
        <family val="2"/>
        <scheme val="minor"/>
      </rPr>
      <t>: Software usage and installation restrictions shall be enforced.</t>
    </r>
  </si>
  <si>
    <r>
      <rPr>
        <b/>
        <sz val="10"/>
        <color theme="1"/>
        <rFont val="Calibri"/>
        <family val="2"/>
        <scheme val="minor"/>
      </rPr>
      <t>DE.CM-5.1</t>
    </r>
    <r>
      <rPr>
        <sz val="10"/>
        <color theme="1"/>
        <rFont val="Calibri"/>
        <family val="2"/>
        <scheme val="minor"/>
      </rPr>
      <t>: The organization shall define acceptable and unacceptable mobile code and mobile code technologies; and authorize, monitor, and control the use of mobile code within the system.</t>
    </r>
  </si>
  <si>
    <r>
      <rPr>
        <b/>
        <sz val="10"/>
        <color theme="1"/>
        <rFont val="Calibri"/>
        <family val="2"/>
        <scheme val="minor"/>
      </rPr>
      <t>DE.CM-6.1</t>
    </r>
    <r>
      <rPr>
        <sz val="10"/>
        <color theme="1"/>
        <rFont val="Calibri"/>
        <family val="2"/>
        <scheme val="minor"/>
      </rPr>
      <t>: All external connections by vendors supporting IT/OT applications or infrastructure shall be secured and actively monitored to ensure that only permissible actions occur during the connection.</t>
    </r>
  </si>
  <si>
    <r>
      <rPr>
        <b/>
        <sz val="10"/>
        <color theme="1"/>
        <rFont val="Calibri"/>
        <family val="2"/>
        <scheme val="minor"/>
      </rPr>
      <t>DE.CM-6.2:</t>
    </r>
    <r>
      <rPr>
        <sz val="10"/>
        <color theme="1"/>
        <rFont val="Calibri"/>
        <family val="2"/>
        <scheme val="minor"/>
      </rPr>
      <t xml:space="preserve"> External service providers' conformance with personnel security policies and procedures and contract security requirements shall be monitored relative to their cybersecurity risks.</t>
    </r>
  </si>
  <si>
    <r>
      <rPr>
        <b/>
        <sz val="10"/>
        <rFont val="Calibri"/>
        <family val="2"/>
        <scheme val="minor"/>
      </rPr>
      <t>DE.CM-7.1</t>
    </r>
    <r>
      <rPr>
        <sz val="10"/>
        <rFont val="Calibri"/>
        <family val="2"/>
        <scheme val="minor"/>
      </rPr>
      <t>: The organization's business critical systems shall be monitored for unauthorized personnel access, connections, devices, access points, and software.</t>
    </r>
  </si>
  <si>
    <r>
      <rPr>
        <b/>
        <sz val="10"/>
        <color theme="1"/>
        <rFont val="Calibri"/>
        <family val="2"/>
        <scheme val="minor"/>
      </rPr>
      <t>DE.CM-8.1</t>
    </r>
    <r>
      <rPr>
        <sz val="10"/>
        <color theme="1"/>
        <rFont val="Calibri"/>
        <family val="2"/>
        <scheme val="minor"/>
      </rPr>
      <t>: The organization shall monitor and scan for vulnerabilities in its critical systems and hosted applications ensuring that system functions are not adversely impacted by the scanning process.</t>
    </r>
  </si>
  <si>
    <r>
      <rPr>
        <b/>
        <sz val="10"/>
        <color theme="1"/>
        <rFont val="Calibri"/>
        <family val="2"/>
        <scheme val="minor"/>
      </rPr>
      <t>DE.CM-8.2</t>
    </r>
    <r>
      <rPr>
        <sz val="10"/>
        <color theme="1"/>
        <rFont val="Calibri"/>
        <family val="2"/>
        <scheme val="minor"/>
      </rPr>
      <t>: The vulnerability scanning process shall include analysis, remediation, and information sharing.</t>
    </r>
  </si>
  <si>
    <r>
      <rPr>
        <b/>
        <sz val="10"/>
        <color theme="1"/>
        <rFont val="Calibri"/>
        <family val="2"/>
        <scheme val="minor"/>
      </rPr>
      <t>DE.DP-2.1</t>
    </r>
    <r>
      <rPr>
        <sz val="10"/>
        <color theme="1"/>
        <rFont val="Calibri"/>
        <family val="2"/>
        <scheme val="minor"/>
      </rPr>
      <t>: The organization shall conduct detection activities in accordance with applicable federal and regional laws, industry regulations and standards, policies, and other applicable requirements.</t>
    </r>
  </si>
  <si>
    <r>
      <rPr>
        <b/>
        <sz val="10"/>
        <color theme="1"/>
        <rFont val="Calibri"/>
        <family val="2"/>
        <scheme val="minor"/>
      </rPr>
      <t>DE.DP-3.1</t>
    </r>
    <r>
      <rPr>
        <sz val="10"/>
        <color theme="1"/>
        <rFont val="Calibri"/>
        <family val="2"/>
        <scheme val="minor"/>
      </rPr>
      <t>: The organization shall validate that event detection processes are operating as intended.</t>
    </r>
  </si>
  <si>
    <r>
      <rPr>
        <b/>
        <sz val="10"/>
        <color theme="1"/>
        <rFont val="Calibri"/>
        <family val="2"/>
        <scheme val="minor"/>
      </rPr>
      <t>DE.DP-4.1</t>
    </r>
    <r>
      <rPr>
        <sz val="10"/>
        <color theme="1"/>
        <rFont val="Calibri"/>
        <family val="2"/>
        <scheme val="minor"/>
      </rPr>
      <t>: The organization shall communicate event detection information to predefined parties.</t>
    </r>
  </si>
  <si>
    <r>
      <rPr>
        <b/>
        <sz val="10"/>
        <color theme="1"/>
        <rFont val="Calibri"/>
        <family val="2"/>
        <scheme val="minor"/>
      </rPr>
      <t>DE.DP-5.1</t>
    </r>
    <r>
      <rPr>
        <sz val="10"/>
        <color theme="1"/>
        <rFont val="Calibri"/>
        <family val="2"/>
        <scheme val="minor"/>
      </rPr>
      <t>: Improvements derived from the monitoring, measurement, assessment, testing, review, and lessons learned, shall be incorporated into detection process revisions.</t>
    </r>
  </si>
  <si>
    <r>
      <rPr>
        <b/>
        <sz val="10"/>
        <color theme="1"/>
        <rFont val="Calibri"/>
        <family val="2"/>
        <scheme val="minor"/>
      </rPr>
      <t>BASIC_ID.AM-2.1</t>
    </r>
    <r>
      <rPr>
        <sz val="10"/>
        <color theme="1"/>
        <rFont val="Calibri"/>
        <family val="2"/>
        <scheme val="minor"/>
      </rPr>
      <t>: An inventory that reflects what software platforms and applications are being used in the organization shall be documented, reviewed, and updated when changes occur.</t>
    </r>
  </si>
  <si>
    <r>
      <rPr>
        <b/>
        <sz val="10"/>
        <color theme="1"/>
        <rFont val="Calibri"/>
        <family val="2"/>
        <scheme val="minor"/>
      </rPr>
      <t>BASIC_ID.AM-1.1:</t>
    </r>
    <r>
      <rPr>
        <sz val="10"/>
        <color theme="1"/>
        <rFont val="Calibri"/>
        <family val="2"/>
        <scheme val="minor"/>
      </rPr>
      <t xml:space="preserve"> An inventory of assets associated with information and information processing facilities within the organization shall be documented, reviewed, and updated when changes occur.</t>
    </r>
  </si>
  <si>
    <r>
      <rPr>
        <b/>
        <sz val="10"/>
        <color theme="1"/>
        <rFont val="Calibri"/>
        <family val="2"/>
        <scheme val="minor"/>
      </rPr>
      <t>BASIC_ID.AM-3.1</t>
    </r>
    <r>
      <rPr>
        <sz val="10"/>
        <color theme="1"/>
        <rFont val="Calibri"/>
        <family val="2"/>
        <scheme val="minor"/>
      </rPr>
      <t>: Information that the organization stores and uses shall be identified.</t>
    </r>
  </si>
  <si>
    <r>
      <rPr>
        <b/>
        <sz val="10"/>
        <color theme="1"/>
        <rFont val="Calibri"/>
        <family val="2"/>
        <scheme val="minor"/>
      </rPr>
      <t>BASIC_ID.AM-5.1</t>
    </r>
    <r>
      <rPr>
        <sz val="10"/>
        <color theme="1"/>
        <rFont val="Calibri"/>
        <family val="2"/>
        <scheme val="minor"/>
      </rPr>
      <t>: The organization’s resources (hardware, devices, data, time, personnel, information, and software) shall be prioritized based on their classification, criticality, and business value.</t>
    </r>
  </si>
  <si>
    <r>
      <rPr>
        <b/>
        <sz val="10"/>
        <color theme="1"/>
        <rFont val="Calibri"/>
        <family val="2"/>
        <scheme val="minor"/>
      </rPr>
      <t>BASIC_ID.GV-1.1</t>
    </r>
    <r>
      <rPr>
        <sz val="10"/>
        <color theme="1"/>
        <rFont val="Calibri"/>
        <family val="2"/>
        <scheme val="minor"/>
      </rPr>
      <t>: Policies and procedures for information security and cyber security shall be created, documented, reviewed, approved, and updated when changes occur.</t>
    </r>
  </si>
  <si>
    <r>
      <rPr>
        <b/>
        <sz val="10"/>
        <color theme="1"/>
        <rFont val="Calibri"/>
        <family val="2"/>
        <scheme val="minor"/>
      </rPr>
      <t>BASIC_ID.GV-3.1</t>
    </r>
    <r>
      <rPr>
        <sz val="10"/>
        <color theme="1"/>
        <rFont val="Calibri"/>
        <family val="2"/>
        <scheme val="minor"/>
      </rPr>
      <t>: Legal and regulatory requirements regarding information/cybersecurity, including privacy obligations, shall be understood and implemented.</t>
    </r>
  </si>
  <si>
    <r>
      <rPr>
        <b/>
        <sz val="10"/>
        <color theme="1"/>
        <rFont val="Calibri"/>
        <family val="2"/>
        <scheme val="minor"/>
      </rPr>
      <t>BASIC_ID.GV-4.1</t>
    </r>
    <r>
      <rPr>
        <sz val="10"/>
        <color theme="1"/>
        <rFont val="Calibri"/>
        <family val="2"/>
        <scheme val="minor"/>
      </rPr>
      <t>: As part of the company's overall risk management, a comprehensive strategy to manage information security and cybersecurity risks shall be developed and updated when changes occur.</t>
    </r>
  </si>
  <si>
    <r>
      <rPr>
        <b/>
        <sz val="10"/>
        <color theme="1"/>
        <rFont val="Calibri"/>
        <family val="2"/>
        <scheme val="minor"/>
      </rPr>
      <t>BASIC_ID.RA-1.1</t>
    </r>
    <r>
      <rPr>
        <sz val="10"/>
        <color theme="1"/>
        <rFont val="Calibri"/>
        <family val="2"/>
        <scheme val="minor"/>
      </rPr>
      <t>: Threats and vulnerabilities shall be identified.</t>
    </r>
  </si>
  <si>
    <r>
      <rPr>
        <b/>
        <sz val="10"/>
        <color theme="1"/>
        <rFont val="Calibri"/>
        <family val="2"/>
        <scheme val="minor"/>
      </rPr>
      <t>BASIC_ID.RA-5.1</t>
    </r>
    <r>
      <rPr>
        <sz val="10"/>
        <color theme="1"/>
        <rFont val="Calibri"/>
        <family val="2"/>
        <scheme val="minor"/>
      </rPr>
      <t>: The organization shall conduct risk assessments in which risk is determined by threats, vulnerabilities and impact on business processes and assets.</t>
    </r>
  </si>
  <si>
    <r>
      <rPr>
        <b/>
        <sz val="10"/>
        <color theme="0"/>
        <rFont val="Calibri"/>
        <family val="2"/>
        <scheme val="minor"/>
      </rPr>
      <t>BASIC_PR.AC-1.1</t>
    </r>
    <r>
      <rPr>
        <sz val="10"/>
        <color theme="0"/>
        <rFont val="Calibri"/>
        <family val="2"/>
        <scheme val="minor"/>
      </rPr>
      <t xml:space="preserve">: Identities and credentials for authorized devices and users shall be managed.
</t>
    </r>
  </si>
  <si>
    <r>
      <rPr>
        <b/>
        <sz val="10"/>
        <color theme="1"/>
        <rFont val="Calibri"/>
        <family val="2"/>
        <scheme val="minor"/>
      </rPr>
      <t>BASIC_PR.AC-2.1</t>
    </r>
    <r>
      <rPr>
        <sz val="10"/>
        <color theme="1"/>
        <rFont val="Calibri"/>
        <family val="2"/>
        <scheme val="minor"/>
      </rPr>
      <t>: Physical access to the facility, servers and network components shall be managed.</t>
    </r>
  </si>
  <si>
    <r>
      <rPr>
        <b/>
        <sz val="10"/>
        <color theme="1"/>
        <rFont val="Calibri"/>
        <family val="2"/>
        <scheme val="minor"/>
      </rPr>
      <t>BASIC_PR.AC-3.1</t>
    </r>
    <r>
      <rPr>
        <sz val="10"/>
        <color theme="1"/>
        <rFont val="Calibri"/>
        <family val="2"/>
        <scheme val="minor"/>
      </rPr>
      <t>: The organisation's wireless access points shall be secured.</t>
    </r>
  </si>
  <si>
    <r>
      <rPr>
        <b/>
        <sz val="10"/>
        <color theme="0"/>
        <rFont val="Calibri"/>
        <family val="2"/>
        <scheme val="minor"/>
      </rPr>
      <t>BASIC_PR.AC-3.2</t>
    </r>
    <r>
      <rPr>
        <sz val="10"/>
        <color theme="0"/>
        <rFont val="Calibri"/>
        <family val="2"/>
        <scheme val="minor"/>
      </rPr>
      <t xml:space="preserve">: The organization's networks when accessed remotely shall be secured, including through multi-factor authentication (MFA). </t>
    </r>
  </si>
  <si>
    <r>
      <rPr>
        <b/>
        <sz val="10"/>
        <color theme="0"/>
        <rFont val="Calibri"/>
        <family val="2"/>
        <scheme val="minor"/>
      </rPr>
      <t>BASIC_PR.AC-4.1</t>
    </r>
    <r>
      <rPr>
        <sz val="10"/>
        <color theme="0"/>
        <rFont val="Calibri"/>
        <family val="2"/>
        <scheme val="minor"/>
      </rPr>
      <t>: Access permissions for users to the organization’s systems shall be defined and managed.</t>
    </r>
  </si>
  <si>
    <r>
      <rPr>
        <b/>
        <sz val="10"/>
        <color theme="0"/>
        <rFont val="Calibri"/>
        <family val="2"/>
        <scheme val="minor"/>
      </rPr>
      <t>BASIC_PR.AC-4.2</t>
    </r>
    <r>
      <rPr>
        <sz val="10"/>
        <color theme="0"/>
        <rFont val="Calibri"/>
        <family val="2"/>
        <scheme val="minor"/>
      </rPr>
      <t>: It shall be identified who should have access to the organization's business's critical information and technology and the means to get access.</t>
    </r>
  </si>
  <si>
    <r>
      <rPr>
        <b/>
        <sz val="10"/>
        <color theme="0"/>
        <rFont val="Calibri"/>
        <family val="2"/>
        <scheme val="minor"/>
      </rPr>
      <t>BASIC_PR.AC-4.3</t>
    </r>
    <r>
      <rPr>
        <sz val="10"/>
        <color theme="0"/>
        <rFont val="Calibri"/>
        <family val="2"/>
        <scheme val="minor"/>
      </rPr>
      <t xml:space="preserve">: Employee access to data and information shall be limited to the systems and specific information they need to do their jobs (the principle of Least Privilege).
</t>
    </r>
  </si>
  <si>
    <r>
      <rPr>
        <b/>
        <sz val="10"/>
        <color theme="0"/>
        <rFont val="Calibri"/>
        <family val="2"/>
        <scheme val="minor"/>
      </rPr>
      <t>BASIC_PR.AC-4.4</t>
    </r>
    <r>
      <rPr>
        <sz val="10"/>
        <color theme="0"/>
        <rFont val="Calibri"/>
        <family val="2"/>
        <scheme val="minor"/>
      </rPr>
      <t xml:space="preserve">: Nobody shall have administrator privileges for daily tasks.
</t>
    </r>
  </si>
  <si>
    <r>
      <rPr>
        <b/>
        <sz val="10"/>
        <color theme="0"/>
        <rFont val="Calibri"/>
        <family val="2"/>
        <scheme val="minor"/>
      </rPr>
      <t>BASIC_PR.AC-5.1</t>
    </r>
    <r>
      <rPr>
        <sz val="10"/>
        <color theme="0"/>
        <rFont val="Calibri"/>
        <family val="2"/>
        <scheme val="minor"/>
      </rPr>
      <t>: Firewalls shall be installed and activated on all the organization's networks.</t>
    </r>
  </si>
  <si>
    <r>
      <rPr>
        <b/>
        <sz val="10"/>
        <color theme="0"/>
        <rFont val="Calibri"/>
        <family val="2"/>
        <scheme val="minor"/>
      </rPr>
      <t>BASIC_PR.AC-5.2</t>
    </r>
    <r>
      <rPr>
        <sz val="10"/>
        <color theme="0"/>
        <rFont val="Calibri"/>
        <family val="2"/>
        <scheme val="minor"/>
      </rPr>
      <t>: Where appropriate, network integrity of the organization's critical systems shall be protected by incorporating network segmentation and segregation.</t>
    </r>
  </si>
  <si>
    <r>
      <rPr>
        <b/>
        <sz val="10"/>
        <color theme="1"/>
        <rFont val="Calibri"/>
        <family val="2"/>
        <scheme val="minor"/>
      </rPr>
      <t>BASIC_PR.AT-1.1</t>
    </r>
    <r>
      <rPr>
        <sz val="10"/>
        <color theme="1"/>
        <rFont val="Calibri"/>
        <family val="2"/>
        <scheme val="minor"/>
      </rPr>
      <t>: Employees shall be trained as appropriate.</t>
    </r>
  </si>
  <si>
    <r>
      <rPr>
        <b/>
        <sz val="10"/>
        <color theme="1"/>
        <rFont val="Calibri"/>
        <family val="2"/>
        <scheme val="minor"/>
      </rPr>
      <t>BASIC_PR.DS-3.1</t>
    </r>
    <r>
      <rPr>
        <sz val="10"/>
        <color theme="1"/>
        <rFont val="Calibri"/>
        <family val="2"/>
        <scheme val="minor"/>
      </rPr>
      <t>: Assets and media shall be disposed of safely.</t>
    </r>
  </si>
  <si>
    <r>
      <rPr>
        <b/>
        <sz val="10"/>
        <color theme="0"/>
        <rFont val="Calibri"/>
        <family val="2"/>
        <scheme val="minor"/>
      </rPr>
      <t>BASIC_PR.IP-4.1</t>
    </r>
    <r>
      <rPr>
        <sz val="10"/>
        <color theme="0"/>
        <rFont val="Calibri"/>
        <family val="2"/>
        <scheme val="minor"/>
      </rPr>
      <t>: Backups for organization's business critical data shall be conducted and stored on a system different from the device on which the original data resides.</t>
    </r>
  </si>
  <si>
    <r>
      <rPr>
        <b/>
        <sz val="10"/>
        <color theme="1"/>
        <rFont val="Calibri"/>
        <family val="2"/>
        <scheme val="minor"/>
      </rPr>
      <t>BASIC_PR.IP-11.1</t>
    </r>
    <r>
      <rPr>
        <sz val="10"/>
        <color theme="1"/>
        <rFont val="Calibri"/>
        <family val="2"/>
        <scheme val="minor"/>
      </rPr>
      <t>: Personnel having access to the organization’s most critical information or technology shall be verified.</t>
    </r>
  </si>
  <si>
    <r>
      <rPr>
        <b/>
        <sz val="10"/>
        <color theme="0"/>
        <rFont val="Calibri"/>
        <family val="2"/>
        <scheme val="minor"/>
      </rPr>
      <t>BASIC_PR.MA-1.1</t>
    </r>
    <r>
      <rPr>
        <sz val="10"/>
        <color theme="0"/>
        <rFont val="Calibri"/>
        <family val="2"/>
        <scheme val="minor"/>
      </rPr>
      <t>: Patches and security updates for Operating Systems and critical system components shall be installed.</t>
    </r>
  </si>
  <si>
    <r>
      <rPr>
        <b/>
        <sz val="10"/>
        <color theme="0"/>
        <rFont val="Calibri"/>
        <family val="2"/>
        <scheme val="minor"/>
      </rPr>
      <t>BASIC_PR.PT-1.1</t>
    </r>
    <r>
      <rPr>
        <sz val="10"/>
        <color theme="0"/>
        <rFont val="Calibri"/>
        <family val="2"/>
        <scheme val="minor"/>
      </rPr>
      <t>: Logs shall be maintained, documented, and reviewed.</t>
    </r>
  </si>
  <si>
    <r>
      <rPr>
        <b/>
        <sz val="10"/>
        <color theme="1"/>
        <rFont val="Calibri"/>
        <family val="2"/>
        <scheme val="minor"/>
      </rPr>
      <t>BASIC_PR.PT-4.1</t>
    </r>
    <r>
      <rPr>
        <sz val="10"/>
        <color theme="1"/>
        <rFont val="Calibri"/>
        <family val="2"/>
        <scheme val="minor"/>
      </rPr>
      <t>: Web and e-mail filters shall be installed and used.</t>
    </r>
  </si>
  <si>
    <r>
      <rPr>
        <b/>
        <sz val="10"/>
        <color theme="0"/>
        <rFont val="Calibri"/>
        <family val="2"/>
        <scheme val="minor"/>
      </rPr>
      <t>BASIC_DE.AE-3.1</t>
    </r>
    <r>
      <rPr>
        <sz val="10"/>
        <color theme="0"/>
        <rFont val="Calibri"/>
        <family val="2"/>
        <scheme val="minor"/>
      </rPr>
      <t>: The activity logging functionality of protection / detection hardware or software 
(e.g. firewalls, anti-virus) shall be enabled, backed-up and reviewed.</t>
    </r>
  </si>
  <si>
    <r>
      <rPr>
        <b/>
        <sz val="10"/>
        <color theme="1"/>
        <rFont val="Calibri"/>
        <family val="2"/>
        <scheme val="minor"/>
      </rPr>
      <t>BASIC_DE.CM-1.1</t>
    </r>
    <r>
      <rPr>
        <sz val="10"/>
        <color theme="1"/>
        <rFont val="Calibri"/>
        <family val="2"/>
        <scheme val="minor"/>
      </rPr>
      <t>: Firewalls shall be installed and  operated on the network boundaries and completed with firewall protection on the endpoints.</t>
    </r>
  </si>
  <si>
    <r>
      <rPr>
        <b/>
        <sz val="10"/>
        <color theme="1"/>
        <rFont val="Calibri"/>
        <family val="2"/>
        <scheme val="minor"/>
      </rPr>
      <t>BASIC_DE.CM-3.1</t>
    </r>
    <r>
      <rPr>
        <sz val="10"/>
        <color theme="1"/>
        <rFont val="Calibri"/>
        <family val="2"/>
        <scheme val="minor"/>
      </rPr>
      <t>: End point and network protection tools to monitor end-user behavior for dangerous activity shall be implemented.</t>
    </r>
  </si>
  <si>
    <r>
      <rPr>
        <b/>
        <sz val="10"/>
        <color theme="0"/>
        <rFont val="Calibri"/>
        <family val="2"/>
        <scheme val="minor"/>
      </rPr>
      <t>BASIC_DE.CM-4.1</t>
    </r>
    <r>
      <rPr>
        <sz val="10"/>
        <color theme="0"/>
        <rFont val="Calibri"/>
        <family val="2"/>
        <scheme val="minor"/>
      </rPr>
      <t>: Anti-virus, -spyware, and other -malware programs shall be installed and updated.</t>
    </r>
  </si>
  <si>
    <r>
      <rPr>
        <b/>
        <sz val="10"/>
        <color theme="1"/>
        <rFont val="Calibri"/>
        <family val="2"/>
        <scheme val="minor"/>
      </rPr>
      <t>BASIC_RS.RP-1.1</t>
    </r>
    <r>
      <rPr>
        <sz val="10"/>
        <color theme="1"/>
        <rFont val="Calibri"/>
        <family val="2"/>
        <scheme val="minor"/>
      </rPr>
      <t>:  An incident response process, including roles, responsibilities, and authorities, shall be executed during or after an information/cybersecurity event on the organization's critical systems.</t>
    </r>
  </si>
  <si>
    <r>
      <rPr>
        <b/>
        <sz val="10"/>
        <color theme="1"/>
        <rFont val="Calibri"/>
        <family val="2"/>
        <scheme val="minor"/>
      </rPr>
      <t>RS.CO-1.1</t>
    </r>
    <r>
      <rPr>
        <sz val="10"/>
        <color theme="1"/>
        <rFont val="Calibri"/>
        <family val="2"/>
        <scheme val="minor"/>
      </rPr>
      <t>: The organization shall ensure that personnel understand their roles, objectives, restoration priorities, task sequences (order of operations) and assignment responsibilities for event response.</t>
    </r>
  </si>
  <si>
    <r>
      <rPr>
        <b/>
        <sz val="10"/>
        <color theme="1"/>
        <rFont val="Calibri"/>
        <family val="2"/>
        <scheme val="minor"/>
      </rPr>
      <t>RS.CO-2.1:</t>
    </r>
    <r>
      <rPr>
        <sz val="10"/>
        <color theme="1"/>
        <rFont val="Calibri"/>
        <family val="2"/>
        <scheme val="minor"/>
      </rPr>
      <t xml:space="preserve"> The organization shall implement reporting on information/cybersecurity incidents on its critical systems in an organization-defined time frame to organization-defined personnel or roles.</t>
    </r>
  </si>
  <si>
    <r>
      <rPr>
        <b/>
        <sz val="10"/>
        <color theme="1"/>
        <rFont val="Calibri"/>
        <family val="2"/>
        <scheme val="minor"/>
      </rPr>
      <t>BASIC_RS.CO-3.1</t>
    </r>
    <r>
      <rPr>
        <sz val="10"/>
        <color theme="1"/>
        <rFont val="Calibri"/>
        <family val="2"/>
        <scheme val="minor"/>
      </rPr>
      <t>: Information/cybersecurity incident information shall be communicated and shared with the organization’s employees in a format that they can understand.</t>
    </r>
  </si>
  <si>
    <r>
      <rPr>
        <b/>
        <sz val="10"/>
        <color theme="1"/>
        <rFont val="Calibri"/>
        <family val="2"/>
        <scheme val="minor"/>
      </rPr>
      <t>RS.CO-3.2</t>
    </r>
    <r>
      <rPr>
        <sz val="10"/>
        <color theme="1"/>
        <rFont val="Calibri"/>
        <family val="2"/>
        <scheme val="minor"/>
      </rPr>
      <t>: The organization shall share information/cybersecurity incident information with relevant stakeholders as foreseen in the incident response plan.</t>
    </r>
  </si>
  <si>
    <r>
      <rPr>
        <b/>
        <sz val="10"/>
        <color theme="1"/>
        <rFont val="Calibri"/>
        <family val="2"/>
        <scheme val="minor"/>
      </rPr>
      <t>RS.CO-4.1</t>
    </r>
    <r>
      <rPr>
        <sz val="10"/>
        <color theme="1"/>
        <rFont val="Calibri"/>
        <family val="2"/>
        <scheme val="minor"/>
      </rPr>
      <t>: The organization shall coordinate information/cybersecurity incident response actions with all predefined stakeholders.</t>
    </r>
  </si>
  <si>
    <r>
      <rPr>
        <b/>
        <sz val="10"/>
        <color theme="1"/>
        <rFont val="Calibri"/>
        <family val="2"/>
        <scheme val="minor"/>
      </rPr>
      <t>RS.CO-5.1</t>
    </r>
    <r>
      <rPr>
        <sz val="10"/>
        <color theme="1"/>
        <rFont val="Calibri"/>
        <family val="2"/>
        <scheme val="minor"/>
      </rPr>
      <t>: The organization shall share information/cybersecurity event information voluntarily, as appropriate, with external stakeholders, industry security groups,… to achieve broader information/cybersecurity situational awareness.</t>
    </r>
  </si>
  <si>
    <r>
      <rPr>
        <b/>
        <sz val="10"/>
        <color theme="1"/>
        <rFont val="Calibri"/>
        <family val="2"/>
        <scheme val="minor"/>
      </rPr>
      <t>RS.AN-1.1</t>
    </r>
    <r>
      <rPr>
        <sz val="10"/>
        <color theme="1"/>
        <rFont val="Calibri"/>
        <family val="2"/>
        <scheme val="minor"/>
      </rPr>
      <t>: The organization shall investigate information/cybersecurity-related notifications generated from detection systems.</t>
    </r>
  </si>
  <si>
    <r>
      <rPr>
        <b/>
        <sz val="10"/>
        <color theme="1"/>
        <rFont val="Calibri"/>
        <family val="2"/>
        <scheme val="minor"/>
      </rPr>
      <t>RS.AN-2.1</t>
    </r>
    <r>
      <rPr>
        <sz val="10"/>
        <color theme="1"/>
        <rFont val="Calibri"/>
        <family val="2"/>
        <scheme val="minor"/>
      </rPr>
      <t>:Thorough investigation and result analysis shall be the base for understanding the full implication of the information/cybersecurity incident.</t>
    </r>
  </si>
  <si>
    <r>
      <rPr>
        <b/>
        <sz val="10"/>
        <rFont val="Calibri"/>
        <family val="2"/>
        <scheme val="minor"/>
      </rPr>
      <t>RS.AN-4.1</t>
    </r>
    <r>
      <rPr>
        <sz val="10"/>
        <rFont val="Calibri"/>
        <family val="2"/>
        <scheme val="minor"/>
      </rPr>
      <t>: Information/cybersecurity incidents shall be categorized according to the level of severity and impact consistent with the evaluation criteria included the incident response plan.</t>
    </r>
  </si>
  <si>
    <r>
      <rPr>
        <b/>
        <sz val="10"/>
        <color theme="0"/>
        <rFont val="Calibri"/>
        <family val="2"/>
        <scheme val="minor"/>
      </rPr>
      <t>RS.AN-5.1</t>
    </r>
    <r>
      <rPr>
        <sz val="10"/>
        <color theme="0"/>
        <rFont val="Calibri"/>
        <family val="2"/>
        <scheme val="minor"/>
      </rPr>
      <t>: The organization shall implement vulnerability management processes and procedures that include processing, analyzing and remedying vulnerabilities from internal and external sources.</t>
    </r>
  </si>
  <si>
    <r>
      <rPr>
        <b/>
        <sz val="10"/>
        <color theme="1"/>
        <rFont val="Calibri"/>
        <family val="2"/>
        <scheme val="minor"/>
      </rPr>
      <t>RS.MI-1.1:</t>
    </r>
    <r>
      <rPr>
        <sz val="10"/>
        <color theme="1"/>
        <rFont val="Calibri"/>
        <family val="2"/>
        <scheme val="minor"/>
      </rPr>
      <t xml:space="preserve"> The organization shall implement an incident handling capability for information/cybersecurity incidents on its business critical systems that includes preparation, detection and analysis, containment, eradication, recovery and documented risk acceptance.</t>
    </r>
  </si>
  <si>
    <r>
      <rPr>
        <b/>
        <sz val="10"/>
        <color theme="1"/>
        <rFont val="Calibri"/>
        <family val="2"/>
        <scheme val="minor"/>
      </rPr>
      <t>BASIC_RS.IM-1.1</t>
    </r>
    <r>
      <rPr>
        <sz val="10"/>
        <color theme="1"/>
        <rFont val="Calibri"/>
        <family val="2"/>
        <scheme val="minor"/>
      </rPr>
      <t>:The organization shall conduct post-incident evaluations to analyse lessons learned from incident response and recovery, and consequently improve processes / procedures / technologies to enhance its cyber resilience.</t>
    </r>
  </si>
  <si>
    <r>
      <rPr>
        <b/>
        <sz val="10"/>
        <color theme="1"/>
        <rFont val="Calibri"/>
        <family val="2"/>
        <scheme val="minor"/>
      </rPr>
      <t>RS.IM-1.2</t>
    </r>
    <r>
      <rPr>
        <sz val="10"/>
        <color theme="1"/>
        <rFont val="Calibri"/>
        <family val="2"/>
        <scheme val="minor"/>
      </rPr>
      <t>:Lessons learned from incident handling shall be translated into updated or new incident handling procedures that shall be tested, approved and trained.</t>
    </r>
  </si>
  <si>
    <r>
      <rPr>
        <b/>
        <sz val="10"/>
        <color theme="1"/>
        <rFont val="Calibri"/>
        <family val="2"/>
        <scheme val="minor"/>
      </rPr>
      <t>RS.IM-2.1</t>
    </r>
    <r>
      <rPr>
        <sz val="10"/>
        <color theme="1"/>
        <rFont val="Calibri"/>
        <family val="2"/>
        <scheme val="minor"/>
      </rPr>
      <t>:The organization shall update the response and recovery  plans to address changes in its context.</t>
    </r>
  </si>
  <si>
    <r>
      <rPr>
        <b/>
        <sz val="10"/>
        <color theme="1"/>
        <rFont val="Calibri"/>
        <family val="2"/>
        <scheme val="minor"/>
      </rPr>
      <t>BASIC_RC.RP-1.1</t>
    </r>
    <r>
      <rPr>
        <sz val="10"/>
        <color theme="1"/>
        <rFont val="Calibri"/>
        <family val="2"/>
        <scheme val="minor"/>
      </rPr>
      <t>: A recovery process for disasters and information/cybersecurity incidents shall be developed and executed as appropriate.</t>
    </r>
  </si>
  <si>
    <r>
      <rPr>
        <b/>
        <sz val="10"/>
        <color theme="1"/>
        <rFont val="Calibri"/>
        <family val="2"/>
        <scheme val="minor"/>
      </rPr>
      <t>RC.IM-1.1</t>
    </r>
    <r>
      <rPr>
        <sz val="10"/>
        <color theme="1"/>
        <rFont val="Calibri"/>
        <family val="2"/>
        <scheme val="minor"/>
      </rPr>
      <t>: The organization shall incorporate lessons learned from incident recovery activities into updated or new system recovery procedures and, after testing, frame this with appropriate training.</t>
    </r>
  </si>
  <si>
    <r>
      <rPr>
        <b/>
        <sz val="10"/>
        <color theme="1"/>
        <rFont val="Calibri"/>
        <family val="2"/>
        <scheme val="minor"/>
      </rPr>
      <t>RC.CO-1.1</t>
    </r>
    <r>
      <rPr>
        <sz val="10"/>
        <color theme="1"/>
        <rFont val="Calibri"/>
        <family val="2"/>
        <scheme val="minor"/>
      </rPr>
      <t>: The organization shall centralize and coordinate how information is disseminated and manage how the organization is presented to the public.</t>
    </r>
  </si>
  <si>
    <r>
      <rPr>
        <b/>
        <sz val="10"/>
        <color theme="1"/>
        <rFont val="Calibri"/>
        <family val="2"/>
        <scheme val="minor"/>
      </rPr>
      <t>RC.CO-3.1</t>
    </r>
    <r>
      <rPr>
        <sz val="10"/>
        <color theme="1"/>
        <rFont val="Calibri"/>
        <family val="2"/>
        <scheme val="minor"/>
      </rPr>
      <t>: The organization shall communicate recovery activities to predefined stakeholders, executive and management teams.</t>
    </r>
  </si>
  <si>
    <t>NO REQUIREMENT / This control is covered by other elements of the framework; no additional requirements are identified.
Covered in PR.AC-4 / Guidance to be considered</t>
  </si>
  <si>
    <t>NO REQUIREMENT / This control is covered by other elements of the framework; no additional requirements are identified.
Covered in PR.DS-1 / Guidance to be considered</t>
  </si>
  <si>
    <t>NO REQUIREMENT  / Guidance to be considered</t>
  </si>
  <si>
    <t>PR.AC-1.1</t>
  </si>
  <si>
    <r>
      <rPr>
        <b/>
        <sz val="10"/>
        <color theme="0"/>
        <rFont val="Calibri"/>
        <family val="2"/>
        <scheme val="minor"/>
      </rPr>
      <t>PR.AC-3.2:</t>
    </r>
    <r>
      <rPr>
        <sz val="10"/>
        <color theme="0"/>
        <rFont val="Calibri"/>
        <family val="2"/>
        <scheme val="minor"/>
      </rPr>
      <t xml:space="preserve"> The organization's networks when accessed remotely shall be secured, including through multi-factor authentication (MFA).</t>
    </r>
    <r>
      <rPr>
        <b/>
        <sz val="10"/>
        <color theme="0"/>
        <rFont val="Calibri"/>
        <family val="2"/>
        <scheme val="minor"/>
      </rPr>
      <t xml:space="preserve"> </t>
    </r>
  </si>
  <si>
    <t>PR.AC-3.2</t>
  </si>
  <si>
    <r>
      <rPr>
        <b/>
        <sz val="10"/>
        <color theme="0"/>
        <rFont val="Calibri"/>
        <family val="2"/>
        <scheme val="minor"/>
      </rPr>
      <t>PR.AC-4.1:</t>
    </r>
    <r>
      <rPr>
        <sz val="10"/>
        <color theme="0"/>
        <rFont val="Calibri"/>
        <family val="2"/>
        <scheme val="minor"/>
      </rPr>
      <t xml:space="preserve"> Access permissions for users to the organization’s systems shall be defined and managed.</t>
    </r>
  </si>
  <si>
    <t>PR.AC-4.1</t>
  </si>
  <si>
    <r>
      <rPr>
        <b/>
        <sz val="10"/>
        <color theme="0"/>
        <rFont val="Calibri"/>
        <family val="2"/>
        <scheme val="minor"/>
      </rPr>
      <t>PR.AC-4.2:</t>
    </r>
    <r>
      <rPr>
        <sz val="10"/>
        <color theme="0"/>
        <rFont val="Calibri"/>
        <family val="2"/>
        <scheme val="minor"/>
      </rPr>
      <t xml:space="preserve"> It shall be identified who should have access to the organization's business's critical information and technology and the means to get access.</t>
    </r>
  </si>
  <si>
    <t>PR.AC-4.2</t>
  </si>
  <si>
    <r>
      <rPr>
        <b/>
        <sz val="10"/>
        <color theme="0"/>
        <rFont val="Calibri"/>
        <family val="2"/>
        <scheme val="minor"/>
      </rPr>
      <t>PR.AC-4.3:</t>
    </r>
    <r>
      <rPr>
        <sz val="10"/>
        <color theme="0"/>
        <rFont val="Calibri"/>
        <family val="2"/>
        <scheme val="minor"/>
      </rPr>
      <t xml:space="preserve"> Employee access to data and information shall be limited to the systems and specific information they need to do their jobs (the principle of Least Privilege).
</t>
    </r>
  </si>
  <si>
    <t>PR.AC-4.3</t>
  </si>
  <si>
    <r>
      <rPr>
        <b/>
        <sz val="10"/>
        <color theme="0"/>
        <rFont val="Calibri"/>
        <family val="2"/>
        <scheme val="minor"/>
      </rPr>
      <t>PR.AC-4.4:</t>
    </r>
    <r>
      <rPr>
        <sz val="10"/>
        <color theme="0"/>
        <rFont val="Calibri"/>
        <family val="2"/>
        <scheme val="minor"/>
      </rPr>
      <t xml:space="preserve"> Nobody shall have administrator privileges for daily tasks. </t>
    </r>
  </si>
  <si>
    <t>PR.AC-4.4</t>
  </si>
  <si>
    <r>
      <rPr>
        <b/>
        <sz val="10"/>
        <color theme="0"/>
        <rFont val="Calibri"/>
        <family val="2"/>
        <scheme val="minor"/>
      </rPr>
      <t>PR.AC-5.1:</t>
    </r>
    <r>
      <rPr>
        <sz val="10"/>
        <color theme="0"/>
        <rFont val="Calibri"/>
        <family val="2"/>
        <scheme val="minor"/>
      </rPr>
      <t xml:space="preserve"> Firewalls shall be installed and activated on all the organization's networks.</t>
    </r>
  </si>
  <si>
    <r>
      <rPr>
        <b/>
        <sz val="10"/>
        <color theme="0"/>
        <rFont val="Calibri"/>
        <family val="2"/>
        <scheme val="minor"/>
      </rPr>
      <t>PR.AC-5.2:</t>
    </r>
    <r>
      <rPr>
        <sz val="10"/>
        <color theme="0"/>
        <rFont val="Calibri"/>
        <family val="2"/>
        <scheme val="minor"/>
      </rPr>
      <t xml:space="preserve"> Where appropriate, network integrity of the organization's critical systems shall be protected by incorporating network segmentation and segregation. 
</t>
    </r>
  </si>
  <si>
    <t>PR.AC-5.1</t>
  </si>
  <si>
    <t>PR.AC-5.2</t>
  </si>
  <si>
    <t>PR.IP-4.1</t>
  </si>
  <si>
    <t>PR.MA-1.1</t>
  </si>
  <si>
    <t>PR.PT-1.1</t>
  </si>
  <si>
    <t>DE.AE-3.1</t>
  </si>
  <si>
    <t>DE.CM-4.1</t>
  </si>
  <si>
    <t>Nobody shall have administrator privileges for daily tasks</t>
  </si>
  <si>
    <r>
      <t xml:space="preserve">Communications (RS.CO): </t>
    </r>
    <r>
      <rPr>
        <sz val="10"/>
        <color theme="1"/>
        <rFont val="Calibri"/>
        <family val="2"/>
        <scheme val="minor"/>
      </rPr>
      <t>Response activities are coordinated with internal and external stakeholders (e.g. external support from law enforcement agencies).</t>
    </r>
  </si>
  <si>
    <r>
      <t>Supply Chain Risk Management (ID.SC):</t>
    </r>
    <r>
      <rPr>
        <sz val="10"/>
        <color theme="1"/>
        <rFont val="Calibri"/>
        <family val="2"/>
        <scheme val="minor"/>
      </rPr>
      <t xml:space="preserve">
The organization’s priorities, constraints, risk tolerances, and assumptions are established and used to support risk decisions associated with managing supply chain risk. The organization has established and implemented the processes to identify, assess and manage supply chain risks.</t>
    </r>
  </si>
  <si>
    <r>
      <t xml:space="preserve">Information Protection Processes and Procedures (PR.IP): </t>
    </r>
    <r>
      <rPr>
        <sz val="10"/>
        <color theme="1"/>
        <rFont val="Calibri"/>
        <family val="2"/>
        <scheme val="minor"/>
      </rPr>
      <t xml:space="preserve">Security policies (that address purpose, scope, roles, responsibilities, management commitment, and coordination among organizational entities), processes, and procedures are maintained and used to manage protection of information systems and assets.
</t>
    </r>
  </si>
  <si>
    <t>ID.AM-6.1</t>
  </si>
  <si>
    <t>PR.AC-3.3</t>
  </si>
  <si>
    <t>PR.AC-5.3</t>
  </si>
  <si>
    <t>PR.AC-5.4</t>
  </si>
  <si>
    <t>PR.DS-5.1</t>
  </si>
  <si>
    <t>PR.IP-1.1</t>
  </si>
  <si>
    <t>DE.CM-1.2</t>
  </si>
  <si>
    <t>RS.AN-5.1</t>
  </si>
  <si>
    <r>
      <t xml:space="preserve">ID.BE-2: </t>
    </r>
    <r>
      <rPr>
        <sz val="10"/>
        <color rgb="FF000000"/>
        <rFont val="Calibri"/>
        <family val="2"/>
        <scheme val="minor"/>
      </rPr>
      <t>The organization’s place in critical infrastructure and its industry sector is identified and communicated</t>
    </r>
  </si>
  <si>
    <r>
      <t xml:space="preserve">ID.BE-4: </t>
    </r>
    <r>
      <rPr>
        <sz val="10"/>
        <color rgb="FF000000"/>
        <rFont val="Calibri"/>
        <family val="2"/>
        <scheme val="minor"/>
      </rPr>
      <t>Dependencies and critical functions for delivery of critical services are established</t>
    </r>
  </si>
  <si>
    <r>
      <t xml:space="preserve">PR.DS-5: </t>
    </r>
    <r>
      <rPr>
        <sz val="10"/>
        <color theme="1"/>
        <rFont val="Calibri"/>
        <family val="2"/>
        <scheme val="minor"/>
      </rPr>
      <t>Protections against data leaks are implemented</t>
    </r>
  </si>
  <si>
    <r>
      <rPr>
        <b/>
        <sz val="10"/>
        <color theme="1"/>
        <rFont val="Calibri"/>
        <family val="2"/>
        <scheme val="minor"/>
      </rPr>
      <t>BASIC_ID.AM-1.1</t>
    </r>
    <r>
      <rPr>
        <sz val="10"/>
        <color theme="1"/>
        <rFont val="Calibri"/>
        <family val="2"/>
        <scheme val="minor"/>
      </rPr>
      <t>: An inventory of assets associated with information and information processing facilities within the organization shall be documented, reviewed, and updated when changes occur.</t>
    </r>
  </si>
  <si>
    <r>
      <rPr>
        <b/>
        <sz val="10"/>
        <color rgb="FF000000"/>
        <rFont val="Calibri"/>
        <family val="2"/>
        <scheme val="minor"/>
      </rPr>
      <t>IMPORTANT_ID.AM-1.2</t>
    </r>
    <r>
      <rPr>
        <sz val="10"/>
        <color rgb="FF000000"/>
        <rFont val="Calibri"/>
        <family val="2"/>
        <scheme val="minor"/>
      </rPr>
      <t>: The inventory of assets associated with information and information processing facilities shall reflect changes in the  organization’s context and include all information necessary for effective accountability.</t>
    </r>
  </si>
  <si>
    <r>
      <rPr>
        <b/>
        <sz val="10"/>
        <color rgb="FF000000"/>
        <rFont val="Calibri"/>
        <family val="2"/>
        <scheme val="minor"/>
      </rPr>
      <t>IMPORTANT_ID.AM-1.3</t>
    </r>
    <r>
      <rPr>
        <sz val="10"/>
        <color rgb="FF000000"/>
        <rFont val="Calibri"/>
        <family val="2"/>
        <scheme val="minor"/>
      </rPr>
      <t>: When unauthorized hardware is detected, it shall be quarantined for possible exception handling, removed, or replaced, and the inventory shall be updated accordingly.</t>
    </r>
  </si>
  <si>
    <r>
      <rPr>
        <b/>
        <sz val="10"/>
        <color theme="1"/>
        <rFont val="Calibri"/>
        <family val="2"/>
        <scheme val="minor"/>
      </rPr>
      <t>ID.AM-1.4</t>
    </r>
    <r>
      <rPr>
        <sz val="10"/>
        <color theme="1"/>
        <rFont val="Calibri"/>
        <family val="2"/>
        <scheme val="minor"/>
      </rPr>
      <t>: Mechanisms for detecting the presence of unauthorized hardware and firmware components within the organization's network shall be identified.</t>
    </r>
  </si>
  <si>
    <r>
      <rPr>
        <b/>
        <sz val="10"/>
        <rFont val="Calibri"/>
        <family val="2"/>
        <scheme val="minor"/>
      </rPr>
      <t>IMPORTANT_ID.AM-2.2</t>
    </r>
    <r>
      <rPr>
        <sz val="10"/>
        <rFont val="Calibri"/>
        <family val="2"/>
        <scheme val="minor"/>
      </rPr>
      <t>: The inventory of software platforms and applications  associated with information and information processing shall reflect changes in the  organization’s context and include all information necessary for effective accountability.</t>
    </r>
  </si>
  <si>
    <r>
      <rPr>
        <b/>
        <sz val="10"/>
        <rFont val="Calibri"/>
        <family val="2"/>
        <scheme val="minor"/>
      </rPr>
      <t>IMPORTANT_ID.AM-2.3</t>
    </r>
    <r>
      <rPr>
        <sz val="10"/>
        <rFont val="Calibri"/>
        <family val="2"/>
        <scheme val="minor"/>
      </rPr>
      <t>: Individuals who are responsible and who are accountable for administering software platforms and applications within the organization shall be identified.</t>
    </r>
  </si>
  <si>
    <r>
      <rPr>
        <b/>
        <sz val="10"/>
        <rFont val="Calibri"/>
        <family val="2"/>
        <scheme val="minor"/>
      </rPr>
      <t>IMPORTANT_ID.AM-2.4</t>
    </r>
    <r>
      <rPr>
        <sz val="10"/>
        <rFont val="Calibri"/>
        <family val="2"/>
        <scheme val="minor"/>
      </rPr>
      <t>: When unauthorized software is detected, it shall be quarantined for possible exception handling, removed, or replaced, and the inventory shall be updated accordingly.</t>
    </r>
  </si>
  <si>
    <r>
      <rPr>
        <b/>
        <sz val="10"/>
        <color theme="1"/>
        <rFont val="Calibri"/>
        <family val="2"/>
        <scheme val="minor"/>
      </rPr>
      <t>ID.AM-2.5</t>
    </r>
    <r>
      <rPr>
        <sz val="10"/>
        <color theme="1"/>
        <rFont val="Calibri"/>
        <family val="2"/>
        <scheme val="minor"/>
      </rPr>
      <t xml:space="preserve">: Mechanisms for detecting the presence of unauthorized software within the organization’s ICT/OT environment shall be identified. </t>
    </r>
  </si>
  <si>
    <r>
      <rPr>
        <b/>
        <sz val="10"/>
        <rFont val="Calibri"/>
        <family val="2"/>
        <scheme val="minor"/>
      </rPr>
      <t>IMPORTANT_ID.AM-3.2</t>
    </r>
    <r>
      <rPr>
        <sz val="10"/>
        <rFont val="Calibri"/>
        <family val="2"/>
        <scheme val="minor"/>
      </rPr>
      <t>: All connections within the organization's ICT/OT environment, and to other organization-internal platforms shall be mapped, documented, approved, and updated as appropriate.</t>
    </r>
  </si>
  <si>
    <r>
      <rPr>
        <b/>
        <sz val="10"/>
        <rFont val="Calibri"/>
        <family val="2"/>
        <scheme val="minor"/>
      </rPr>
      <t>ID.AM-3.3</t>
    </r>
    <r>
      <rPr>
        <sz val="10"/>
        <rFont val="Calibri"/>
        <family val="2"/>
        <scheme val="minor"/>
      </rPr>
      <t>: The information flows/data flows within the organization’s ICT/OT environment, as well as to other organization-internal systems shall be mapped, documented, authorized, and updated when changes occur.</t>
    </r>
  </si>
  <si>
    <r>
      <rPr>
        <b/>
        <sz val="10"/>
        <color theme="1"/>
        <rFont val="Calibri"/>
        <family val="2"/>
        <scheme val="minor"/>
      </rPr>
      <t>IMPORTANT_ID.AM-4.1</t>
    </r>
    <r>
      <rPr>
        <sz val="10"/>
        <color theme="1"/>
        <rFont val="Calibri"/>
        <family val="2"/>
        <scheme val="minor"/>
      </rPr>
      <t>: The organization shall map, document, authorize and when changes occur, update, all external services and the connections made with them.</t>
    </r>
  </si>
  <si>
    <r>
      <rPr>
        <b/>
        <sz val="10"/>
        <rFont val="Calibri"/>
        <family val="2"/>
        <scheme val="minor"/>
      </rPr>
      <t>ID.AM-4.2</t>
    </r>
    <r>
      <rPr>
        <sz val="10"/>
        <rFont val="Calibri"/>
        <family val="2"/>
        <scheme val="minor"/>
      </rPr>
      <t>: The flow of information to/from external systems shall be mapped, documented, authorized, and update when changes occur.</t>
    </r>
  </si>
  <si>
    <r>
      <rPr>
        <b/>
        <sz val="10"/>
        <color theme="0"/>
        <rFont val="Calibri"/>
        <family val="2"/>
        <scheme val="minor"/>
      </rPr>
      <t>IMPORTANT_ID.AM-6.1</t>
    </r>
    <r>
      <rPr>
        <sz val="10"/>
        <color theme="0"/>
        <rFont val="Calibri"/>
        <family val="2"/>
        <scheme val="minor"/>
      </rPr>
      <t xml:space="preserve">: Information security and cybersecurity roles, responsibilities and authorities within the organization shall be documented, reviewed, authorized, and updated and alignment with organization-internal roles and external partners.  </t>
    </r>
    <r>
      <rPr>
        <b/>
        <sz val="10"/>
        <color theme="0"/>
        <rFont val="Calibri"/>
        <family val="2"/>
        <scheme val="minor"/>
      </rPr>
      <t>Key Measure</t>
    </r>
  </si>
  <si>
    <r>
      <rPr>
        <b/>
        <sz val="10"/>
        <rFont val="Calibri"/>
        <family val="2"/>
        <scheme val="minor"/>
      </rPr>
      <t>ID.AM-6.2</t>
    </r>
    <r>
      <rPr>
        <sz val="10"/>
        <rFont val="Calibri"/>
        <family val="2"/>
        <scheme val="minor"/>
      </rPr>
      <t>: The organization shall appoint an information security officer.</t>
    </r>
  </si>
  <si>
    <r>
      <rPr>
        <b/>
        <sz val="10"/>
        <color theme="1"/>
        <rFont val="Calibri"/>
        <family val="2"/>
        <scheme val="minor"/>
      </rPr>
      <t>IMPORTANT_ID.BE-1.1</t>
    </r>
    <r>
      <rPr>
        <sz val="10"/>
        <color theme="1"/>
        <rFont val="Calibri"/>
        <family val="2"/>
        <scheme val="minor"/>
      </rPr>
      <t xml:space="preserve">: The organization’s role in the supply chain shall be identified, documented, and communicated. </t>
    </r>
  </si>
  <si>
    <r>
      <rPr>
        <b/>
        <sz val="10"/>
        <color theme="1"/>
        <rFont val="Calibri"/>
        <family val="2"/>
        <scheme val="minor"/>
      </rPr>
      <t>ID.BE-1.2</t>
    </r>
    <r>
      <rPr>
        <sz val="10"/>
        <color theme="1"/>
        <rFont val="Calibri"/>
        <family val="2"/>
        <scheme val="minor"/>
      </rPr>
      <t>: The organization shall protect its ICT/OT environment from supply chain threats by applying security safeguards as part of a documented comprehensive security strategy.</t>
    </r>
  </si>
  <si>
    <r>
      <rPr>
        <b/>
        <sz val="10"/>
        <color theme="1"/>
        <rFont val="Calibri"/>
        <family val="2"/>
        <scheme val="minor"/>
      </rPr>
      <t>IMPORTANT_ID.BE-1.2</t>
    </r>
    <r>
      <rPr>
        <sz val="10"/>
        <color theme="1"/>
        <rFont val="Calibri"/>
        <family val="2"/>
        <scheme val="minor"/>
      </rPr>
      <t>: The organization’s place in critical infrastructure and its industry sector shall be identified and communicated.</t>
    </r>
  </si>
  <si>
    <r>
      <rPr>
        <b/>
        <sz val="10"/>
        <color theme="1"/>
        <rFont val="Calibri"/>
        <family val="2"/>
        <scheme val="minor"/>
      </rPr>
      <t>IMPORTANT_ID.BE-1.3</t>
    </r>
    <r>
      <rPr>
        <sz val="10"/>
        <color theme="1"/>
        <rFont val="Calibri"/>
        <family val="2"/>
        <scheme val="minor"/>
      </rPr>
      <t>: Priorities for organizational mission, objectives, and activities are established and communicated.</t>
    </r>
  </si>
  <si>
    <r>
      <rPr>
        <b/>
        <sz val="10"/>
        <rFont val="Calibri"/>
        <family val="2"/>
        <scheme val="minor"/>
      </rPr>
      <t>IMPORTANT_ID.BE-1.4</t>
    </r>
    <r>
      <rPr>
        <sz val="10"/>
        <rFont val="Calibri"/>
        <family val="2"/>
        <scheme val="minor"/>
      </rPr>
      <t>: Dependencies and mission-critical functions for the delivery of critical services shall be identified, documented, and prioritized according to their criticality as part of the risk assessment process.</t>
    </r>
  </si>
  <si>
    <r>
      <rPr>
        <b/>
        <sz val="10"/>
        <color theme="1"/>
        <rFont val="Calibri"/>
        <family val="2"/>
        <scheme val="minor"/>
      </rPr>
      <t>IMPORTANT_ID.BE-5.1</t>
    </r>
    <r>
      <rPr>
        <sz val="10"/>
        <color theme="1"/>
        <rFont val="Calibri"/>
        <family val="2"/>
        <scheme val="minor"/>
      </rPr>
      <t>: To support cyber resilience and secure the delivery of critical services, the necessary requirements are identified, documented and their implementation tested and approved.</t>
    </r>
  </si>
  <si>
    <r>
      <rPr>
        <b/>
        <sz val="10"/>
        <color theme="1"/>
        <rFont val="Calibri"/>
        <family val="2"/>
        <scheme val="minor"/>
      </rPr>
      <t>ID.BE-5.2</t>
    </r>
    <r>
      <rPr>
        <sz val="10"/>
        <color theme="1"/>
        <rFont val="Calibri"/>
        <family val="2"/>
        <scheme val="minor"/>
      </rPr>
      <t>: Information processing &amp; supporting facilities shall implement redundancy to meet availability requirements, as defined by the organization and/or regulatory frameworks.</t>
    </r>
  </si>
  <si>
    <r>
      <rPr>
        <b/>
        <sz val="10"/>
        <color theme="1"/>
        <rFont val="Calibri"/>
        <family val="2"/>
        <scheme val="minor"/>
      </rPr>
      <t>ID.BE-5.3</t>
    </r>
    <r>
      <rPr>
        <sz val="10"/>
        <color theme="1"/>
        <rFont val="Calibri"/>
        <family val="2"/>
        <scheme val="minor"/>
      </rPr>
      <t>: Recovery time and recovery point objectives for the resumption of essential ICT/OT system processes shall be defined.</t>
    </r>
  </si>
  <si>
    <r>
      <rPr>
        <b/>
        <sz val="10"/>
        <color theme="1"/>
        <rFont val="Calibri"/>
        <family val="2"/>
        <scheme val="minor"/>
      </rPr>
      <t>IMPORTANT_ID.GV-1.2</t>
    </r>
    <r>
      <rPr>
        <sz val="10"/>
        <color theme="1"/>
        <rFont val="Calibri"/>
        <family val="2"/>
        <scheme val="minor"/>
      </rPr>
      <t>: An organization-wide information security and cybersecurity policy shall be established, documented, updated when changes occur, disseminated, and approved by senior management.</t>
    </r>
  </si>
  <si>
    <r>
      <rPr>
        <b/>
        <sz val="10"/>
        <color theme="1"/>
        <rFont val="Calibri"/>
        <family val="2"/>
        <scheme val="minor"/>
      </rPr>
      <t>IMPORTANT_ID.GV-3.2</t>
    </r>
    <r>
      <rPr>
        <sz val="10"/>
        <color theme="1"/>
        <rFont val="Calibri"/>
        <family val="2"/>
        <scheme val="minor"/>
      </rPr>
      <t>: Legal and regulatory requirements regarding information/cybersecurity, including privacy obligations, shall be managed.</t>
    </r>
  </si>
  <si>
    <r>
      <rPr>
        <b/>
        <sz val="10"/>
        <color theme="1"/>
        <rFont val="Calibri"/>
        <family val="2"/>
        <scheme val="minor"/>
      </rPr>
      <t>IMPORTANT_ID.GV-4.2</t>
    </r>
    <r>
      <rPr>
        <sz val="10"/>
        <color theme="1"/>
        <rFont val="Calibri"/>
        <family val="2"/>
        <scheme val="minor"/>
      </rPr>
      <t xml:space="preserve">: Information security and cybersecurity risks shall be documented, formally approved, and updated when changes occur.	</t>
    </r>
  </si>
  <si>
    <r>
      <rPr>
        <b/>
        <sz val="10"/>
        <color theme="1"/>
        <rFont val="Calibri"/>
        <family val="2"/>
        <scheme val="minor"/>
      </rPr>
      <t>IMPORTANT_ID.RA-1.2</t>
    </r>
    <r>
      <rPr>
        <sz val="10"/>
        <color theme="1"/>
        <rFont val="Calibri"/>
        <family val="2"/>
        <scheme val="minor"/>
      </rPr>
      <t>: A process shall be established to monitor, identify, and document vulnerabilities of the organisation's business critical systems in a continuous manner.</t>
    </r>
  </si>
  <si>
    <r>
      <rPr>
        <b/>
        <sz val="10"/>
        <color theme="1"/>
        <rFont val="Calibri"/>
        <family val="2"/>
        <scheme val="minor"/>
      </rPr>
      <t>ID.RA-1.3</t>
    </r>
    <r>
      <rPr>
        <sz val="10"/>
        <color theme="1"/>
        <rFont val="Calibri"/>
        <family val="2"/>
        <scheme val="minor"/>
      </rPr>
      <t>: To ensure that organization's operations are not adversely impacted by the testing process, performance/load testing and penetration testing on the organization’s systems shall be conducted with care.</t>
    </r>
  </si>
  <si>
    <r>
      <rPr>
        <b/>
        <sz val="10"/>
        <color theme="1"/>
        <rFont val="Calibri"/>
        <family val="2"/>
        <scheme val="minor"/>
      </rPr>
      <t>IMPORTANT_ID.RA-2.1</t>
    </r>
    <r>
      <rPr>
        <sz val="10"/>
        <color theme="1"/>
        <rFont val="Calibri"/>
        <family val="2"/>
        <scheme val="minor"/>
      </rPr>
      <t xml:space="preserve">:  A threat and vulnerability awareness program that includes a cross-organization information-sharing capability shall be implemented. </t>
    </r>
  </si>
  <si>
    <r>
      <rPr>
        <b/>
        <sz val="10"/>
        <color theme="1"/>
        <rFont val="Calibri"/>
        <family val="2"/>
        <scheme val="minor"/>
      </rPr>
      <t>ID.RA-2.2</t>
    </r>
    <r>
      <rPr>
        <sz val="10"/>
        <color theme="1"/>
        <rFont val="Calibri"/>
        <family val="2"/>
        <scheme val="minor"/>
      </rPr>
      <t>: It shall be identified where automated mechanisms can be implemented to make security alert and advisory information available to relevant organization stakeholders.</t>
    </r>
  </si>
  <si>
    <r>
      <rPr>
        <b/>
        <sz val="10"/>
        <color theme="1"/>
        <rFont val="Calibri"/>
        <family val="2"/>
        <scheme val="minor"/>
      </rPr>
      <t>IMPORTANT_ID.RA-5.2</t>
    </r>
    <r>
      <rPr>
        <sz val="10"/>
        <color theme="1"/>
        <rFont val="Calibri"/>
        <family val="2"/>
        <scheme val="minor"/>
      </rPr>
      <t>: The organization shall conduct and  document risk assessments in which risk is determined by threats, vulnerabilities, impact on business processes and assets, and the likelihood of their occurrence.</t>
    </r>
  </si>
  <si>
    <r>
      <rPr>
        <b/>
        <sz val="10"/>
        <color theme="1"/>
        <rFont val="Calibri"/>
        <family val="2"/>
        <scheme val="minor"/>
      </rPr>
      <t>ID.RA-5.3</t>
    </r>
    <r>
      <rPr>
        <sz val="10"/>
        <color theme="1"/>
        <rFont val="Calibri"/>
        <family val="2"/>
        <scheme val="minor"/>
      </rPr>
      <t>: Risk assessment results shall be disseminated to relevant stakeholders.</t>
    </r>
  </si>
  <si>
    <r>
      <rPr>
        <b/>
        <sz val="10"/>
        <color theme="1"/>
        <rFont val="Calibri"/>
        <family val="2"/>
        <scheme val="minor"/>
      </rPr>
      <t>IMPORTANT_ID.RA-6.1</t>
    </r>
    <r>
      <rPr>
        <sz val="10"/>
        <color theme="1"/>
        <rFont val="Calibri"/>
        <family val="2"/>
        <scheme val="minor"/>
      </rPr>
      <t>: A comprehensive strategy shall be developed and implemented to manage risks to the organization’s critical systems, that includes the identification and prioritization of risk responses.</t>
    </r>
  </si>
  <si>
    <r>
      <rPr>
        <b/>
        <sz val="10"/>
        <color theme="1"/>
        <rFont val="Calibri"/>
        <family val="2"/>
        <scheme val="minor"/>
      </rPr>
      <t>IMPORTANT_ID.RM-1.1:</t>
    </r>
    <r>
      <rPr>
        <sz val="10"/>
        <color theme="1"/>
        <rFont val="Calibri"/>
        <family val="2"/>
        <scheme val="minor"/>
      </rPr>
      <t xml:space="preserve"> A cyber risk management process that identifies key internal and external stakeholders and facilitates addressing risk-related issues and information shall be created, documented, reviewed, approved, and updated when changes occur.</t>
    </r>
  </si>
  <si>
    <r>
      <rPr>
        <b/>
        <sz val="10"/>
        <color theme="1"/>
        <rFont val="Calibri"/>
        <family val="2"/>
        <scheme val="minor"/>
      </rPr>
      <t>IMPORTANT_ID.RM-2.1</t>
    </r>
    <r>
      <rPr>
        <sz val="10"/>
        <color theme="1"/>
        <rFont val="Calibri"/>
        <family val="2"/>
        <scheme val="minor"/>
      </rPr>
      <t>: The organization shall clearly determine it’s risk appetite.</t>
    </r>
  </si>
  <si>
    <r>
      <rPr>
        <b/>
        <sz val="10"/>
        <color theme="1"/>
        <rFont val="Calibri"/>
        <family val="2"/>
        <scheme val="minor"/>
      </rPr>
      <t>IMPORTANT_ID.RM-3.1</t>
    </r>
    <r>
      <rPr>
        <sz val="10"/>
        <color theme="1"/>
        <rFont val="Calibri"/>
        <family val="2"/>
        <scheme val="minor"/>
      </rPr>
      <t>: The organization’s role in critical infrastructure and its sector shall determine the organization’s risk appetite.</t>
    </r>
  </si>
  <si>
    <r>
      <rPr>
        <b/>
        <sz val="10"/>
        <color theme="1"/>
        <rFont val="Calibri"/>
        <family val="2"/>
        <scheme val="minor"/>
      </rPr>
      <t>ID.SC-1.1</t>
    </r>
    <r>
      <rPr>
        <sz val="10"/>
        <color theme="1"/>
        <rFont val="Calibri"/>
        <family val="2"/>
        <scheme val="minor"/>
      </rPr>
      <t>: The organization shall document, review, approve, update when changes occur, and implement a cyber supply chain risk management process that supports the identification, assessment, and mitigation of the risks associated with the distributed and interconnected nature of ICT/OT product and service supply chains.</t>
    </r>
  </si>
  <si>
    <r>
      <rPr>
        <b/>
        <sz val="10"/>
        <color theme="1"/>
        <rFont val="Calibri"/>
        <family val="2"/>
        <scheme val="minor"/>
      </rPr>
      <t>ID.SC-2.2</t>
    </r>
    <r>
      <rPr>
        <sz val="10"/>
        <color theme="1"/>
        <rFont val="Calibri"/>
        <family val="2"/>
        <scheme val="minor"/>
      </rPr>
      <t>: A documented list of all the organization’s suppliers, vendors and partners who may be involved in a major incident shall be established, kept up-to-date and made available online and offline.</t>
    </r>
  </si>
  <si>
    <r>
      <rPr>
        <b/>
        <sz val="10"/>
        <color theme="1"/>
        <rFont val="Calibri"/>
        <family val="2"/>
        <scheme val="minor"/>
      </rPr>
      <t>IMPORTANT_ID.SC-2.1</t>
    </r>
    <r>
      <rPr>
        <sz val="10"/>
        <color theme="1"/>
        <rFont val="Calibri"/>
        <family val="2"/>
        <scheme val="minor"/>
      </rPr>
      <t>: The organization shall conduct cyber supply chain risk assessments at least annually or when a change to the organization’s critical systems, operational environment, or supply chain occurs; These assessments shall be documented, and the results disseminated to relevant stakeholders including those responsible for ICT/OT systems.</t>
    </r>
  </si>
  <si>
    <r>
      <rPr>
        <b/>
        <sz val="10"/>
        <color theme="1"/>
        <rFont val="Calibri"/>
        <family val="2"/>
        <scheme val="minor"/>
      </rPr>
      <t xml:space="preserve">IMPORTANT_ID.SC-3.1: </t>
    </r>
    <r>
      <rPr>
        <sz val="10"/>
        <color theme="1"/>
        <rFont val="Calibri"/>
        <family val="2"/>
        <scheme val="minor"/>
      </rPr>
      <t>Based on the results of the cyber supply chain risk assessment, a contractual framework for suppliers and external partners shall be established to address sharing of sensitive information and distributed and interconnected ICT/OT products and services.</t>
    </r>
  </si>
  <si>
    <r>
      <rPr>
        <b/>
        <sz val="10"/>
        <color theme="0"/>
        <rFont val="Calibri"/>
        <family val="2"/>
        <scheme val="minor"/>
      </rPr>
      <t>ID.SC-3.2</t>
    </r>
    <r>
      <rPr>
        <sz val="10"/>
        <color theme="0"/>
        <rFont val="Calibri"/>
        <family val="2"/>
        <scheme val="minor"/>
      </rPr>
      <t>: Contractual information security and cybersecurity’ requirements for suppliers and third-party partners shall be implemented to ensure a verifiable flaw remediation process, and to ensure the correction of flaws identified during ‘information security and cybersecurity’ testing and evaluation.</t>
    </r>
  </si>
  <si>
    <r>
      <rPr>
        <b/>
        <sz val="10"/>
        <color theme="0"/>
        <rFont val="Calibri"/>
        <family val="2"/>
        <scheme val="minor"/>
      </rPr>
      <t>ID.SC-3.3</t>
    </r>
    <r>
      <rPr>
        <sz val="10"/>
        <color theme="0"/>
        <rFont val="Calibri"/>
        <family val="2"/>
        <scheme val="minor"/>
      </rPr>
      <t>: The organization shall establish contractual requirements permitting the organization to review the ‘information security and cybersecurity’ programs implemented by suppliers and third-party partners.</t>
    </r>
  </si>
  <si>
    <r>
      <rPr>
        <b/>
        <sz val="10"/>
        <color theme="1"/>
        <rFont val="Calibri"/>
        <family val="2"/>
        <scheme val="minor"/>
      </rPr>
      <t>IMPORTANT_ID.SC-4.1</t>
    </r>
    <r>
      <rPr>
        <sz val="10"/>
        <color theme="1"/>
        <rFont val="Calibri"/>
        <family val="2"/>
        <scheme val="minor"/>
      </rPr>
      <t>: The organization shall review assessments of suppliers’ and third-party partner’s compliance with contractual obligations by routinely reviewing audits, test results, and other evaluations.</t>
    </r>
  </si>
  <si>
    <r>
      <rPr>
        <b/>
        <sz val="10"/>
        <color theme="1"/>
        <rFont val="Calibri"/>
        <family val="2"/>
        <scheme val="minor"/>
      </rPr>
      <t>ID.SC-4.2</t>
    </r>
    <r>
      <rPr>
        <sz val="10"/>
        <color theme="1"/>
        <rFont val="Calibri"/>
        <family val="2"/>
        <scheme val="minor"/>
      </rPr>
      <t>: The organization shall review assessments of suppliers’ and third-party partner’s compliance with contractual obligations by routinely reviewing third-party independent audits, test results, and other evaluations.</t>
    </r>
  </si>
  <si>
    <r>
      <rPr>
        <b/>
        <sz val="10"/>
        <color theme="1"/>
        <rFont val="Calibri"/>
        <family val="2"/>
        <scheme val="minor"/>
      </rPr>
      <t>ID.SC-5.2</t>
    </r>
    <r>
      <rPr>
        <sz val="10"/>
        <color theme="1"/>
        <rFont val="Calibri"/>
        <family val="2"/>
        <scheme val="minor"/>
      </rPr>
      <t>: The organization shall identify and document key personnel from suppliers and third-party partners to include them as stakeholders in testing and execution of the response and recovery plans.</t>
    </r>
  </si>
  <si>
    <r>
      <rPr>
        <b/>
        <sz val="10"/>
        <color theme="1"/>
        <rFont val="Calibri"/>
        <family val="2"/>
        <scheme val="minor"/>
      </rPr>
      <t>IMPORTANT_ID.SC-5.1</t>
    </r>
    <r>
      <rPr>
        <sz val="10"/>
        <color theme="1"/>
        <rFont val="Calibri"/>
        <family val="2"/>
        <scheme val="minor"/>
      </rPr>
      <t>: The organization shall identify and document key personnel from suppliers and third-party partners to include them as stakeholders in response and recovery planning activities.</t>
    </r>
  </si>
  <si>
    <r>
      <rPr>
        <b/>
        <sz val="10"/>
        <rFont val="Calibri"/>
        <family val="2"/>
        <scheme val="minor"/>
      </rPr>
      <t>IMPORTANT_PR.AC-1.2</t>
    </r>
    <r>
      <rPr>
        <sz val="10"/>
        <rFont val="Calibri"/>
        <family val="2"/>
        <scheme val="minor"/>
      </rPr>
      <t>: Identities and credentials for authorized devices and users shall be managed, where feasible through automated mechanisms.</t>
    </r>
  </si>
  <si>
    <r>
      <rPr>
        <b/>
        <sz val="10"/>
        <color theme="1"/>
        <rFont val="Calibri"/>
        <family val="2"/>
        <scheme val="minor"/>
      </rPr>
      <t>PR.AC-1.3</t>
    </r>
    <r>
      <rPr>
        <sz val="10"/>
        <color theme="1"/>
        <rFont val="Calibri"/>
        <family val="2"/>
        <scheme val="minor"/>
      </rPr>
      <t>: System credentials shall be deactivated after a specified period of inactivity unless it would compromise the safe operation of (critical) processes.</t>
    </r>
  </si>
  <si>
    <r>
      <rPr>
        <b/>
        <sz val="10"/>
        <rFont val="Calibri"/>
        <family val="2"/>
        <scheme val="minor"/>
      </rPr>
      <t>PR.AC-1.4</t>
    </r>
    <r>
      <rPr>
        <sz val="10"/>
        <rFont val="Calibri"/>
        <family val="2"/>
        <scheme val="minor"/>
      </rPr>
      <t>: For transactions within the organization's critical systems, the organization shall implement:
•	multi-factor end-user authentication (MFA or "strong authentication").
•	certificate-based authentication for system-to-system communications</t>
    </r>
  </si>
  <si>
    <r>
      <rPr>
        <b/>
        <sz val="10"/>
        <rFont val="Calibri"/>
        <family val="2"/>
        <scheme val="minor"/>
      </rPr>
      <t>PR.AC-1.5</t>
    </r>
    <r>
      <rPr>
        <sz val="10"/>
        <rFont val="Calibri"/>
        <family val="2"/>
        <scheme val="minor"/>
      </rPr>
      <t>: The organization’s critical systems shall be monitored for atypical use of system credentials. Credentials associated with significant risk shall be disabled.</t>
    </r>
  </si>
  <si>
    <r>
      <rPr>
        <b/>
        <sz val="10"/>
        <rFont val="Calibri"/>
        <family val="2"/>
        <scheme val="minor"/>
      </rPr>
      <t>IMPORTANT_PR.AC-2.2</t>
    </r>
    <r>
      <rPr>
        <sz val="10"/>
        <rFont val="Calibri"/>
        <family val="2"/>
        <scheme val="minor"/>
      </rPr>
      <t>: The management of physical access shall include measures related to access in emergency situations.</t>
    </r>
  </si>
  <si>
    <r>
      <rPr>
        <b/>
        <sz val="10"/>
        <color theme="1"/>
        <rFont val="Calibri"/>
        <family val="2"/>
        <scheme val="minor"/>
      </rPr>
      <t>PR.AC-2.3</t>
    </r>
    <r>
      <rPr>
        <sz val="10"/>
        <color theme="1"/>
        <rFont val="Calibri"/>
        <family val="2"/>
        <scheme val="minor"/>
      </rPr>
      <t>: Physical access to critical zones shall be controlled in addition to the physical access to the facility.</t>
    </r>
  </si>
  <si>
    <r>
      <rPr>
        <b/>
        <sz val="10"/>
        <color theme="1"/>
        <rFont val="Calibri"/>
        <family val="2"/>
        <scheme val="minor"/>
      </rPr>
      <t>PR.AC-2.4</t>
    </r>
    <r>
      <rPr>
        <sz val="10"/>
        <color theme="1"/>
        <rFont val="Calibri"/>
        <family val="2"/>
        <scheme val="minor"/>
      </rPr>
      <t xml:space="preserve">: Assets related to critical zones shall be physically protected. </t>
    </r>
  </si>
  <si>
    <r>
      <rPr>
        <b/>
        <sz val="10"/>
        <color theme="0"/>
        <rFont val="Calibri"/>
        <family val="2"/>
        <scheme val="minor"/>
      </rPr>
      <t>BASIC_PR.AC-3.2</t>
    </r>
    <r>
      <rPr>
        <sz val="10"/>
        <color theme="0"/>
        <rFont val="Calibri"/>
        <family val="2"/>
        <scheme val="minor"/>
      </rPr>
      <t>: The organization's networks when accessed remotely shall be secured, including through multi-factor authentication (MFA).</t>
    </r>
  </si>
  <si>
    <r>
      <rPr>
        <b/>
        <sz val="10"/>
        <color theme="0"/>
        <rFont val="Calibri"/>
        <family val="2"/>
        <scheme val="minor"/>
      </rPr>
      <t>IMPORTANT_PR.AC-3.3</t>
    </r>
    <r>
      <rPr>
        <sz val="10"/>
        <color theme="0"/>
        <rFont val="Calibri"/>
        <family val="2"/>
        <scheme val="minor"/>
      </rPr>
      <t xml:space="preserve">: Usage restrictions, connection requirements, implementation guidance, and authorizations for remote access to the organization’s critical systems environment shall be identified, documented and implemented. </t>
    </r>
  </si>
  <si>
    <r>
      <rPr>
        <b/>
        <sz val="10"/>
        <rFont val="Calibri"/>
        <family val="2"/>
        <scheme val="minor"/>
      </rPr>
      <t>R.AC-3.4</t>
    </r>
    <r>
      <rPr>
        <sz val="10"/>
        <rFont val="Calibri"/>
        <family val="2"/>
        <scheme val="minor"/>
      </rPr>
      <t>: Remote access to the organization’s critical systems shall be monitored and cryptographic mechanisms shall be implemented where determined necessary.</t>
    </r>
  </si>
  <si>
    <r>
      <rPr>
        <b/>
        <sz val="10"/>
        <rFont val="Calibri"/>
        <family val="2"/>
        <scheme val="minor"/>
      </rPr>
      <t>R.AC-3.5</t>
    </r>
    <r>
      <rPr>
        <sz val="10"/>
        <rFont val="Calibri"/>
        <family val="2"/>
        <scheme val="minor"/>
      </rPr>
      <t>: The security for connections with external systems shall be verified and framed by documented agreements.</t>
    </r>
  </si>
  <si>
    <r>
      <rPr>
        <b/>
        <sz val="10"/>
        <color theme="1"/>
        <rFont val="Calibri"/>
        <family val="2"/>
        <scheme val="minor"/>
      </rPr>
      <t>IMPORTANT_RC.CO-3.1</t>
    </r>
    <r>
      <rPr>
        <sz val="10"/>
        <color theme="1"/>
        <rFont val="Calibri"/>
        <family val="2"/>
        <scheme val="minor"/>
      </rPr>
      <t>: The organization shall communicate recovery activities to predefined stakeholders, executive and management teams.</t>
    </r>
  </si>
  <si>
    <r>
      <rPr>
        <b/>
        <sz val="10"/>
        <color theme="1"/>
        <rFont val="Calibri"/>
        <family val="2"/>
        <scheme val="minor"/>
      </rPr>
      <t>RC.CO-2.1</t>
    </r>
    <r>
      <rPr>
        <sz val="10"/>
        <color theme="1"/>
        <rFont val="Calibri"/>
        <family val="2"/>
        <scheme val="minor"/>
      </rPr>
      <t>: The organization shall implement a crisis response strategy to protect the organization from the negative consequences of a crisis and help restore its reputation.</t>
    </r>
  </si>
  <si>
    <r>
      <rPr>
        <b/>
        <sz val="10"/>
        <color theme="1"/>
        <rFont val="Calibri"/>
        <family val="2"/>
        <scheme val="minor"/>
      </rPr>
      <t>RC.CO-1.2</t>
    </r>
    <r>
      <rPr>
        <sz val="10"/>
        <color theme="1"/>
        <rFont val="Calibri"/>
        <family val="2"/>
        <scheme val="minor"/>
      </rPr>
      <t>: A Public Relations Officer shall be assigned.</t>
    </r>
  </si>
  <si>
    <r>
      <rPr>
        <b/>
        <sz val="10"/>
        <color theme="1"/>
        <rFont val="Calibri"/>
        <family val="2"/>
        <scheme val="minor"/>
      </rPr>
      <t>IMPORTANT_RC.CO-1.1</t>
    </r>
    <r>
      <rPr>
        <sz val="10"/>
        <color theme="1"/>
        <rFont val="Calibri"/>
        <family val="2"/>
        <scheme val="minor"/>
      </rPr>
      <t>: The organization shall centralize and coordinate how information is disseminated and manage how the organization is presented to the public.</t>
    </r>
  </si>
  <si>
    <r>
      <rPr>
        <b/>
        <sz val="10"/>
        <color theme="1"/>
        <rFont val="Calibri"/>
        <family val="2"/>
        <scheme val="minor"/>
      </rPr>
      <t>IMPORTANT_RC.IM-1.1</t>
    </r>
    <r>
      <rPr>
        <sz val="10"/>
        <color theme="1"/>
        <rFont val="Calibri"/>
        <family val="2"/>
        <scheme val="minor"/>
      </rPr>
      <t>: The organization shall incorporate lessons learned from incident recovery activities into updated or new system recovery procedures and, after testing, frame this with appropriate training.</t>
    </r>
  </si>
  <si>
    <r>
      <rPr>
        <b/>
        <sz val="10"/>
        <rFont val="Calibri"/>
        <family val="2"/>
        <scheme val="minor"/>
      </rPr>
      <t>RC.RP-1.2</t>
    </r>
    <r>
      <rPr>
        <sz val="10"/>
        <rFont val="Calibri"/>
        <family val="2"/>
        <scheme val="minor"/>
      </rPr>
      <t>: The essential organization’s functions and services shall be continued with little or no loss of operational continuity and continuity shall be sustained until full system restoration.</t>
    </r>
  </si>
  <si>
    <r>
      <rPr>
        <b/>
        <sz val="10"/>
        <color theme="1"/>
        <rFont val="Calibri"/>
        <family val="2"/>
        <scheme val="minor"/>
      </rPr>
      <t>IMPORTANT_RS.IM-2.1</t>
    </r>
    <r>
      <rPr>
        <sz val="10"/>
        <color theme="1"/>
        <rFont val="Calibri"/>
        <family val="2"/>
        <scheme val="minor"/>
      </rPr>
      <t>: The organization shall update the response and recovery  plans to address changes in its context.</t>
    </r>
  </si>
  <si>
    <r>
      <rPr>
        <b/>
        <sz val="10"/>
        <color theme="1"/>
        <rFont val="Calibri"/>
        <family val="2"/>
        <scheme val="minor"/>
      </rPr>
      <t>IMPORTANT_RS.IM-1.2</t>
    </r>
    <r>
      <rPr>
        <sz val="10"/>
        <color theme="1"/>
        <rFont val="Calibri"/>
        <family val="2"/>
        <scheme val="minor"/>
      </rPr>
      <t>: Lessons learned from incident handling shall be translated into updated or new incident handling procedures that shall be tested, approved and trained.</t>
    </r>
  </si>
  <si>
    <r>
      <rPr>
        <b/>
        <sz val="10"/>
        <color theme="1"/>
        <rFont val="Calibri"/>
        <family val="2"/>
        <scheme val="minor"/>
      </rPr>
      <t>BASIC_RS.IM-1.1</t>
    </r>
    <r>
      <rPr>
        <sz val="10"/>
        <color theme="1"/>
        <rFont val="Calibri"/>
        <family val="2"/>
        <scheme val="minor"/>
      </rPr>
      <t>: The organization shall conduct post-incident evaluations to analyse lessons learned from incident response and recovery, and consequently improve processes / procedures / technologies to enhance its cyber resilience.</t>
    </r>
  </si>
  <si>
    <r>
      <rPr>
        <b/>
        <sz val="10"/>
        <color theme="1"/>
        <rFont val="Calibri"/>
        <family val="2"/>
        <scheme val="minor"/>
      </rPr>
      <t>IMPORTANT_RS.MI-1.1</t>
    </r>
    <r>
      <rPr>
        <sz val="10"/>
        <color theme="1"/>
        <rFont val="Calibri"/>
        <family val="2"/>
        <scheme val="minor"/>
      </rPr>
      <t>: The organization shall implement an incident handling capability for information/cybersecurity incidents on its business critical systems that includes preparation, detection and analysis, containment, eradication, recovery and documented risk acceptance.</t>
    </r>
  </si>
  <si>
    <r>
      <rPr>
        <b/>
        <sz val="10"/>
        <rFont val="Calibri"/>
        <family val="2"/>
        <scheme val="minor"/>
      </rPr>
      <t>IMPORTANT_PR.AC-4.5</t>
    </r>
    <r>
      <rPr>
        <sz val="10"/>
        <rFont val="Calibri"/>
        <family val="2"/>
        <scheme val="minor"/>
      </rPr>
      <t>: Where feasible, automated mechanisms shall be implemented to support the management of user accounts on the organisation's critical systems, including disabling, monitoring, reporting and deleting user accounts.</t>
    </r>
  </si>
  <si>
    <r>
      <rPr>
        <b/>
        <sz val="10"/>
        <rFont val="Calibri"/>
        <family val="2"/>
        <scheme val="minor"/>
      </rPr>
      <t>IMPORTANT_PR.AC-4.6</t>
    </r>
    <r>
      <rPr>
        <sz val="10"/>
        <rFont val="Calibri"/>
        <family val="2"/>
        <scheme val="minor"/>
      </rPr>
      <t>: Separation of duties (SoD) shall be ensured in the management of access rights.</t>
    </r>
  </si>
  <si>
    <r>
      <rPr>
        <b/>
        <sz val="10"/>
        <rFont val="Calibri"/>
        <family val="2"/>
        <scheme val="minor"/>
      </rPr>
      <t>IMPORTANT_PR.AC-4.7</t>
    </r>
    <r>
      <rPr>
        <sz val="10"/>
        <rFont val="Calibri"/>
        <family val="2"/>
        <scheme val="minor"/>
      </rPr>
      <t>: Priviliged users shall be managed and monitored.</t>
    </r>
  </si>
  <si>
    <r>
      <rPr>
        <b/>
        <sz val="10"/>
        <rFont val="Calibri"/>
        <family val="2"/>
        <scheme val="minor"/>
      </rPr>
      <t>PR.AC-4.8</t>
    </r>
    <r>
      <rPr>
        <sz val="10"/>
        <rFont val="Calibri"/>
        <family val="2"/>
        <scheme val="minor"/>
      </rPr>
      <t>: Account usage restrictions for specific time periods and locations shall be taken into account in the organization's security access policy and applied accordingly.</t>
    </r>
  </si>
  <si>
    <r>
      <rPr>
        <b/>
        <sz val="10"/>
        <rFont val="Calibri"/>
        <family val="2"/>
        <scheme val="minor"/>
      </rPr>
      <t>PR.AC-4.9</t>
    </r>
    <r>
      <rPr>
        <sz val="10"/>
        <rFont val="Calibri"/>
        <family val="2"/>
        <scheme val="minor"/>
      </rPr>
      <t>: Priviliged users shall be managed,  monitored and audited.</t>
    </r>
  </si>
  <si>
    <r>
      <rPr>
        <b/>
        <sz val="10"/>
        <color theme="0"/>
        <rFont val="Calibri"/>
        <family val="2"/>
        <scheme val="minor"/>
      </rPr>
      <t>IMPORTANT_PR.AC-5.3</t>
    </r>
    <r>
      <rPr>
        <sz val="10"/>
        <color theme="0"/>
        <rFont val="Calibri"/>
        <family val="2"/>
        <scheme val="minor"/>
      </rPr>
      <t>: Where appropriate, network integrity of the organization's critical systems shall be protected by
(1) Identifying, documenting, and controlling connections between system components.
(2) Limiting external connections to the organization's critical systems.</t>
    </r>
  </si>
  <si>
    <r>
      <rPr>
        <b/>
        <sz val="10"/>
        <color theme="0"/>
        <rFont val="Calibri"/>
        <family val="2"/>
        <scheme val="minor"/>
      </rPr>
      <t>IMPORTANT_PR.AC-5.4</t>
    </r>
    <r>
      <rPr>
        <sz val="10"/>
        <color theme="0"/>
        <rFont val="Calibri"/>
        <family val="2"/>
        <scheme val="minor"/>
      </rPr>
      <t>: The organization shall monitor and control connections and communications at the external boundary and at key internal boundaries within the organization's critical systems by implementing boundary protection devices where appropriate.</t>
    </r>
    <r>
      <rPr>
        <b/>
        <sz val="10"/>
        <color theme="0"/>
        <rFont val="Calibri"/>
        <family val="2"/>
        <scheme val="minor"/>
      </rPr>
      <t xml:space="preserve"> </t>
    </r>
  </si>
  <si>
    <r>
      <rPr>
        <b/>
        <sz val="10"/>
        <color theme="1"/>
        <rFont val="Calibri"/>
        <family val="2"/>
        <scheme val="minor"/>
      </rPr>
      <t>PR.AC-5.5</t>
    </r>
    <r>
      <rPr>
        <sz val="10"/>
        <color theme="1"/>
        <rFont val="Calibri"/>
        <family val="2"/>
        <scheme val="minor"/>
      </rPr>
      <t>: The organization shall implement, where feasible, authenticated proxy servers for defined communications traffic between the organization's critical systems and external networks.</t>
    </r>
  </si>
  <si>
    <r>
      <rPr>
        <b/>
        <sz val="10"/>
        <color theme="1"/>
        <rFont val="Calibri"/>
        <family val="2"/>
        <scheme val="minor"/>
      </rPr>
      <t>PR.AC-5.6</t>
    </r>
    <r>
      <rPr>
        <sz val="10"/>
        <color theme="1"/>
        <rFont val="Calibri"/>
        <family val="2"/>
        <scheme val="minor"/>
      </rPr>
      <t>: The organization shall ensure that the organization's critical systems fail safely when a border protection device fails operationally.</t>
    </r>
  </si>
  <si>
    <r>
      <rPr>
        <b/>
        <sz val="10"/>
        <color theme="1"/>
        <rFont val="Calibri"/>
        <family val="2"/>
        <scheme val="minor"/>
      </rPr>
      <t>IMPORTANT_PR.AC-6.1</t>
    </r>
    <r>
      <rPr>
        <sz val="10"/>
        <color theme="1"/>
        <rFont val="Calibri"/>
        <family val="2"/>
        <scheme val="minor"/>
      </rPr>
      <t>: The organization shall implement documented procedures for verifying the identity of individuals before issuing credentials that provide access to organization's systems.</t>
    </r>
  </si>
  <si>
    <r>
      <rPr>
        <b/>
        <sz val="10"/>
        <color theme="1"/>
        <rFont val="Calibri"/>
        <family val="2"/>
        <scheme val="minor"/>
      </rPr>
      <t>PR.AC-6.2</t>
    </r>
    <r>
      <rPr>
        <sz val="10"/>
        <color theme="1"/>
        <rFont val="Calibri"/>
        <family val="2"/>
        <scheme val="minor"/>
      </rPr>
      <t>: The organization shall ensure the use of unique credentials bound to each verified user, device, and process interacting with the organization's critical systems; make sure that they are authenticated, and that the unique identifiers are captured when performing system interactions.</t>
    </r>
  </si>
  <si>
    <r>
      <rPr>
        <b/>
        <sz val="10"/>
        <color theme="1"/>
        <rFont val="Calibri"/>
        <family val="2"/>
        <scheme val="minor"/>
      </rPr>
      <t>IMPORTANT_PR.AT-1.2</t>
    </r>
    <r>
      <rPr>
        <sz val="10"/>
        <color theme="1"/>
        <rFont val="Calibri"/>
        <family val="2"/>
        <scheme val="minor"/>
      </rPr>
      <t>: The organization shall incorporate insider threat recognition and reporting into security awareness training.</t>
    </r>
  </si>
  <si>
    <r>
      <rPr>
        <b/>
        <sz val="10"/>
        <color theme="1"/>
        <rFont val="Calibri"/>
        <family val="2"/>
        <scheme val="minor"/>
      </rPr>
      <t>PR.AT-1.3</t>
    </r>
    <r>
      <rPr>
        <sz val="10"/>
        <color theme="1"/>
        <rFont val="Calibri"/>
        <family val="2"/>
        <scheme val="minor"/>
      </rPr>
      <t>: The organization shall implement an evaluation method to measure the effectiveness of the awareness trainings.</t>
    </r>
  </si>
  <si>
    <r>
      <rPr>
        <b/>
        <sz val="10"/>
        <color theme="1"/>
        <rFont val="Calibri"/>
        <family val="2"/>
        <scheme val="minor"/>
      </rPr>
      <t>IMPORTANT_PR.AT-2.1</t>
    </r>
    <r>
      <rPr>
        <sz val="10"/>
        <color theme="1"/>
        <rFont val="Calibri"/>
        <family val="2"/>
        <scheme val="minor"/>
      </rPr>
      <t>: Privileged users shall be qualified before privileges are granted, and these users shall be able to demonstrate the understanding of their roles, responsibilities, and authorities.</t>
    </r>
  </si>
  <si>
    <r>
      <rPr>
        <b/>
        <sz val="10"/>
        <color theme="1"/>
        <rFont val="Calibri"/>
        <family val="2"/>
        <scheme val="minor"/>
      </rPr>
      <t>IMPORTANT_PR.AT-3.1</t>
    </r>
    <r>
      <rPr>
        <sz val="10"/>
        <color theme="1"/>
        <rFont val="Calibri"/>
        <family val="2"/>
        <scheme val="minor"/>
      </rPr>
      <t xml:space="preserve">: The organization shall establish and enforce security requirements for business-critical third-party providers and users.	</t>
    </r>
  </si>
  <si>
    <r>
      <rPr>
        <b/>
        <sz val="10"/>
        <color theme="1"/>
        <rFont val="Calibri"/>
        <family val="2"/>
        <scheme val="minor"/>
      </rPr>
      <t>IMPORTANT_PR.AT-3.2</t>
    </r>
    <r>
      <rPr>
        <sz val="10"/>
        <color theme="1"/>
        <rFont val="Calibri"/>
        <family val="2"/>
        <scheme val="minor"/>
      </rPr>
      <t xml:space="preserve">: Third-party providers shall be required to notify any personnel transfers, termination, or transition involving personnel with physical or logical access to organization's business critical system's components.	</t>
    </r>
  </si>
  <si>
    <r>
      <rPr>
        <b/>
        <sz val="10"/>
        <color theme="1"/>
        <rFont val="Calibri"/>
        <family val="2"/>
        <scheme val="minor"/>
      </rPr>
      <t>IMPORTANT_PR.AT-3.3</t>
    </r>
    <r>
      <rPr>
        <sz val="10"/>
        <color theme="1"/>
        <rFont val="Calibri"/>
        <family val="2"/>
        <scheme val="minor"/>
      </rPr>
      <t>: The organization shall monitor business critical service providers and users for security compliance.</t>
    </r>
  </si>
  <si>
    <r>
      <rPr>
        <b/>
        <sz val="10"/>
        <color theme="1"/>
        <rFont val="Calibri"/>
        <family val="2"/>
        <scheme val="minor"/>
      </rPr>
      <t>PR.AT-3.4</t>
    </r>
    <r>
      <rPr>
        <sz val="10"/>
        <color theme="1"/>
        <rFont val="Calibri"/>
        <family val="2"/>
        <scheme val="minor"/>
      </rPr>
      <t>: The organization shall audit business-critical external service providers for security compliance.</t>
    </r>
  </si>
  <si>
    <r>
      <rPr>
        <b/>
        <sz val="10"/>
        <color theme="1"/>
        <rFont val="Calibri"/>
        <family val="2"/>
        <scheme val="minor"/>
      </rPr>
      <t>IMPORTANT_PR.AT-4.1</t>
    </r>
    <r>
      <rPr>
        <sz val="10"/>
        <color theme="1"/>
        <rFont val="Calibri"/>
        <family val="2"/>
        <scheme val="minor"/>
      </rPr>
      <t>: Senior executives shall demonstrate the understanding of their roles, responsibilities, and authorities.</t>
    </r>
  </si>
  <si>
    <r>
      <rPr>
        <b/>
        <sz val="10"/>
        <color theme="1"/>
        <rFont val="Calibri"/>
        <family val="2"/>
        <scheme val="minor"/>
      </rPr>
      <t>IMPORTANT_PR.AT-5.1</t>
    </r>
    <r>
      <rPr>
        <sz val="10"/>
        <color theme="1"/>
        <rFont val="Calibri"/>
        <family val="2"/>
        <scheme val="minor"/>
      </rPr>
      <t>: The organization shall ensure that personnel responsible for the physical protection and security of the organization's critical systems and facilities are qualified through training before privileges are granted, and that they understand their responsibilities.</t>
    </r>
  </si>
  <si>
    <r>
      <rPr>
        <b/>
        <sz val="10"/>
        <color theme="1"/>
        <rFont val="Calibri"/>
        <family val="2"/>
        <scheme val="minor"/>
      </rPr>
      <t>PR.DS-1.1</t>
    </r>
    <r>
      <rPr>
        <sz val="10"/>
        <color theme="1"/>
        <rFont val="Calibri"/>
        <family val="2"/>
        <scheme val="minor"/>
      </rPr>
      <t xml:space="preserve">: The organization shall protect its critical system information determined to be critical/ sensitive while at rest.	</t>
    </r>
  </si>
  <si>
    <r>
      <rPr>
        <b/>
        <sz val="10"/>
        <color theme="1"/>
        <rFont val="Calibri"/>
        <family val="2"/>
        <scheme val="minor"/>
      </rPr>
      <t>PR.DS-2.1</t>
    </r>
    <r>
      <rPr>
        <sz val="10"/>
        <color theme="1"/>
        <rFont val="Calibri"/>
        <family val="2"/>
        <scheme val="minor"/>
      </rPr>
      <t>: The organization shall protect its critical system information determined to be critical when in transit.</t>
    </r>
  </si>
  <si>
    <r>
      <rPr>
        <b/>
        <sz val="10"/>
        <color theme="1"/>
        <rFont val="Calibri"/>
        <family val="2"/>
        <scheme val="minor"/>
      </rPr>
      <t>IMPORTANT_PR.DS-3.2</t>
    </r>
    <r>
      <rPr>
        <sz val="10"/>
        <color theme="1"/>
        <rFont val="Calibri"/>
        <family val="2"/>
        <scheme val="minor"/>
      </rPr>
      <t>: The organization shall enforce accountability for all its business-critical assets throughout the system lifecycle, including removal, transfers, and disposition.</t>
    </r>
  </si>
  <si>
    <r>
      <rPr>
        <b/>
        <sz val="10"/>
        <color theme="1"/>
        <rFont val="Calibri"/>
        <family val="2"/>
        <scheme val="minor"/>
      </rPr>
      <t>IMPORTANT_PR.DS-3.3</t>
    </r>
    <r>
      <rPr>
        <sz val="10"/>
        <color theme="1"/>
        <rFont val="Calibri"/>
        <family val="2"/>
        <scheme val="minor"/>
      </rPr>
      <t>: The organization shall ensure that the necessary measures are taken to deal with  loss, misuse, damage, or theft of assets.</t>
    </r>
  </si>
  <si>
    <r>
      <rPr>
        <b/>
        <sz val="10"/>
        <color theme="1"/>
        <rFont val="Calibri"/>
        <family val="2"/>
        <scheme val="minor"/>
      </rPr>
      <t>PR.DS-3.4</t>
    </r>
    <r>
      <rPr>
        <sz val="10"/>
        <color theme="1"/>
        <rFont val="Calibri"/>
        <family val="2"/>
        <scheme val="minor"/>
      </rPr>
      <t>: The organization shall ensure that disposal actions are approved, tracked, documented, and verified.</t>
    </r>
  </si>
  <si>
    <r>
      <rPr>
        <b/>
        <sz val="10"/>
        <rFont val="Calibri"/>
        <family val="2"/>
        <scheme val="minor"/>
      </rPr>
      <t>IMPORTANT_PR.DS-4.1</t>
    </r>
    <r>
      <rPr>
        <sz val="10"/>
        <rFont val="Calibri"/>
        <family val="2"/>
        <scheme val="minor"/>
      </rPr>
      <t>: Capacity planning shall ensure adequate resources for organization's critical system information processing, networking, telecommunications, and data storage.</t>
    </r>
  </si>
  <si>
    <r>
      <rPr>
        <b/>
        <sz val="10"/>
        <rFont val="Calibri"/>
        <family val="2"/>
        <scheme val="minor"/>
      </rPr>
      <t>PR.DS-4.3</t>
    </r>
    <r>
      <rPr>
        <sz val="10"/>
        <rFont val="Calibri"/>
        <family val="2"/>
        <scheme val="minor"/>
      </rPr>
      <t>: The organization’s critical systems shall be protected against denial-of-service attacks or at least the effect of such attacks will be limited.</t>
    </r>
  </si>
  <si>
    <r>
      <rPr>
        <b/>
        <sz val="10"/>
        <color theme="0"/>
        <rFont val="Calibri"/>
        <family val="2"/>
        <scheme val="minor"/>
      </rPr>
      <t>IMPORTANT_PR.DS-5.1</t>
    </r>
    <r>
      <rPr>
        <sz val="10"/>
        <color theme="0"/>
        <rFont val="Calibri"/>
        <family val="2"/>
        <scheme val="minor"/>
      </rPr>
      <t>: The organization shall take appropriate actions resulting in the monitoring of its critical systems at external borders and critical internal points when unauthorized access and activities, including data leakage, is detected.</t>
    </r>
  </si>
  <si>
    <r>
      <rPr>
        <b/>
        <sz val="10"/>
        <color theme="1"/>
        <rFont val="Calibri"/>
        <family val="2"/>
        <scheme val="minor"/>
      </rPr>
      <t>IMPORTANT_PR.DS-6.1</t>
    </r>
    <r>
      <rPr>
        <sz val="10"/>
        <color theme="1"/>
        <rFont val="Calibri"/>
        <family val="2"/>
        <scheme val="minor"/>
      </rPr>
      <t>: The organization shall implement software, firmware, and information integrity checks to detect unauthorized changes to its critical system components during storage, transport, start-up and when determined necessary.</t>
    </r>
  </si>
  <si>
    <r>
      <rPr>
        <b/>
        <sz val="10"/>
        <color theme="1"/>
        <rFont val="Calibri"/>
        <family val="2"/>
        <scheme val="minor"/>
      </rPr>
      <t>PR.DS-6.2</t>
    </r>
    <r>
      <rPr>
        <sz val="10"/>
        <color theme="1"/>
        <rFont val="Calibri"/>
        <family val="2"/>
        <scheme val="minor"/>
      </rPr>
      <t>: The organization shall implement automated tools where feasible to provide notification upon discovering discrepancies during integrity verification.</t>
    </r>
  </si>
  <si>
    <r>
      <rPr>
        <b/>
        <sz val="10"/>
        <color theme="1"/>
        <rFont val="Calibri"/>
        <family val="2"/>
        <scheme val="minor"/>
      </rPr>
      <t>PR.DS-6.3</t>
    </r>
    <r>
      <rPr>
        <sz val="10"/>
        <color theme="1"/>
        <rFont val="Calibri"/>
        <family val="2"/>
        <scheme val="minor"/>
      </rPr>
      <t>: The organization shall implement automatic response capability with pre-defined security safeguards when integrity violations are discovered.</t>
    </r>
  </si>
  <si>
    <r>
      <rPr>
        <b/>
        <sz val="10"/>
        <rFont val="Calibri"/>
        <family val="2"/>
        <scheme val="minor"/>
      </rPr>
      <t>PR.DS-7.1</t>
    </r>
    <r>
      <rPr>
        <sz val="10"/>
        <rFont val="Calibri"/>
        <family val="2"/>
        <scheme val="minor"/>
      </rPr>
      <t>: The development and test environment(s) shall be isolated from the production environment.</t>
    </r>
  </si>
  <si>
    <r>
      <rPr>
        <b/>
        <sz val="10"/>
        <color theme="1"/>
        <rFont val="Calibri"/>
        <family val="2"/>
        <scheme val="minor"/>
      </rPr>
      <t>PR.DS-8.1</t>
    </r>
    <r>
      <rPr>
        <sz val="10"/>
        <color theme="1"/>
        <rFont val="Calibri"/>
        <family val="2"/>
        <scheme val="minor"/>
      </rPr>
      <t>: The organization shall implement hardware integrity checks to detect unauthorized tampering to its critical system's hardware.</t>
    </r>
  </si>
  <si>
    <r>
      <rPr>
        <b/>
        <sz val="10"/>
        <color theme="1"/>
        <rFont val="Calibri"/>
        <family val="2"/>
        <scheme val="minor"/>
      </rPr>
      <t>PR.DS-8.2</t>
    </r>
    <r>
      <rPr>
        <sz val="10"/>
        <color theme="1"/>
        <rFont val="Calibri"/>
        <family val="2"/>
        <scheme val="minor"/>
      </rPr>
      <t>: The organization shall incorporate the detection of unauthorized tampering to its critical system's hardware into the organization incident response capability.</t>
    </r>
  </si>
  <si>
    <r>
      <rPr>
        <b/>
        <sz val="10"/>
        <color theme="0"/>
        <rFont val="Calibri"/>
        <family val="2"/>
        <scheme val="minor"/>
      </rPr>
      <t>IMPORTANT_PR.IP-1.1</t>
    </r>
    <r>
      <rPr>
        <sz val="10"/>
        <color theme="0"/>
        <rFont val="Calibri"/>
        <family val="2"/>
        <scheme val="minor"/>
      </rPr>
      <t xml:space="preserve">: The organization shall develop, document, and maintain a baseline configuration for the its business critical systems. </t>
    </r>
  </si>
  <si>
    <r>
      <rPr>
        <b/>
        <sz val="10"/>
        <color theme="1"/>
        <rFont val="Calibri"/>
        <family val="2"/>
        <scheme val="minor"/>
      </rPr>
      <t>PR.IP-1.2</t>
    </r>
    <r>
      <rPr>
        <sz val="10"/>
        <color theme="1"/>
        <rFont val="Calibri"/>
        <family val="2"/>
        <scheme val="minor"/>
      </rPr>
      <t>: The organization shall configure its business-critical systems to provide only essential capabilities; Therefore the baseline configuration shall be reviewed, and unnecessary capabilities disabled.</t>
    </r>
  </si>
  <si>
    <r>
      <rPr>
        <b/>
        <sz val="10"/>
        <color theme="1"/>
        <rFont val="Calibri"/>
        <family val="2"/>
        <scheme val="minor"/>
      </rPr>
      <t>IMPORTANT_PR.IP-2.1</t>
    </r>
    <r>
      <rPr>
        <sz val="10"/>
        <color theme="1"/>
        <rFont val="Calibri"/>
        <family val="2"/>
        <scheme val="minor"/>
      </rPr>
      <t>: The system and application development life cycle shall include security considerations.</t>
    </r>
  </si>
  <si>
    <r>
      <rPr>
        <b/>
        <sz val="10"/>
        <color theme="1"/>
        <rFont val="Calibri"/>
        <family val="2"/>
        <scheme val="minor"/>
      </rPr>
      <t>PR.IP-2.2</t>
    </r>
    <r>
      <rPr>
        <sz val="10"/>
        <color theme="1"/>
        <rFont val="Calibri"/>
        <family val="2"/>
        <scheme val="minor"/>
      </rPr>
      <t>: The development process for critical systems and system components shall cover the full design cycle and shall provide a description of the functional properties of security controls, and design and implementation information for security-relevant system interfaces.</t>
    </r>
  </si>
  <si>
    <r>
      <rPr>
        <b/>
        <sz val="10"/>
        <color theme="1"/>
        <rFont val="Calibri"/>
        <family val="2"/>
        <scheme val="minor"/>
      </rPr>
      <t>IMPORTANT_PR.IP-3.1</t>
    </r>
    <r>
      <rPr>
        <sz val="10"/>
        <color theme="1"/>
        <rFont val="Calibri"/>
        <family val="2"/>
        <scheme val="minor"/>
      </rPr>
      <t>: Changes shall be tested and validated before being implemented into operational systems.</t>
    </r>
  </si>
  <si>
    <r>
      <rPr>
        <b/>
        <sz val="10"/>
        <color theme="1"/>
        <rFont val="Calibri"/>
        <family val="2"/>
        <scheme val="minor"/>
      </rPr>
      <t>PR.IP-3.2</t>
    </r>
    <r>
      <rPr>
        <sz val="10"/>
        <color theme="1"/>
        <rFont val="Calibri"/>
        <family val="2"/>
        <scheme val="minor"/>
      </rPr>
      <t>: For planned changes to the organization's critical systems, a security impact analysis shall be performed in a separate test environment before implementation in an operational environment.</t>
    </r>
  </si>
  <si>
    <r>
      <rPr>
        <b/>
        <sz val="10"/>
        <color theme="0"/>
        <rFont val="Calibri"/>
        <family val="2"/>
        <scheme val="minor"/>
      </rPr>
      <t>BASIC_PR.IP-4.1</t>
    </r>
    <r>
      <rPr>
        <sz val="10"/>
        <color theme="0"/>
        <rFont val="Calibri"/>
        <family val="2"/>
        <scheme val="minor"/>
      </rPr>
      <t>: Backups for organization's business critical data shall be conducted and stored on a system different from the device on which the original data resides</t>
    </r>
  </si>
  <si>
    <r>
      <rPr>
        <b/>
        <sz val="10"/>
        <color theme="1"/>
        <rFont val="Calibri"/>
        <family val="2"/>
        <scheme val="minor"/>
      </rPr>
      <t>IMPORTANT_PR.IP-4.2</t>
    </r>
    <r>
      <rPr>
        <sz val="10"/>
        <color theme="1"/>
        <rFont val="Calibri"/>
        <family val="2"/>
        <scheme val="minor"/>
      </rPr>
      <t>: The reliability and integrity of backups shall be verified and tested on regular basis.</t>
    </r>
  </si>
  <si>
    <r>
      <rPr>
        <b/>
        <sz val="10"/>
        <color theme="1"/>
        <rFont val="Calibri"/>
        <family val="2"/>
        <scheme val="minor"/>
      </rPr>
      <t>IMPORTANT_PR.IP-4.3</t>
    </r>
    <r>
      <rPr>
        <sz val="10"/>
        <color theme="1"/>
        <rFont val="Calibri"/>
        <family val="2"/>
        <scheme val="minor"/>
      </rPr>
      <t>: A separate alternate storage site for system backups shall be operated and the same security safeguards as the primary storage location shall be employed.</t>
    </r>
  </si>
  <si>
    <r>
      <rPr>
        <b/>
        <sz val="10"/>
        <color theme="1"/>
        <rFont val="Calibri"/>
        <family val="2"/>
        <scheme val="minor"/>
      </rPr>
      <t>PR.IP-4.4</t>
    </r>
    <r>
      <rPr>
        <sz val="10"/>
        <color theme="1"/>
        <rFont val="Calibri"/>
        <family val="2"/>
        <scheme val="minor"/>
      </rPr>
      <t>: Backup verification shall be coordinated with the functions in the organization that are responsible for related plans.</t>
    </r>
  </si>
  <si>
    <r>
      <rPr>
        <b/>
        <sz val="10"/>
        <color theme="1"/>
        <rFont val="Calibri"/>
        <family val="2"/>
        <scheme val="minor"/>
      </rPr>
      <t>PR.IP-4.5</t>
    </r>
    <r>
      <rPr>
        <sz val="10"/>
        <color theme="1"/>
        <rFont val="Calibri"/>
        <family val="2"/>
        <scheme val="minor"/>
      </rPr>
      <t>: Critical system backup shall be separated from critical information backup.</t>
    </r>
  </si>
  <si>
    <r>
      <rPr>
        <b/>
        <sz val="10"/>
        <rFont val="Calibri"/>
        <family val="2"/>
        <scheme val="minor"/>
      </rPr>
      <t>IMPORTANT_PR.IP-5.1</t>
    </r>
    <r>
      <rPr>
        <sz val="10"/>
        <rFont val="Calibri"/>
        <family val="2"/>
        <scheme val="minor"/>
      </rPr>
      <t>: The organization shall define, implement, and enforce policy and procedures regarding emergency and safety systems, fire protection systems, and environment controls for its critical systems.</t>
    </r>
  </si>
  <si>
    <r>
      <rPr>
        <b/>
        <sz val="10"/>
        <rFont val="Calibri"/>
        <family val="2"/>
        <scheme val="minor"/>
      </rPr>
      <t>PR.IP-5.2</t>
    </r>
    <r>
      <rPr>
        <sz val="10"/>
        <rFont val="Calibri"/>
        <family val="2"/>
        <scheme val="minor"/>
      </rPr>
      <t>: The organization shall implement fire detection devices that activate and notify key personnel automatically in the event of a fire.</t>
    </r>
  </si>
  <si>
    <r>
      <rPr>
        <b/>
        <sz val="10"/>
        <color theme="1"/>
        <rFont val="Calibri"/>
        <family val="2"/>
        <scheme val="minor"/>
      </rPr>
      <t>IMPORTANT_PR.IP-6.1</t>
    </r>
    <r>
      <rPr>
        <sz val="10"/>
        <color theme="1"/>
        <rFont val="Calibri"/>
        <family val="2"/>
        <scheme val="minor"/>
      </rPr>
      <t>: The organization shall ensure that its critical system's data is destroyed according to policy.</t>
    </r>
  </si>
  <si>
    <r>
      <rPr>
        <b/>
        <sz val="10"/>
        <color theme="1"/>
        <rFont val="Calibri"/>
        <family val="2"/>
        <scheme val="minor"/>
      </rPr>
      <t>IMPORTANT_PR.IP-7.1</t>
    </r>
    <r>
      <rPr>
        <sz val="10"/>
        <color theme="1"/>
        <rFont val="Calibri"/>
        <family val="2"/>
        <scheme val="minor"/>
      </rPr>
      <t>: The organization shall incorporate improvements derived from the monitoring, measurements, assessments, and lessons learned into protection process updates (continuous improvement).</t>
    </r>
  </si>
  <si>
    <r>
      <rPr>
        <b/>
        <sz val="10"/>
        <color theme="1"/>
        <rFont val="Calibri"/>
        <family val="2"/>
        <scheme val="minor"/>
      </rPr>
      <t>PR.IP-7.2</t>
    </r>
    <r>
      <rPr>
        <sz val="10"/>
        <color theme="1"/>
        <rFont val="Calibri"/>
        <family val="2"/>
        <scheme val="minor"/>
      </rPr>
      <t>: The organization shall implement independent teams to assess the protection process(es).</t>
    </r>
  </si>
  <si>
    <r>
      <rPr>
        <b/>
        <sz val="10"/>
        <color theme="1"/>
        <rFont val="Calibri"/>
        <family val="2"/>
        <scheme val="minor"/>
      </rPr>
      <t>PR.IP-7.3</t>
    </r>
    <r>
      <rPr>
        <sz val="10"/>
        <color theme="1"/>
        <rFont val="Calibri"/>
        <family val="2"/>
        <scheme val="minor"/>
      </rPr>
      <t>: The organization shall ensure that the security plan for its critical systems facilitates the review, testing, and continual improvement of the security protection processes.</t>
    </r>
  </si>
  <si>
    <r>
      <rPr>
        <b/>
        <sz val="10"/>
        <color theme="1"/>
        <rFont val="Calibri"/>
        <family val="2"/>
        <scheme val="minor"/>
      </rPr>
      <t>IMPORTANT_PR.IP-8.1</t>
    </r>
    <r>
      <rPr>
        <sz val="10"/>
        <color theme="1"/>
        <rFont val="Calibri"/>
        <family val="2"/>
        <scheme val="minor"/>
      </rPr>
      <t>: The organization shall collaborate and share information about its critical system's related security incidents and mitigation measures with designated partners.</t>
    </r>
  </si>
  <si>
    <r>
      <rPr>
        <b/>
        <sz val="10"/>
        <color theme="1"/>
        <rFont val="Calibri"/>
        <family val="2"/>
        <scheme val="minor"/>
      </rPr>
      <t>IMPORTANT_PR.IP-8.2</t>
    </r>
    <r>
      <rPr>
        <sz val="10"/>
        <color theme="1"/>
        <rFont val="Calibri"/>
        <family val="2"/>
        <scheme val="minor"/>
      </rPr>
      <t>: Communication of effectiveness of protection technologies shall be shared with appropriate parties.</t>
    </r>
  </si>
  <si>
    <r>
      <rPr>
        <b/>
        <sz val="10"/>
        <color theme="1"/>
        <rFont val="Calibri"/>
        <family val="2"/>
        <scheme val="minor"/>
      </rPr>
      <t>IMPORTANT_PR.IP-8.3</t>
    </r>
    <r>
      <rPr>
        <sz val="10"/>
        <color theme="1"/>
        <rFont val="Calibri"/>
        <family val="2"/>
        <scheme val="minor"/>
      </rPr>
      <t>: The organization shall implement, where feasible, automated mechanisms to assist in information collaboration.</t>
    </r>
  </si>
  <si>
    <r>
      <rPr>
        <b/>
        <sz val="10"/>
        <color theme="1"/>
        <rFont val="Calibri"/>
        <family val="2"/>
        <scheme val="minor"/>
      </rPr>
      <t>IMPORTANT_PR.IP-9.1</t>
    </r>
    <r>
      <rPr>
        <sz val="10"/>
        <color theme="1"/>
        <rFont val="Calibri"/>
        <family val="2"/>
        <scheme val="minor"/>
      </rPr>
      <t>: Incident response plans (Incident Response and Business Continuity) and recovery plans (Incident Recovery and Disaster Recovery) shall be established, maintained, approved, and tested to determine the effectiveness of the plans, and the readiness to execute the plans.</t>
    </r>
  </si>
  <si>
    <r>
      <rPr>
        <b/>
        <sz val="10"/>
        <color theme="1"/>
        <rFont val="Calibri"/>
        <family val="2"/>
        <scheme val="minor"/>
      </rPr>
      <t>PR.IP-9.2</t>
    </r>
    <r>
      <rPr>
        <sz val="10"/>
        <color theme="1"/>
        <rFont val="Calibri"/>
        <family val="2"/>
        <scheme val="minor"/>
      </rPr>
      <t>: The organization shall coordinate the development and the testing of incident response plans and recovery plans with stakeholders responsible for related plans.</t>
    </r>
  </si>
  <si>
    <r>
      <rPr>
        <b/>
        <sz val="10"/>
        <color theme="1"/>
        <rFont val="Calibri"/>
        <family val="2"/>
        <scheme val="minor"/>
      </rPr>
      <t>IMPORTANT_PR.IP-11.2</t>
    </r>
    <r>
      <rPr>
        <sz val="10"/>
        <color theme="1"/>
        <rFont val="Calibri"/>
        <family val="2"/>
        <scheme val="minor"/>
      </rPr>
      <t>: Develop and maintain a human resource information/cyber security process that is applicable when recruiting, during employment and at termination of employment.</t>
    </r>
  </si>
  <si>
    <r>
      <rPr>
        <b/>
        <sz val="10"/>
        <color theme="1"/>
        <rFont val="Calibri"/>
        <family val="2"/>
        <scheme val="minor"/>
      </rPr>
      <t>IMPORTANT_PR.IP-12.1</t>
    </r>
    <r>
      <rPr>
        <sz val="10"/>
        <color theme="1"/>
        <rFont val="Calibri"/>
        <family val="2"/>
        <scheme val="minor"/>
      </rPr>
      <t>: The organization shall establish and maintain a documented process that allows continuous review of vulnerabilities and strategies to mitigate them.</t>
    </r>
  </si>
  <si>
    <r>
      <rPr>
        <b/>
        <sz val="10"/>
        <color theme="1"/>
        <rFont val="Calibri"/>
        <family val="2"/>
        <scheme val="minor"/>
      </rPr>
      <t>IMPORTANT_PR.MA-1.2</t>
    </r>
    <r>
      <rPr>
        <sz val="10"/>
        <color theme="1"/>
        <rFont val="Calibri"/>
        <family val="2"/>
        <scheme val="minor"/>
      </rPr>
      <t>: The organization shall plan, perform and document preventive maintenance and repairs on its critical system components according to approved processes and tools.</t>
    </r>
  </si>
  <si>
    <r>
      <rPr>
        <b/>
        <sz val="10"/>
        <color theme="1"/>
        <rFont val="Calibri"/>
        <family val="2"/>
        <scheme val="minor"/>
      </rPr>
      <t>IMPORTANT_PR.MA-1.3</t>
    </r>
    <r>
      <rPr>
        <sz val="10"/>
        <color theme="1"/>
        <rFont val="Calibri"/>
        <family val="2"/>
        <scheme val="minor"/>
      </rPr>
      <t>: The organization shall enforce approval requirements, control, and monitoring of maintenance tools for use on the its critical systems.</t>
    </r>
  </si>
  <si>
    <r>
      <rPr>
        <b/>
        <sz val="10"/>
        <color theme="1"/>
        <rFont val="Calibri"/>
        <family val="2"/>
        <scheme val="minor"/>
      </rPr>
      <t>IMPORTANT_PR.MA-1.4</t>
    </r>
    <r>
      <rPr>
        <sz val="10"/>
        <color theme="1"/>
        <rFont val="Calibri"/>
        <family val="2"/>
        <scheme val="minor"/>
      </rPr>
      <t>: The organization shall verify security controls following hardware maintenance or repairs, and take action as appropriate.</t>
    </r>
  </si>
  <si>
    <r>
      <rPr>
        <b/>
        <sz val="10"/>
        <color theme="0"/>
        <rFont val="Calibri"/>
        <family val="2"/>
        <scheme val="minor"/>
      </rPr>
      <t>PR.MA-1.5</t>
    </r>
    <r>
      <rPr>
        <sz val="10"/>
        <color theme="0"/>
        <rFont val="Calibri"/>
        <family val="2"/>
        <scheme val="minor"/>
      </rPr>
      <t>: The organization shall prevent the unauthorized removal of maintenance equipment containing organization's critical system information.</t>
    </r>
  </si>
  <si>
    <r>
      <rPr>
        <b/>
        <sz val="10"/>
        <color theme="0"/>
        <rFont val="Calibri"/>
        <family val="2"/>
        <scheme val="minor"/>
      </rPr>
      <t>PR.MA-1.6</t>
    </r>
    <r>
      <rPr>
        <sz val="10"/>
        <color theme="0"/>
        <rFont val="Calibri"/>
        <family val="2"/>
        <scheme val="minor"/>
      </rPr>
      <t xml:space="preserve">: Maintenance tools and portable storage devices shall be inspected when  brought into the facility and shall be protected by anti-malware solutions so that they are scanned for malicious code before they are used on organization's systems. </t>
    </r>
  </si>
  <si>
    <r>
      <rPr>
        <b/>
        <sz val="10"/>
        <color theme="0"/>
        <rFont val="Calibri"/>
        <family val="2"/>
        <scheme val="minor"/>
      </rPr>
      <t>PR.MA-1.7</t>
    </r>
    <r>
      <rPr>
        <sz val="10"/>
        <color theme="0"/>
        <rFont val="Calibri"/>
        <family val="2"/>
        <scheme val="minor"/>
      </rPr>
      <t>: The organization shall verify security controls following hardware and software maintenance or repairs/patching and take action as appropriate.</t>
    </r>
  </si>
  <si>
    <r>
      <rPr>
        <b/>
        <sz val="10"/>
        <color theme="1"/>
        <rFont val="Calibri"/>
        <family val="2"/>
        <scheme val="minor"/>
      </rPr>
      <t>IMPORTANT_PR.MA-2.1</t>
    </r>
    <r>
      <rPr>
        <sz val="10"/>
        <color theme="1"/>
        <rFont val="Calibri"/>
        <family val="2"/>
        <scheme val="minor"/>
      </rPr>
      <t>: Remote maintenance shall only occur after prior approval, monitoring to avoid unauthorised access, and approval of the outcome of the maintenance activities as described in approved processes or procedures.</t>
    </r>
  </si>
  <si>
    <r>
      <rPr>
        <b/>
        <sz val="10"/>
        <color theme="1"/>
        <rFont val="Calibri"/>
        <family val="2"/>
        <scheme val="minor"/>
      </rPr>
      <t>IMPORTANT_PR.MA-2.2</t>
    </r>
    <r>
      <rPr>
        <sz val="10"/>
        <color theme="1"/>
        <rFont val="Calibri"/>
        <family val="2"/>
        <scheme val="minor"/>
      </rPr>
      <t>: The organization shall make sure that strong authenticators, record keeping, and session termination for remote maintenance is implemented.</t>
    </r>
  </si>
  <si>
    <r>
      <rPr>
        <b/>
        <sz val="10"/>
        <color theme="1"/>
        <rFont val="Calibri"/>
        <family val="2"/>
        <scheme val="minor"/>
      </rPr>
      <t>PR.MA-2.3</t>
    </r>
    <r>
      <rPr>
        <sz val="10"/>
        <color theme="1"/>
        <rFont val="Calibri"/>
        <family val="2"/>
        <scheme val="minor"/>
      </rPr>
      <t>: The organization shall require that diagnostic services pertaining to remote maintenance be performed from a system that implements a security capability comparable to the capability implemented on the equivalent organization's critical system.</t>
    </r>
  </si>
  <si>
    <r>
      <rPr>
        <b/>
        <sz val="10"/>
        <color theme="0"/>
        <rFont val="Calibri"/>
        <family val="2"/>
        <scheme val="minor"/>
      </rPr>
      <t>BASIC_PR.PT-1.1</t>
    </r>
    <r>
      <rPr>
        <sz val="10"/>
        <color theme="0"/>
        <rFont val="Calibri"/>
        <family val="2"/>
        <scheme val="minor"/>
      </rPr>
      <t>:  Logs shall be maintained, documented, and reviewed.</t>
    </r>
  </si>
  <si>
    <r>
      <rPr>
        <b/>
        <sz val="10"/>
        <color theme="1"/>
        <rFont val="Calibri"/>
        <family val="2"/>
        <scheme val="minor"/>
      </rPr>
      <t>IMPORTANT_PR.PT-1.2</t>
    </r>
    <r>
      <rPr>
        <sz val="10"/>
        <color theme="1"/>
        <rFont val="Calibri"/>
        <family val="2"/>
        <scheme val="minor"/>
      </rPr>
      <t xml:space="preserve">: The organization shall ensure that the log records include an authoritative time source or internal clock time stamp that are compared and synchronized  to an authoritative time source. </t>
    </r>
  </si>
  <si>
    <r>
      <rPr>
        <b/>
        <sz val="10"/>
        <color theme="1"/>
        <rFont val="Calibri"/>
        <family val="2"/>
        <scheme val="minor"/>
      </rPr>
      <t>PR.PT-1.3</t>
    </r>
    <r>
      <rPr>
        <sz val="10"/>
        <color theme="1"/>
        <rFont val="Calibri"/>
        <family val="2"/>
        <scheme val="minor"/>
      </rPr>
      <t xml:space="preserve">: The organization shall ensure that audit processing failures on the organization's systems generate alerts and trigger defined responses.	</t>
    </r>
  </si>
  <si>
    <r>
      <rPr>
        <b/>
        <sz val="10"/>
        <color theme="1"/>
        <rFont val="Calibri"/>
        <family val="2"/>
        <scheme val="minor"/>
      </rPr>
      <t>PR.PT-1.4</t>
    </r>
    <r>
      <rPr>
        <sz val="10"/>
        <color theme="1"/>
        <rFont val="Calibri"/>
        <family val="2"/>
        <scheme val="minor"/>
      </rPr>
      <t>: The organization shall enable authorized individuals to extend audit capabilities when required by events.</t>
    </r>
  </si>
  <si>
    <r>
      <rPr>
        <b/>
        <sz val="10"/>
        <rFont val="Calibri"/>
        <family val="2"/>
        <scheme val="minor"/>
      </rPr>
      <t>IMPORTANT_PR.PT-2.1</t>
    </r>
    <r>
      <rPr>
        <sz val="10"/>
        <rFont val="Calibri"/>
        <family val="2"/>
        <scheme val="minor"/>
      </rPr>
      <t>: The usage restriction of portable storage devices shall be ensured through an appropriate documented policy and supporting safeguards.</t>
    </r>
  </si>
  <si>
    <r>
      <rPr>
        <b/>
        <sz val="10"/>
        <color theme="1"/>
        <rFont val="Calibri"/>
        <family val="2"/>
        <scheme val="minor"/>
      </rPr>
      <t>IMPORTANT_PR.PT-2.2</t>
    </r>
    <r>
      <rPr>
        <sz val="10"/>
        <color theme="1"/>
        <rFont val="Calibri"/>
        <family val="2"/>
        <scheme val="minor"/>
      </rPr>
      <t>: The organisation should technically prohibit the connection of removable media unless strictly necessary; in other instances, the execution of autoruns from such media should be disabled.</t>
    </r>
  </si>
  <si>
    <r>
      <rPr>
        <b/>
        <sz val="10"/>
        <color theme="0"/>
        <rFont val="Calibri"/>
        <family val="2"/>
        <scheme val="minor"/>
      </rPr>
      <t>PR.PT-2.3</t>
    </r>
    <r>
      <rPr>
        <sz val="10"/>
        <color theme="0"/>
        <rFont val="Calibri"/>
        <family val="2"/>
        <scheme val="minor"/>
      </rPr>
      <t>: Portable storage devices containing system data shall be controlled and protected while in transit and in storage.</t>
    </r>
  </si>
  <si>
    <r>
      <rPr>
        <b/>
        <sz val="10"/>
        <color theme="1"/>
        <rFont val="Calibri"/>
        <family val="2"/>
        <scheme val="minor"/>
      </rPr>
      <t>IMPORTANT_PR.PT-3.1</t>
    </r>
    <r>
      <rPr>
        <sz val="10"/>
        <color theme="1"/>
        <rFont val="Calibri"/>
        <family val="2"/>
        <scheme val="minor"/>
      </rPr>
      <t>: The organization shall configure the business critical systems to provide only essential capabilities.</t>
    </r>
  </si>
  <si>
    <r>
      <rPr>
        <b/>
        <sz val="10"/>
        <color theme="1"/>
        <rFont val="Calibri"/>
        <family val="2"/>
        <scheme val="minor"/>
      </rPr>
      <t>PR.PT-3.2</t>
    </r>
    <r>
      <rPr>
        <sz val="10"/>
        <color theme="1"/>
        <rFont val="Calibri"/>
        <family val="2"/>
        <scheme val="minor"/>
      </rPr>
      <t>: The organization shall disable defined functions, ports, protocols, and services within its critical systems that it deems unnecessary.</t>
    </r>
  </si>
  <si>
    <r>
      <rPr>
        <b/>
        <sz val="10"/>
        <color theme="1"/>
        <rFont val="Calibri"/>
        <family val="2"/>
        <scheme val="minor"/>
      </rPr>
      <t>PR.PT-3.3</t>
    </r>
    <r>
      <rPr>
        <sz val="10"/>
        <color theme="1"/>
        <rFont val="Calibri"/>
        <family val="2"/>
        <scheme val="minor"/>
      </rPr>
      <t>: The organization shall implement technical safeguards to enforce a deny-all, permit-by-exception policy to only allow the execution of authorized software programs.</t>
    </r>
  </si>
  <si>
    <r>
      <rPr>
        <b/>
        <sz val="10"/>
        <rFont val="Calibri"/>
        <family val="2"/>
        <scheme val="minor"/>
      </rPr>
      <t>PR.PT-4.2</t>
    </r>
    <r>
      <rPr>
        <sz val="10"/>
        <rFont val="Calibri"/>
        <family val="2"/>
        <scheme val="minor"/>
      </rPr>
      <t>: The organization shall control the information flows/data flows within its critical systems and between interconnected systems.</t>
    </r>
  </si>
  <si>
    <r>
      <rPr>
        <b/>
        <sz val="10"/>
        <rFont val="Calibri"/>
        <family val="2"/>
        <scheme val="minor"/>
      </rPr>
      <t>PR.PT-4.3</t>
    </r>
    <r>
      <rPr>
        <sz val="10"/>
        <rFont val="Calibri"/>
        <family val="2"/>
        <scheme val="minor"/>
      </rPr>
      <t>: The organization shall manage the interface for external communication services by establishing a traffic flow policy, protecting the confidentiality and integrity of the information being transmitted; This includes the review and documenting of each exception to the traffic flow policy.</t>
    </r>
  </si>
  <si>
    <r>
      <rPr>
        <b/>
        <sz val="10"/>
        <color theme="0"/>
        <rFont val="Calibri"/>
        <family val="2"/>
        <scheme val="minor"/>
      </rPr>
      <t>DE.AE-1.1</t>
    </r>
    <r>
      <rPr>
        <sz val="10"/>
        <color theme="0"/>
        <rFont val="Calibri"/>
        <family val="2"/>
        <scheme val="minor"/>
      </rPr>
      <t>: The organization shall ensure that a baseline of network operations and expected data flows for its critical systems is developed, documented and maintained to track events.</t>
    </r>
  </si>
  <si>
    <r>
      <rPr>
        <b/>
        <sz val="10"/>
        <color theme="1"/>
        <rFont val="Calibri"/>
        <family val="2"/>
        <scheme val="minor"/>
      </rPr>
      <t>IMPORTANT_DE.AE-2.1</t>
    </r>
    <r>
      <rPr>
        <sz val="10"/>
        <color theme="1"/>
        <rFont val="Calibri"/>
        <family val="2"/>
        <scheme val="minor"/>
      </rPr>
      <t>: The organization shall review and analyze detected events to understand attack targets and methods.</t>
    </r>
  </si>
  <si>
    <r>
      <rPr>
        <b/>
        <sz val="10"/>
        <color theme="1"/>
        <rFont val="Calibri"/>
        <family val="2"/>
        <scheme val="minor"/>
      </rPr>
      <t>DE.AE-2.2</t>
    </r>
    <r>
      <rPr>
        <sz val="10"/>
        <color theme="1"/>
        <rFont val="Calibri"/>
        <family val="2"/>
        <scheme val="minor"/>
      </rPr>
      <t xml:space="preserve">: The organization shall implement automated mechanisms where feasible to review and analyze detected events. </t>
    </r>
  </si>
  <si>
    <r>
      <rPr>
        <b/>
        <sz val="10"/>
        <color theme="1"/>
        <rFont val="Calibri"/>
        <family val="2"/>
        <scheme val="minor"/>
      </rPr>
      <t>IMPORTANT_DE.AE-3.2</t>
    </r>
    <r>
      <rPr>
        <sz val="10"/>
        <color theme="1"/>
        <rFont val="Calibri"/>
        <family val="2"/>
        <scheme val="minor"/>
      </rPr>
      <t>: The organization shall ensure that event data is compiled and correlated across its critical systems using various sources such as event reports, audit monitoring, network monitoring, physical access monitoring, and user/administrator reports.</t>
    </r>
  </si>
  <si>
    <r>
      <rPr>
        <b/>
        <sz val="10"/>
        <color theme="1"/>
        <rFont val="Calibri"/>
        <family val="2"/>
        <scheme val="minor"/>
      </rPr>
      <t>DE.AE-3.3</t>
    </r>
    <r>
      <rPr>
        <sz val="10"/>
        <color theme="1"/>
        <rFont val="Calibri"/>
        <family val="2"/>
        <scheme val="minor"/>
      </rPr>
      <t>: The organization shall integrate analysis of events where feasible with the analysis of vulnerability scanning information; performance data; its critical system's monitoring, and facility monitoring to further enhance the ability to identify inappropriate or unusual activity.</t>
    </r>
  </si>
  <si>
    <r>
      <rPr>
        <b/>
        <sz val="10"/>
        <rFont val="Calibri"/>
        <family val="2"/>
        <scheme val="minor"/>
      </rPr>
      <t>DE.AE-4.1</t>
    </r>
    <r>
      <rPr>
        <sz val="10"/>
        <rFont val="Calibri"/>
        <family val="2"/>
        <scheme val="minor"/>
      </rPr>
      <t>: Negative impacts to organization’s operations, assets, and individuals resulting from detected events shall be determined and correlated with risk assessment outcomes.</t>
    </r>
  </si>
  <si>
    <r>
      <rPr>
        <b/>
        <sz val="10"/>
        <rFont val="Calibri"/>
        <family val="2"/>
        <scheme val="minor"/>
      </rPr>
      <t>IMPORTANT_DE.AE-5.1</t>
    </r>
    <r>
      <rPr>
        <sz val="10"/>
        <rFont val="Calibri"/>
        <family val="2"/>
        <scheme val="minor"/>
      </rPr>
      <t>: The organization shall implement automated mechanisms and system generated alerts to support event detection and to assist in the identification of security alert thresholds.</t>
    </r>
  </si>
  <si>
    <r>
      <rPr>
        <b/>
        <sz val="10"/>
        <rFont val="Calibri"/>
        <family val="2"/>
        <scheme val="minor"/>
      </rPr>
      <t>IMPORTANT_DE.AE-5.2</t>
    </r>
    <r>
      <rPr>
        <sz val="10"/>
        <rFont val="Calibri"/>
        <family val="2"/>
        <scheme val="minor"/>
      </rPr>
      <t>: The organization shall define incident alert thresholds.</t>
    </r>
  </si>
  <si>
    <r>
      <rPr>
        <b/>
        <sz val="10"/>
        <color theme="0"/>
        <rFont val="Calibri"/>
        <family val="2"/>
        <scheme val="minor"/>
      </rPr>
      <t>IMPORTANT_DE.CM-1.2</t>
    </r>
    <r>
      <rPr>
        <sz val="10"/>
        <color theme="0"/>
        <rFont val="Calibri"/>
        <family val="2"/>
        <scheme val="minor"/>
      </rPr>
      <t>: The organization shall monitor and identify unauthorized use of its business critical systems through the detection of unauthorized local connections, network connections and remote connections.</t>
    </r>
  </si>
  <si>
    <r>
      <rPr>
        <b/>
        <sz val="10"/>
        <color theme="1"/>
        <rFont val="Calibri"/>
        <family val="2"/>
        <scheme val="minor"/>
      </rPr>
      <t>DE.CM-1.3</t>
    </r>
    <r>
      <rPr>
        <sz val="10"/>
        <color theme="1"/>
        <rFont val="Calibri"/>
        <family val="2"/>
        <scheme val="minor"/>
      </rPr>
      <t xml:space="preserve">: The organization shall conduct ongoing security status monitoring of its network to detect defined information/cybersecurity events and indicators of potential information/cybersecurity events.	</t>
    </r>
  </si>
  <si>
    <r>
      <rPr>
        <b/>
        <sz val="10"/>
        <color theme="1"/>
        <rFont val="Calibri"/>
        <family val="2"/>
        <scheme val="minor"/>
      </rPr>
      <t>IMPORTANT_DE.CM-2.1</t>
    </r>
    <r>
      <rPr>
        <sz val="10"/>
        <color theme="1"/>
        <rFont val="Calibri"/>
        <family val="2"/>
        <scheme val="minor"/>
      </rPr>
      <t>: The physical environment of the facility shall be monitored for potential information/cybersecurity events.</t>
    </r>
  </si>
  <si>
    <r>
      <rPr>
        <b/>
        <sz val="10"/>
        <color theme="1"/>
        <rFont val="Calibri"/>
        <family val="2"/>
        <scheme val="minor"/>
      </rPr>
      <t>IMPORTANT_DE.CM-3.2</t>
    </r>
    <r>
      <rPr>
        <sz val="10"/>
        <color theme="1"/>
        <rFont val="Calibri"/>
        <family val="2"/>
        <scheme val="minor"/>
      </rPr>
      <t>: End point and network protection tools that monitor end-user behavior for dangerous activity shall be managed.</t>
    </r>
  </si>
  <si>
    <r>
      <rPr>
        <b/>
        <sz val="10"/>
        <color theme="1"/>
        <rFont val="Calibri"/>
        <family val="2"/>
        <scheme val="minor"/>
      </rPr>
      <t>IMPORTANT_DE.CM-3.3</t>
    </r>
    <r>
      <rPr>
        <sz val="10"/>
        <color theme="1"/>
        <rFont val="Calibri"/>
        <family val="2"/>
        <scheme val="minor"/>
      </rPr>
      <t>: Software usage and installation restrictions shall be enforced.</t>
    </r>
  </si>
  <si>
    <r>
      <rPr>
        <b/>
        <sz val="10"/>
        <color theme="1"/>
        <rFont val="Calibri"/>
        <family val="2"/>
        <scheme val="minor"/>
      </rPr>
      <t>DE.CM-4.2</t>
    </r>
    <r>
      <rPr>
        <sz val="10"/>
        <color theme="1"/>
        <rFont val="Calibri"/>
        <family val="2"/>
        <scheme val="minor"/>
      </rPr>
      <t>: The organisation shall set up a system to detect false positives while detecting and eradicating malicious code.</t>
    </r>
  </si>
  <si>
    <r>
      <rPr>
        <b/>
        <sz val="10"/>
        <color theme="1"/>
        <rFont val="Calibri"/>
        <family val="2"/>
        <scheme val="minor"/>
      </rPr>
      <t>IMPORTANT_DE.CM-5.1</t>
    </r>
    <r>
      <rPr>
        <sz val="10"/>
        <color theme="1"/>
        <rFont val="Calibri"/>
        <family val="2"/>
        <scheme val="minor"/>
      </rPr>
      <t>: The organization shall define acceptable and unacceptable mobile code and mobile code technologies; and authorize, monitor, and control the use of mobile code within the system.</t>
    </r>
  </si>
  <si>
    <r>
      <rPr>
        <b/>
        <sz val="10"/>
        <color theme="1"/>
        <rFont val="Calibri"/>
        <family val="2"/>
        <scheme val="minor"/>
      </rPr>
      <t>IMPORTANT_DE.CM-6.1</t>
    </r>
    <r>
      <rPr>
        <sz val="10"/>
        <color theme="1"/>
        <rFont val="Calibri"/>
        <family val="2"/>
        <scheme val="minor"/>
      </rPr>
      <t>: All external connections by vendors supporting IT/OT applications or infrastructure shall be secured and actively monitored to ensure that only permissible actions occur during the connection.</t>
    </r>
  </si>
  <si>
    <r>
      <rPr>
        <b/>
        <sz val="10"/>
        <color theme="1"/>
        <rFont val="Calibri"/>
        <family val="2"/>
        <scheme val="minor"/>
      </rPr>
      <t>IMPORTANT_DE.CM-6.2</t>
    </r>
    <r>
      <rPr>
        <sz val="10"/>
        <color theme="1"/>
        <rFont val="Calibri"/>
        <family val="2"/>
        <scheme val="minor"/>
      </rPr>
      <t>: External service providers' conformance with personnel security policies and procedures and contract security requirements shall be monitored relative to their cybersecurity risks.</t>
    </r>
  </si>
  <si>
    <r>
      <rPr>
        <b/>
        <sz val="10"/>
        <rFont val="Calibri"/>
        <family val="2"/>
        <scheme val="minor"/>
      </rPr>
      <t>IMPORTANT_DE.CM-7.1</t>
    </r>
    <r>
      <rPr>
        <sz val="10"/>
        <rFont val="Calibri"/>
        <family val="2"/>
        <scheme val="minor"/>
      </rPr>
      <t>: The organization's business critical systems shall be monitored for unauthorized personnel access, connections, devices, access points, and software.</t>
    </r>
  </si>
  <si>
    <r>
      <rPr>
        <b/>
        <sz val="10"/>
        <rFont val="Calibri"/>
        <family val="2"/>
        <scheme val="minor"/>
      </rPr>
      <t>DE.CM-7.2</t>
    </r>
    <r>
      <rPr>
        <sz val="10"/>
        <rFont val="Calibri"/>
        <family val="2"/>
        <scheme val="minor"/>
      </rPr>
      <t>: Unauthorized configuration changes to organization's systems shall be monitored and addressed with the appropriate mitigation actions.</t>
    </r>
  </si>
  <si>
    <r>
      <rPr>
        <b/>
        <sz val="10"/>
        <color theme="1"/>
        <rFont val="Calibri"/>
        <family val="2"/>
        <scheme val="minor"/>
      </rPr>
      <t>IMPORTANT_DE.CM-8.1</t>
    </r>
    <r>
      <rPr>
        <sz val="10"/>
        <color theme="1"/>
        <rFont val="Calibri"/>
        <family val="2"/>
        <scheme val="minor"/>
      </rPr>
      <t>: The organization shall monitor and scan for vulnerabilities in its critical systems and hosted applications ensuring that system functions are not adversely impacted by the scanning process.</t>
    </r>
  </si>
  <si>
    <r>
      <rPr>
        <b/>
        <sz val="10"/>
        <color theme="1"/>
        <rFont val="Calibri"/>
        <family val="2"/>
        <scheme val="minor"/>
      </rPr>
      <t>IMPORTANT_DE.CM-8.2</t>
    </r>
    <r>
      <rPr>
        <sz val="10"/>
        <color theme="1"/>
        <rFont val="Calibri"/>
        <family val="2"/>
        <scheme val="minor"/>
      </rPr>
      <t>: The vulnerability scanning process shall include analysis, remediation, and information sharing.</t>
    </r>
  </si>
  <si>
    <r>
      <rPr>
        <b/>
        <sz val="10"/>
        <color theme="1"/>
        <rFont val="Calibri"/>
        <family val="2"/>
        <scheme val="minor"/>
      </rPr>
      <t>IMPORTANT_DE.DP-2.1</t>
    </r>
    <r>
      <rPr>
        <sz val="10"/>
        <color theme="1"/>
        <rFont val="Calibri"/>
        <family val="2"/>
        <scheme val="minor"/>
      </rPr>
      <t>: The organization shall conduct detection activities in accordance with applicable federal and regional laws, industry regulations and standards, policies, and other applicable requirements.</t>
    </r>
  </si>
  <si>
    <r>
      <rPr>
        <b/>
        <sz val="10"/>
        <color theme="1"/>
        <rFont val="Calibri"/>
        <family val="2"/>
        <scheme val="minor"/>
      </rPr>
      <t>IMPORTANT_DE.DP-3.1</t>
    </r>
    <r>
      <rPr>
        <sz val="10"/>
        <color theme="1"/>
        <rFont val="Calibri"/>
        <family val="2"/>
        <scheme val="minor"/>
      </rPr>
      <t>: The organization shall validate that event detection processes are operating as intended.</t>
    </r>
  </si>
  <si>
    <r>
      <rPr>
        <b/>
        <sz val="10"/>
        <color theme="1"/>
        <rFont val="Calibri"/>
        <family val="2"/>
        <scheme val="minor"/>
      </rPr>
      <t>IMPORTANT_DE.DP-4.1</t>
    </r>
    <r>
      <rPr>
        <sz val="10"/>
        <color theme="1"/>
        <rFont val="Calibri"/>
        <family val="2"/>
        <scheme val="minor"/>
      </rPr>
      <t>: The organization shall communicate event detection information to predefined parties.</t>
    </r>
  </si>
  <si>
    <r>
      <rPr>
        <b/>
        <sz val="10"/>
        <color theme="1"/>
        <rFont val="Calibri"/>
        <family val="2"/>
        <scheme val="minor"/>
      </rPr>
      <t>IMPORTANT_DE.DP-5.1:</t>
    </r>
    <r>
      <rPr>
        <sz val="10"/>
        <color theme="1"/>
        <rFont val="Calibri"/>
        <family val="2"/>
        <scheme val="minor"/>
      </rPr>
      <t xml:space="preserve"> Improvements derived from the monitoring, measurement, assessment, testing, review, and lessons learned, shall be incorporated into detection process revisions.</t>
    </r>
  </si>
  <si>
    <r>
      <rPr>
        <b/>
        <sz val="10"/>
        <color theme="1"/>
        <rFont val="Calibri"/>
        <family val="2"/>
        <scheme val="minor"/>
      </rPr>
      <t>DE.DP-5.2</t>
    </r>
    <r>
      <rPr>
        <sz val="10"/>
        <color theme="1"/>
        <rFont val="Calibri"/>
        <family val="2"/>
        <scheme val="minor"/>
      </rPr>
      <t>: The organization shall conduct specialized assessments including in-depth monitoring, vulnerability scanning, malicious user testing, insider threat assessment, performance/load testing, and verification and validation testing on the organization's critical systems.</t>
    </r>
  </si>
  <si>
    <r>
      <rPr>
        <b/>
        <sz val="10"/>
        <color theme="1"/>
        <rFont val="Calibri"/>
        <family val="2"/>
        <scheme val="minor"/>
      </rPr>
      <t>BASIC_RS.RP-1.1</t>
    </r>
    <r>
      <rPr>
        <sz val="10"/>
        <color theme="1"/>
        <rFont val="Calibri"/>
        <family val="2"/>
        <scheme val="minor"/>
      </rPr>
      <t>: An incident response process, including roles, responsibilities, and authorities, shall be executed during or after an information/cybersecurity event on the organization's critical systems.</t>
    </r>
  </si>
  <si>
    <r>
      <rPr>
        <b/>
        <sz val="10"/>
        <color theme="1"/>
        <rFont val="Calibri"/>
        <family val="2"/>
        <scheme val="minor"/>
      </rPr>
      <t>IMPORTANT_RS.CO-1.1</t>
    </r>
    <r>
      <rPr>
        <sz val="10"/>
        <color theme="1"/>
        <rFont val="Calibri"/>
        <family val="2"/>
        <scheme val="minor"/>
      </rPr>
      <t>: The organization shall ensure that personnel understand their roles, objectives, restoration priorities, task sequences (order of operations) and assignment responsibilities for event response.</t>
    </r>
  </si>
  <si>
    <r>
      <rPr>
        <b/>
        <sz val="10"/>
        <color theme="1"/>
        <rFont val="Calibri"/>
        <family val="2"/>
        <scheme val="minor"/>
      </rPr>
      <t>IMPORTANT_RS.CO-2.1</t>
    </r>
    <r>
      <rPr>
        <sz val="10"/>
        <color theme="1"/>
        <rFont val="Calibri"/>
        <family val="2"/>
        <scheme val="minor"/>
      </rPr>
      <t>: The organization shall implement reporting on information/cybersecurity incidents on its critical systems in an organization-defined time frame to organization-defined personnel or roles.</t>
    </r>
  </si>
  <si>
    <r>
      <rPr>
        <b/>
        <sz val="10"/>
        <rFont val="Calibri"/>
        <family val="2"/>
        <scheme val="minor"/>
      </rPr>
      <t>RS.CO-2.2</t>
    </r>
    <r>
      <rPr>
        <sz val="10"/>
        <rFont val="Calibri"/>
        <family val="2"/>
        <scheme val="minor"/>
      </rPr>
      <t>: Events shall be reported consistent with established criteria.</t>
    </r>
  </si>
  <si>
    <r>
      <rPr>
        <b/>
        <sz val="10"/>
        <color theme="1"/>
        <rFont val="Calibri"/>
        <family val="2"/>
        <scheme val="minor"/>
      </rPr>
      <t>IMPORTANT_RS.CO-3.2</t>
    </r>
    <r>
      <rPr>
        <sz val="10"/>
        <color theme="1"/>
        <rFont val="Calibri"/>
        <family val="2"/>
        <scheme val="minor"/>
      </rPr>
      <t>: The organization shall share information/cybersecurity incident information with relevant stakeholders as foreseen in the incident response plan.</t>
    </r>
  </si>
  <si>
    <r>
      <rPr>
        <b/>
        <sz val="10"/>
        <color theme="1"/>
        <rFont val="Calibri"/>
        <family val="2"/>
        <scheme val="minor"/>
      </rPr>
      <t>IMPORTANT_RS.CO-4.1</t>
    </r>
    <r>
      <rPr>
        <sz val="10"/>
        <color theme="1"/>
        <rFont val="Calibri"/>
        <family val="2"/>
        <scheme val="minor"/>
      </rPr>
      <t>: The organization shall coordinate information/cybersecurity incident response actions with all predefined stakeholders.</t>
    </r>
  </si>
  <si>
    <r>
      <rPr>
        <b/>
        <sz val="10"/>
        <color theme="1"/>
        <rFont val="Calibri"/>
        <family val="2"/>
        <scheme val="minor"/>
      </rPr>
      <t>IMPORTANT_RS.CO-5.1</t>
    </r>
    <r>
      <rPr>
        <sz val="10"/>
        <color theme="1"/>
        <rFont val="Calibri"/>
        <family val="2"/>
        <scheme val="minor"/>
      </rPr>
      <t>: The organization shall share information/cybersecurity event information voluntarily, as appropriate, with external stakeholders, industry security groups,… to achieve broader information/cybersecurity situational awareness.</t>
    </r>
  </si>
  <si>
    <r>
      <rPr>
        <b/>
        <sz val="10"/>
        <color theme="1"/>
        <rFont val="Calibri"/>
        <family val="2"/>
        <scheme val="minor"/>
      </rPr>
      <t>IMPORTANT_RS.AN-1.1</t>
    </r>
    <r>
      <rPr>
        <sz val="10"/>
        <color theme="1"/>
        <rFont val="Calibri"/>
        <family val="2"/>
        <scheme val="minor"/>
      </rPr>
      <t>: The organization shall investigate information/cybersecurity-related notifications generated from detection systems.</t>
    </r>
  </si>
  <si>
    <r>
      <rPr>
        <b/>
        <sz val="10"/>
        <color theme="1"/>
        <rFont val="Calibri"/>
        <family val="2"/>
        <scheme val="minor"/>
      </rPr>
      <t>RS.AN-1.2</t>
    </r>
    <r>
      <rPr>
        <sz val="10"/>
        <color theme="1"/>
        <rFont val="Calibri"/>
        <family val="2"/>
        <scheme val="minor"/>
      </rPr>
      <t>: The organization shall implement automated mechanisms to assist in the investigation and analysis of information/cybersecurity-related notifications.</t>
    </r>
  </si>
  <si>
    <r>
      <rPr>
        <b/>
        <sz val="10"/>
        <color theme="1"/>
        <rFont val="Calibri"/>
        <family val="2"/>
        <scheme val="minor"/>
      </rPr>
      <t>IMPORTANT_RS.AN-2.1</t>
    </r>
    <r>
      <rPr>
        <sz val="10"/>
        <color theme="1"/>
        <rFont val="Calibri"/>
        <family val="2"/>
        <scheme val="minor"/>
      </rPr>
      <t>: Thorough investigation and result analysis shall be the base for understanding the full implication of the information/cybersecurity incident.</t>
    </r>
  </si>
  <si>
    <r>
      <rPr>
        <b/>
        <sz val="10"/>
        <color theme="1"/>
        <rFont val="Calibri"/>
        <family val="2"/>
        <scheme val="minor"/>
      </rPr>
      <t>RS.AN-2.2</t>
    </r>
    <r>
      <rPr>
        <sz val="10"/>
        <color theme="1"/>
        <rFont val="Calibri"/>
        <family val="2"/>
        <scheme val="minor"/>
      </rPr>
      <t>: The organization shall implement automated mechanisms to support incident impact analysis.</t>
    </r>
  </si>
  <si>
    <r>
      <rPr>
        <b/>
        <sz val="10"/>
        <color theme="1"/>
        <rFont val="Calibri"/>
        <family val="2"/>
        <scheme val="minor"/>
      </rPr>
      <t>RS.AN-3.1</t>
    </r>
    <r>
      <rPr>
        <sz val="10"/>
        <color theme="1"/>
        <rFont val="Calibri"/>
        <family val="2"/>
        <scheme val="minor"/>
      </rPr>
      <t>: The organization shall provide on-demand audit review, analysis, and reporting for after-the-fact investigations of information/cybersecurity incidents.</t>
    </r>
  </si>
  <si>
    <r>
      <rPr>
        <b/>
        <sz val="10"/>
        <color theme="1"/>
        <rFont val="Calibri"/>
        <family val="2"/>
        <scheme val="minor"/>
      </rPr>
      <t>RS.AN-3.2</t>
    </r>
    <r>
      <rPr>
        <sz val="10"/>
        <color theme="1"/>
        <rFont val="Calibri"/>
        <family val="2"/>
        <scheme val="minor"/>
      </rPr>
      <t>: The organization shall conduct forensic analysis on collected information/cybersecurity event information to determine root cause.</t>
    </r>
  </si>
  <si>
    <r>
      <rPr>
        <b/>
        <sz val="10"/>
        <rFont val="Calibri"/>
        <family val="2"/>
        <scheme val="minor"/>
      </rPr>
      <t>IMPORTANT_RS.AN-4.1</t>
    </r>
    <r>
      <rPr>
        <sz val="10"/>
        <rFont val="Calibri"/>
        <family val="2"/>
        <scheme val="minor"/>
      </rPr>
      <t>: Information/cybersecurity incidents shall be categorized according to the level of severity and impact consistent with the evaluation criteria included the incident response plan.</t>
    </r>
  </si>
  <si>
    <r>
      <rPr>
        <b/>
        <sz val="10"/>
        <color theme="0"/>
        <rFont val="Calibri"/>
        <family val="2"/>
        <scheme val="minor"/>
      </rPr>
      <t>IMPORTANT_RS.AN-5.1</t>
    </r>
    <r>
      <rPr>
        <sz val="10"/>
        <color theme="0"/>
        <rFont val="Calibri"/>
        <family val="2"/>
        <scheme val="minor"/>
      </rPr>
      <t xml:space="preserve">: The organization shall implement vulnerability management processes and procedures that include processing, analyzing and remedying vulnerabilities from internal and external sources. </t>
    </r>
  </si>
  <si>
    <r>
      <rPr>
        <b/>
        <sz val="10"/>
        <color theme="1"/>
        <rFont val="Calibri"/>
        <family val="2"/>
        <scheme val="minor"/>
      </rPr>
      <t>RS.AN-5.2</t>
    </r>
    <r>
      <rPr>
        <sz val="10"/>
        <color theme="1"/>
        <rFont val="Calibri"/>
        <family val="2"/>
        <scheme val="minor"/>
      </rPr>
      <t>: The organization shall implement automated mechanisms to disseminate and track remediation efforts for vulnerability information, captured from internal and external sources, to key stakeholders.</t>
    </r>
  </si>
  <si>
    <t>DE.AE-1.1</t>
  </si>
  <si>
    <t>PR.PT-2.3</t>
  </si>
  <si>
    <t>PR.MA-1.7</t>
  </si>
  <si>
    <t>PR.MA-1.6</t>
  </si>
  <si>
    <t>PR.MA-1.5</t>
  </si>
  <si>
    <t>PR.AC-7.1</t>
  </si>
  <si>
    <t>ID.SC-3.3</t>
  </si>
  <si>
    <t>ID.SC-3.2</t>
  </si>
  <si>
    <t>≥ 2,5/5</t>
  </si>
  <si>
    <t>≥ 3/5</t>
  </si>
  <si>
    <t>n/a</t>
  </si>
  <si>
    <t>≥ 3,5/5</t>
  </si>
  <si>
    <r>
      <t xml:space="preserve">Each </t>
    </r>
    <r>
      <rPr>
        <b/>
        <sz val="14"/>
        <color rgb="FF313231"/>
        <rFont val="Calibri"/>
        <family val="2"/>
        <scheme val="minor"/>
      </rPr>
      <t>Category</t>
    </r>
    <r>
      <rPr>
        <sz val="14"/>
        <color rgb="FF313231"/>
        <rFont val="Calibri"/>
        <family val="2"/>
        <scheme val="minor"/>
      </rPr>
      <t xml:space="preserve"> Maturity level</t>
    </r>
  </si>
  <si>
    <r>
      <rPr>
        <b/>
        <sz val="14"/>
        <color rgb="FF313231"/>
        <rFont val="Calibri"/>
        <family val="2"/>
        <scheme val="minor"/>
      </rPr>
      <t>Total</t>
    </r>
    <r>
      <rPr>
        <sz val="14"/>
        <color rgb="FF313231"/>
        <rFont val="Calibri"/>
        <family val="2"/>
        <scheme val="minor"/>
      </rPr>
      <t xml:space="preserve"> Maturity level</t>
    </r>
    <r>
      <rPr>
        <b/>
        <sz val="14"/>
        <color rgb="FF313231"/>
        <rFont val="Calibri"/>
        <family val="2"/>
        <scheme val="minor"/>
      </rPr>
      <t xml:space="preserve"> </t>
    </r>
    <r>
      <rPr>
        <sz val="14"/>
        <color rgb="FF313231"/>
        <rFont val="Calibri"/>
        <family val="2"/>
        <scheme val="minor"/>
      </rPr>
      <t>(average)</t>
    </r>
  </si>
  <si>
    <r>
      <rPr>
        <sz val="14"/>
        <rFont val="Calibri"/>
        <family val="2"/>
        <scheme val="minor"/>
      </rPr>
      <t xml:space="preserve">Each </t>
    </r>
    <r>
      <rPr>
        <b/>
        <sz val="14"/>
        <rFont val="Calibri"/>
        <family val="2"/>
        <scheme val="minor"/>
      </rPr>
      <t>Key</t>
    </r>
    <r>
      <rPr>
        <sz val="14"/>
        <rFont val="Calibri"/>
        <family val="2"/>
        <scheme val="minor"/>
      </rPr>
      <t xml:space="preserve"> </t>
    </r>
    <r>
      <rPr>
        <b/>
        <sz val="14"/>
        <rFont val="Calibri"/>
        <family val="2"/>
        <scheme val="minor"/>
      </rPr>
      <t xml:space="preserve">Measure </t>
    </r>
    <r>
      <rPr>
        <sz val="14"/>
        <rFont val="Calibri"/>
        <family val="2"/>
        <scheme val="minor"/>
      </rPr>
      <t>Maturity level</t>
    </r>
  </si>
  <si>
    <r>
      <rPr>
        <b/>
        <sz val="12"/>
        <color theme="1"/>
        <rFont val="Calibri"/>
        <family val="2"/>
        <scheme val="minor"/>
      </rPr>
      <t>NOTE</t>
    </r>
    <r>
      <rPr>
        <sz val="12"/>
        <color theme="1"/>
        <rFont val="Calibri"/>
        <family val="2"/>
        <scheme val="minor"/>
      </rPr>
      <t>: Since the CyFun® Self-Assessment Tool is an element of the CyFun® Conformity Assessment Scheme that operates under accreditation, it is not possible to unprotect cells or activate all MS Excel features.</t>
    </r>
  </si>
  <si>
    <r>
      <rPr>
        <b/>
        <sz val="10"/>
        <color theme="0"/>
        <rFont val="Calibri"/>
        <family val="2"/>
        <scheme val="minor"/>
      </rPr>
      <t>IMPORTANT_PR.AC-7.1</t>
    </r>
    <r>
      <rPr>
        <sz val="10"/>
        <color theme="0"/>
        <rFont val="Calibri"/>
        <family val="2"/>
        <scheme val="minor"/>
      </rPr>
      <t>: The organization shall perform a documented risk assessment on organization's critical system transactions and authenticate users, devices, and other assets (e.g., single-factor, multi-factor) commensurate with the risk of the transaction (e.g., individuals’ security and privacy risks and other organizational risks).</t>
    </r>
  </si>
  <si>
    <r>
      <rPr>
        <b/>
        <sz val="10"/>
        <rFont val="Calibri"/>
        <family val="2"/>
        <scheme val="minor"/>
      </rPr>
      <t>PR.IP-6.2</t>
    </r>
    <r>
      <rPr>
        <sz val="10"/>
        <rFont val="Calibri"/>
        <family val="2"/>
        <scheme val="minor"/>
      </rPr>
      <t>: Sanitation processes shall be documented and tested.</t>
    </r>
  </si>
  <si>
    <r>
      <rPr>
        <b/>
        <sz val="10"/>
        <color theme="1"/>
        <rFont val="Calibri"/>
        <family val="2"/>
        <scheme val="minor"/>
      </rPr>
      <t>DE.CM-2.2</t>
    </r>
    <r>
      <rPr>
        <sz val="10"/>
        <color theme="1"/>
        <rFont val="Calibri"/>
        <family val="2"/>
        <scheme val="minor"/>
      </rPr>
      <t>: The physical access to organization's critical systems and devices shall be, on top of the physical access monitoring to the facility, increased through physical intrusion alarms, surveillance equipment, independent surveillance teams.</t>
    </r>
  </si>
  <si>
    <r>
      <t xml:space="preserve">The CyberFundamentals Framework, its </t>
    </r>
    <r>
      <rPr>
        <b/>
        <sz val="12"/>
        <color theme="4" tint="-0.249977111117893"/>
        <rFont val="Calibri"/>
        <family val="2"/>
        <scheme val="minor"/>
      </rPr>
      <t>tools</t>
    </r>
    <r>
      <rPr>
        <b/>
        <sz val="12"/>
        <color theme="1"/>
        <rFont val="Calibri"/>
        <family val="2"/>
        <scheme val="minor"/>
      </rPr>
      <t xml:space="preserve"> and </t>
    </r>
    <r>
      <rPr>
        <b/>
        <sz val="12"/>
        <color theme="4" tint="-0.249977111117893"/>
        <rFont val="Calibri"/>
        <family val="2"/>
        <scheme val="minor"/>
      </rPr>
      <t>user instructions</t>
    </r>
    <r>
      <rPr>
        <b/>
        <sz val="12"/>
        <color theme="1"/>
        <rFont val="Calibri"/>
        <family val="2"/>
        <scheme val="minor"/>
      </rPr>
      <t xml:space="preserve"> are available on: </t>
    </r>
  </si>
  <si>
    <r>
      <rPr>
        <b/>
        <sz val="14"/>
        <color theme="1"/>
        <rFont val="Calibri"/>
        <family val="2"/>
        <scheme val="minor"/>
      </rPr>
      <t>Directions:</t>
    </r>
    <r>
      <rPr>
        <sz val="14"/>
        <color theme="1"/>
        <rFont val="Calibri"/>
        <family val="2"/>
        <scheme val="minor"/>
      </rPr>
      <t xml:space="preserve">
(1) Each “details” tab contains the controls of the respective cyberfundamentals framework level (BASIC-IMPORTANT- ESSENTIAL).
The way each control is assessed considers 2 angles: How the controle is documented (documentation maturity) and how that documentation is implemented (implementation maturity). The maturity of each of the controls is assessed using the explanation in the Maturity Levels tab.
(2) Based on the assessment and according to the maturity level, a value from 1 to 5 is entered per control in the "details" tab of each assurance level. This level is determined for both documentation maturity and implementation maturity.
(3) The "summary" tab for the respective cyberfundamentals levels shows the maturity score that determines whether or not one is compliant in accordance with the Conformity Assessment Scheme. The target scores indicated in the "summary" tab are as determined in the Conformity Assessment Scheme.</t>
    </r>
  </si>
  <si>
    <t xml:space="preserve">The CyberFundamentals Conformity Assessment Scheme is available on: </t>
  </si>
  <si>
    <t>July/November 2023</t>
  </si>
  <si>
    <t>Update after CyFun being approved for accreditation by the NAB (*)</t>
  </si>
  <si>
    <r>
      <t xml:space="preserve">CAS </t>
    </r>
    <r>
      <rPr>
        <b/>
        <vertAlign val="superscript"/>
        <sz val="14"/>
        <color theme="1"/>
        <rFont val="Calibri"/>
        <family val="2"/>
        <scheme val="minor"/>
      </rPr>
      <t>(**)</t>
    </r>
  </si>
  <si>
    <t>(**) CAS: Conformity Assessment Scheme</t>
  </si>
  <si>
    <t>This workbook is the self-assessment tool for the CyberFundamentals Framework. The CyberFundamentals Framework is developed by the Centre for Cybersecurity Belgium (CCB), which operates under the authority of the Prime Minister of Belgium. The framework includes a set of concrete measures to protect data, significantly reduce the risk of the most common cyber-attacks, and increase the cyber resilience of organisations.
The framework is available for both voluntary and mandatory use.
In case of voluntary use, it is considered as National Certification Scheme for Cybersecurity Certification implementing the statutory mandate of the CCB (RD 10 Oct 2014, Art. 3 8°). 
For mandatory use of the certification scheme, the laws and regulations imposing mandatory use apply.
The Cyberfundamentals Conformity self-declaration is based on a self-assessment using this tool. The self-declaration can be verified by an independent third-party Conformity Assessment Body (CAB) and will then result in a label, a verified claim or a certificate in accordance with the Conformity Assessment Scheme.</t>
  </si>
  <si>
    <t>This update doesn't include any content related changes.</t>
  </si>
  <si>
    <t>Update including stakeholder feedback</t>
  </si>
  <si>
    <t>Maturity level thresholds</t>
  </si>
  <si>
    <r>
      <rPr>
        <b/>
        <sz val="10"/>
        <rFont val="Calibri"/>
        <family val="2"/>
        <scheme val="minor"/>
      </rPr>
      <t xml:space="preserve">IMPORTANT_PR.DS-4.2: </t>
    </r>
    <r>
      <rPr>
        <sz val="10"/>
        <rFont val="Calibri"/>
        <family val="2"/>
        <scheme val="minor"/>
      </rPr>
      <t>Audit data from the organization's critical systems shall be moved to an alternative system.</t>
    </r>
  </si>
  <si>
    <t>This update doesn't affect total maturity level scores in the relevant summary.</t>
  </si>
  <si>
    <t>More information on maturity levels is available in the “Completing your self-assessment” section of the CyberFundamentals Toolbox (www.cyfun.be).</t>
  </si>
  <si>
    <t>CyberFundamentals Self-Assesment</t>
  </si>
  <si>
    <t>(*) NAB: National Accreditation Body (BE: BELAC)</t>
  </si>
  <si>
    <t>Self-Assessment Completion date</t>
  </si>
  <si>
    <t>This self-assessment was completed by the entity on:</t>
  </si>
  <si>
    <t>Sef-Assessment Completion date</t>
  </si>
  <si>
    <t>Self-Assessment Completion Date:</t>
  </si>
  <si>
    <t>CyberFundamentals Tool version:</t>
  </si>
  <si>
    <t>Formula correction in BASIC details</t>
  </si>
  <si>
    <r>
      <t xml:space="preserve">TLP: </t>
    </r>
    <r>
      <rPr>
        <b/>
        <sz val="10"/>
        <color rgb="FFFFC000"/>
        <rFont val="Calibri"/>
        <family val="2"/>
        <scheme val="minor"/>
      </rPr>
      <t>AMBER</t>
    </r>
  </si>
  <si>
    <t>New version of the CyFun® conformity assessment scheme and accompanying clarifications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</si>
</sst>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43" x14ac:knownFonts="1">
    <font>
      <sz val="11"/>
      <color theme="1"/>
      <name val="Calibri"/>
      <family val="2"/>
      <scheme val="minor"/>
    </font>
    <font>
      <sz val="12"/>
      <color theme="1"/>
      <name val="Calibri"/>
      <family val="2"/>
      <scheme val="minor"/>
    </font>
    <font>
      <sz val="10"/>
      <name val="Arial"/>
      <family val="2"/>
    </font>
    <font>
      <sz val="14"/>
      <color theme="1"/>
      <name val="Calibri"/>
      <family val="2"/>
      <scheme val="minor"/>
    </font>
    <font>
      <b/>
      <sz val="14"/>
      <color theme="1"/>
      <name val="Calibri"/>
      <family val="2"/>
      <scheme val="minor"/>
    </font>
    <font>
      <u/>
      <sz val="11"/>
      <color theme="10"/>
      <name val="Calibri"/>
      <family val="2"/>
      <scheme val="minor"/>
    </font>
    <font>
      <sz val="16"/>
      <color theme="1"/>
      <name val="Calibri"/>
      <family val="2"/>
      <scheme val="minor"/>
    </font>
    <font>
      <b/>
      <sz val="11"/>
      <color theme="1"/>
      <name val="Calibri"/>
      <family val="2"/>
      <scheme val="minor"/>
    </font>
    <font>
      <sz val="12"/>
      <color theme="1"/>
      <name val="Calibri"/>
      <family val="2"/>
      <scheme val="minor"/>
    </font>
    <font>
      <b/>
      <sz val="10"/>
      <color rgb="FFFFFFFF"/>
      <name val="Calibri"/>
      <family val="2"/>
      <scheme val="minor"/>
    </font>
    <font>
      <b/>
      <sz val="10"/>
      <color theme="1"/>
      <name val="Calibri"/>
      <family val="2"/>
      <scheme val="minor"/>
    </font>
    <font>
      <sz val="10"/>
      <color theme="1"/>
      <name val="Calibri"/>
      <family val="2"/>
      <scheme val="minor"/>
    </font>
    <font>
      <b/>
      <sz val="10"/>
      <color rgb="FF000000"/>
      <name val="Calibri"/>
      <family val="2"/>
      <scheme val="minor"/>
    </font>
    <font>
      <sz val="10"/>
      <color rgb="FF000000"/>
      <name val="Calibri"/>
      <family val="2"/>
      <scheme val="minor"/>
    </font>
    <font>
      <b/>
      <sz val="12"/>
      <color theme="1"/>
      <name val="Calibri"/>
      <family val="2"/>
      <scheme val="minor"/>
    </font>
    <font>
      <b/>
      <sz val="12"/>
      <name val="Calibri"/>
      <family val="2"/>
      <scheme val="minor"/>
    </font>
    <font>
      <b/>
      <sz val="10"/>
      <name val="Calibri"/>
      <family val="2"/>
      <scheme val="minor"/>
    </font>
    <font>
      <b/>
      <sz val="8"/>
      <color theme="1"/>
      <name val="Calibri"/>
      <family val="2"/>
      <scheme val="minor"/>
    </font>
    <font>
      <sz val="10"/>
      <name val="Calibri"/>
      <family val="2"/>
      <scheme val="minor"/>
    </font>
    <font>
      <sz val="8"/>
      <name val="Calibri"/>
      <family val="2"/>
      <scheme val="minor"/>
    </font>
    <font>
      <sz val="10"/>
      <color theme="0"/>
      <name val="Calibri"/>
      <family val="2"/>
      <scheme val="minor"/>
    </font>
    <font>
      <b/>
      <sz val="10"/>
      <color theme="0"/>
      <name val="Calibri"/>
      <family val="2"/>
      <scheme val="minor"/>
    </font>
    <font>
      <b/>
      <sz val="10"/>
      <color theme="1"/>
      <name val="Calibri"/>
      <family val="2"/>
    </font>
    <font>
      <b/>
      <sz val="10"/>
      <name val="Calibri"/>
      <family val="2"/>
    </font>
    <font>
      <b/>
      <sz val="12"/>
      <color rgb="FF0070C0"/>
      <name val="Calibri"/>
      <family val="2"/>
      <scheme val="minor"/>
    </font>
    <font>
      <sz val="10"/>
      <color theme="4" tint="-0.249977111117893"/>
      <name val="Calibri"/>
      <family val="2"/>
      <scheme val="minor"/>
    </font>
    <font>
      <b/>
      <vertAlign val="superscript"/>
      <sz val="14"/>
      <color theme="1"/>
      <name val="Calibri"/>
      <family val="2"/>
      <scheme val="minor"/>
    </font>
    <font>
      <b/>
      <i/>
      <sz val="11"/>
      <color theme="8" tint="-0.249977111117893"/>
      <name val="Calibri"/>
      <family val="2"/>
      <scheme val="minor"/>
    </font>
    <font>
      <b/>
      <sz val="8"/>
      <name val="Calibri"/>
      <family val="2"/>
      <scheme val="minor"/>
    </font>
    <font>
      <b/>
      <sz val="22"/>
      <color rgb="FFFFFFFF"/>
      <name val="Calibri"/>
      <family val="2"/>
      <scheme val="minor"/>
    </font>
    <font>
      <b/>
      <sz val="22"/>
      <name val="Calibri"/>
      <family val="2"/>
      <scheme val="minor"/>
    </font>
    <font>
      <b/>
      <sz val="14"/>
      <color theme="0"/>
      <name val="Calibri"/>
      <family val="2"/>
      <scheme val="minor"/>
    </font>
    <font>
      <b/>
      <sz val="14"/>
      <name val="Calibri"/>
      <family val="2"/>
      <scheme val="minor"/>
    </font>
    <font>
      <sz val="14"/>
      <name val="Calibri"/>
      <family val="2"/>
      <scheme val="minor"/>
    </font>
    <font>
      <sz val="14"/>
      <color rgb="FF313231"/>
      <name val="Calibri"/>
      <family val="2"/>
      <scheme val="minor"/>
    </font>
    <font>
      <b/>
      <sz val="14"/>
      <color rgb="FF313231"/>
      <name val="Calibri"/>
      <family val="2"/>
      <scheme val="minor"/>
    </font>
    <font>
      <b/>
      <sz val="16"/>
      <color theme="0"/>
      <name val="Calibri"/>
      <family val="2"/>
      <scheme val="minor"/>
    </font>
    <font>
      <b/>
      <u/>
      <sz val="14"/>
      <color theme="10"/>
      <name val="Calibri"/>
      <family val="2"/>
      <scheme val="minor"/>
    </font>
    <font>
      <b/>
      <u/>
      <sz val="12"/>
      <color theme="10"/>
      <name val="Calibri"/>
      <family val="2"/>
      <scheme val="minor"/>
    </font>
    <font>
      <b/>
      <sz val="12"/>
      <color theme="4" tint="-0.249977111117893"/>
      <name val="Calibri"/>
      <family val="2"/>
      <scheme val="minor"/>
    </font>
    <font>
      <b/>
      <sz val="20"/>
      <color theme="1"/>
      <name val="Calibri"/>
      <family val="2"/>
      <scheme val="minor"/>
    </font>
    <font>
      <b/>
      <i/>
      <sz val="16"/>
      <color theme="8" tint="-0.249977111117893"/>
      <name val="Calibri"/>
      <family val="2"/>
      <scheme val="minor"/>
    </font>
    <font>
      <b/>
      <sz val="10"/>
      <color rgb="FFFFC000"/>
      <name val="Calibri"/>
      <family val="2"/>
      <scheme val="minor"/>
    </font>
  </fonts>
  <fills count="23">
    <fill>
      <patternFill patternType="none"/>
    </fill>
    <fill>
      <patternFill patternType="gray125"/>
    </fill>
    <fill>
      <patternFill patternType="solid">
        <fgColor rgb="FF002060"/>
        <bgColor indexed="64"/>
      </patternFill>
    </fill>
    <fill>
      <patternFill patternType="solid">
        <fgColor rgb="FF0070C0"/>
        <bgColor indexed="64"/>
      </patternFill>
    </fill>
    <fill>
      <patternFill patternType="solid">
        <fgColor rgb="FF7030A0"/>
        <bgColor indexed="64"/>
      </patternFill>
    </fill>
    <fill>
      <patternFill patternType="solid">
        <fgColor rgb="FFFFFF00"/>
        <bgColor indexed="64"/>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4" tint="0.79998168889431442"/>
        <bgColor indexed="64"/>
      </patternFill>
    </fill>
    <fill>
      <patternFill patternType="solid">
        <fgColor theme="4" tint="-0.249977111117893"/>
        <bgColor indexed="64"/>
      </patternFill>
    </fill>
    <fill>
      <patternFill patternType="solid">
        <fgColor theme="4" tint="0.59999389629810485"/>
        <bgColor indexed="64"/>
      </patternFill>
    </fill>
    <fill>
      <patternFill patternType="solid">
        <fgColor theme="0" tint="-0.14999847407452621"/>
        <bgColor indexed="64"/>
      </patternFill>
    </fill>
    <fill>
      <patternFill patternType="solid">
        <fgColor theme="0"/>
        <bgColor indexed="64"/>
      </patternFill>
    </fill>
    <fill>
      <patternFill patternType="solid">
        <fgColor rgb="FF73FDD6"/>
        <bgColor indexed="64"/>
      </patternFill>
    </fill>
    <fill>
      <patternFill patternType="solid">
        <fgColor rgb="FFEFC7B8"/>
        <bgColor indexed="64"/>
      </patternFill>
    </fill>
    <fill>
      <patternFill patternType="solid">
        <fgColor rgb="FFDDEBF7"/>
        <bgColor indexed="64"/>
      </patternFill>
    </fill>
    <fill>
      <patternFill patternType="solid">
        <fgColor rgb="FFC00000"/>
        <bgColor indexed="64"/>
      </patternFill>
    </fill>
    <fill>
      <patternFill patternType="solid">
        <fgColor theme="0" tint="-4.9989318521683403E-2"/>
        <bgColor indexed="64"/>
      </patternFill>
    </fill>
    <fill>
      <patternFill patternType="solid">
        <fgColor rgb="FFCBDFF3"/>
        <bgColor indexed="64"/>
      </patternFill>
    </fill>
    <fill>
      <patternFill patternType="solid">
        <fgColor rgb="FFE7F0F9"/>
        <bgColor indexed="64"/>
      </patternFill>
    </fill>
    <fill>
      <patternFill patternType="solid">
        <fgColor theme="5" tint="0.59999389629810485"/>
        <bgColor indexed="64"/>
      </patternFill>
    </fill>
    <fill>
      <patternFill patternType="solid">
        <fgColor rgb="FFFFFF99"/>
        <bgColor indexed="64"/>
      </patternFill>
    </fill>
  </fills>
  <borders count="164">
    <border>
      <left/>
      <right/>
      <top/>
      <bottom/>
      <diagonal/>
    </border>
    <border>
      <left style="medium">
        <color indexed="64"/>
      </left>
      <right style="medium">
        <color indexed="64"/>
      </right>
      <top/>
      <bottom style="medium">
        <color indexed="64"/>
      </bottom>
      <diagonal/>
    </border>
    <border>
      <left/>
      <right style="medium">
        <color indexed="64"/>
      </right>
      <top/>
      <bottom/>
      <diagonal/>
    </border>
    <border>
      <left style="medium">
        <color indexed="64"/>
      </left>
      <right style="medium">
        <color indexed="64"/>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thin">
        <color indexed="64"/>
      </right>
      <top/>
      <bottom/>
      <diagonal/>
    </border>
    <border>
      <left style="medium">
        <color indexed="64"/>
      </left>
      <right/>
      <top style="medium">
        <color indexed="64"/>
      </top>
      <bottom/>
      <diagonal/>
    </border>
    <border>
      <left style="thin">
        <color indexed="64"/>
      </left>
      <right/>
      <top/>
      <bottom/>
      <diagonal/>
    </border>
    <border>
      <left style="thin">
        <color indexed="64"/>
      </left>
      <right/>
      <top style="thick">
        <color indexed="64"/>
      </top>
      <bottom/>
      <diagonal/>
    </border>
    <border>
      <left/>
      <right/>
      <top style="thick">
        <color indexed="64"/>
      </top>
      <bottom/>
      <diagonal/>
    </border>
    <border>
      <left style="thick">
        <color indexed="64"/>
      </left>
      <right/>
      <top/>
      <bottom/>
      <diagonal/>
    </border>
    <border>
      <left style="thick">
        <color indexed="64"/>
      </left>
      <right/>
      <top style="thick">
        <color indexed="64"/>
      </top>
      <bottom/>
      <diagonal/>
    </border>
    <border>
      <left style="thick">
        <color indexed="64"/>
      </left>
      <right/>
      <top/>
      <bottom style="thick">
        <color indexed="64"/>
      </bottom>
      <diagonal/>
    </border>
    <border>
      <left/>
      <right/>
      <top/>
      <bottom style="thick">
        <color indexed="64"/>
      </bottom>
      <diagonal/>
    </border>
    <border>
      <left/>
      <right style="medium">
        <color indexed="64"/>
      </right>
      <top style="thick">
        <color indexed="64"/>
      </top>
      <bottom/>
      <diagonal/>
    </border>
    <border>
      <left/>
      <right style="medium">
        <color indexed="64"/>
      </right>
      <top/>
      <bottom style="thick">
        <color indexed="64"/>
      </bottom>
      <diagonal/>
    </border>
    <border>
      <left style="thick">
        <color indexed="64"/>
      </left>
      <right style="hair">
        <color indexed="64"/>
      </right>
      <top style="thick">
        <color indexed="64"/>
      </top>
      <bottom style="hair">
        <color indexed="64"/>
      </bottom>
      <diagonal/>
    </border>
    <border>
      <left style="hair">
        <color indexed="64"/>
      </left>
      <right style="thick">
        <color indexed="64"/>
      </right>
      <top style="thick">
        <color indexed="64"/>
      </top>
      <bottom style="hair">
        <color indexed="64"/>
      </bottom>
      <diagonal/>
    </border>
    <border>
      <left style="thick">
        <color indexed="64"/>
      </left>
      <right style="hair">
        <color indexed="64"/>
      </right>
      <top style="hair">
        <color indexed="64"/>
      </top>
      <bottom style="hair">
        <color indexed="64"/>
      </bottom>
      <diagonal/>
    </border>
    <border>
      <left style="hair">
        <color indexed="64"/>
      </left>
      <right style="thick">
        <color indexed="64"/>
      </right>
      <top style="hair">
        <color indexed="64"/>
      </top>
      <bottom style="hair">
        <color indexed="64"/>
      </bottom>
      <diagonal/>
    </border>
    <border>
      <left style="thick">
        <color indexed="64"/>
      </left>
      <right style="hair">
        <color indexed="64"/>
      </right>
      <top style="hair">
        <color indexed="64"/>
      </top>
      <bottom style="thick">
        <color indexed="64"/>
      </bottom>
      <diagonal/>
    </border>
    <border>
      <left style="hair">
        <color indexed="64"/>
      </left>
      <right style="thick">
        <color indexed="64"/>
      </right>
      <top style="hair">
        <color indexed="64"/>
      </top>
      <bottom style="thick">
        <color indexed="64"/>
      </bottom>
      <diagonal/>
    </border>
    <border>
      <left style="medium">
        <color indexed="64"/>
      </left>
      <right style="dotted">
        <color indexed="64"/>
      </right>
      <top style="medium">
        <color indexed="64"/>
      </top>
      <bottom style="dotted">
        <color indexed="64"/>
      </bottom>
      <diagonal/>
    </border>
    <border>
      <left style="dotted">
        <color indexed="64"/>
      </left>
      <right style="dotted">
        <color indexed="64"/>
      </right>
      <top style="medium">
        <color indexed="64"/>
      </top>
      <bottom style="dotted">
        <color indexed="64"/>
      </bottom>
      <diagonal/>
    </border>
    <border>
      <left style="dotted">
        <color indexed="64"/>
      </left>
      <right style="medium">
        <color indexed="64"/>
      </right>
      <top style="medium">
        <color indexed="64"/>
      </top>
      <bottom style="dotted">
        <color indexed="64"/>
      </bottom>
      <diagonal/>
    </border>
    <border>
      <left style="medium">
        <color indexed="64"/>
      </left>
      <right style="dotted">
        <color indexed="64"/>
      </right>
      <top style="dotted">
        <color indexed="64"/>
      </top>
      <bottom style="dotted">
        <color indexed="64"/>
      </bottom>
      <diagonal/>
    </border>
    <border>
      <left style="dotted">
        <color indexed="64"/>
      </left>
      <right style="dotted">
        <color indexed="64"/>
      </right>
      <top style="dotted">
        <color indexed="64"/>
      </top>
      <bottom style="dotted">
        <color indexed="64"/>
      </bottom>
      <diagonal/>
    </border>
    <border>
      <left style="dotted">
        <color indexed="64"/>
      </left>
      <right style="medium">
        <color indexed="64"/>
      </right>
      <top style="dotted">
        <color indexed="64"/>
      </top>
      <bottom style="dotted">
        <color indexed="64"/>
      </bottom>
      <diagonal/>
    </border>
    <border>
      <left style="medium">
        <color indexed="64"/>
      </left>
      <right style="dotted">
        <color indexed="64"/>
      </right>
      <top style="dotted">
        <color indexed="64"/>
      </top>
      <bottom style="medium">
        <color indexed="64"/>
      </bottom>
      <diagonal/>
    </border>
    <border>
      <left style="dotted">
        <color indexed="64"/>
      </left>
      <right style="dotted">
        <color indexed="64"/>
      </right>
      <top style="dotted">
        <color indexed="64"/>
      </top>
      <bottom style="medium">
        <color indexed="64"/>
      </bottom>
      <diagonal/>
    </border>
    <border>
      <left style="dotted">
        <color indexed="64"/>
      </left>
      <right style="medium">
        <color indexed="64"/>
      </right>
      <top style="dotted">
        <color indexed="64"/>
      </top>
      <bottom style="medium">
        <color indexed="64"/>
      </bottom>
      <diagonal/>
    </border>
    <border>
      <left/>
      <right style="dotted">
        <color indexed="64"/>
      </right>
      <top style="medium">
        <color indexed="64"/>
      </top>
      <bottom style="dotted">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right style="dotted">
        <color indexed="64"/>
      </right>
      <top style="dotted">
        <color indexed="64"/>
      </top>
      <bottom style="medium">
        <color indexed="64"/>
      </bottom>
      <diagonal/>
    </border>
    <border>
      <left/>
      <right style="dotted">
        <color indexed="64"/>
      </right>
      <top style="dotted">
        <color indexed="64"/>
      </top>
      <bottom style="dotted">
        <color indexed="64"/>
      </bottom>
      <diagonal/>
    </border>
    <border>
      <left style="thick">
        <color indexed="64"/>
      </left>
      <right style="hair">
        <color indexed="64"/>
      </right>
      <top style="thick">
        <color indexed="64"/>
      </top>
      <bottom/>
      <diagonal/>
    </border>
    <border>
      <left style="hair">
        <color indexed="64"/>
      </left>
      <right style="thick">
        <color indexed="64"/>
      </right>
      <top style="thick">
        <color indexed="64"/>
      </top>
      <bottom/>
      <diagonal/>
    </border>
    <border>
      <left style="dotted">
        <color indexed="64"/>
      </left>
      <right style="dotted">
        <color indexed="64"/>
      </right>
      <top style="thin">
        <color indexed="64"/>
      </top>
      <bottom style="dotted">
        <color indexed="64"/>
      </bottom>
      <diagonal/>
    </border>
    <border>
      <left style="medium">
        <color indexed="64"/>
      </left>
      <right style="thin">
        <color indexed="64"/>
      </right>
      <top/>
      <bottom style="thin">
        <color indexed="64"/>
      </bottom>
      <diagonal/>
    </border>
    <border>
      <left style="medium">
        <color indexed="64"/>
      </left>
      <right style="medium">
        <color indexed="64"/>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style="dotted">
        <color indexed="64"/>
      </right>
      <top style="medium">
        <color indexed="64"/>
      </top>
      <bottom style="medium">
        <color indexed="64"/>
      </bottom>
      <diagonal/>
    </border>
    <border>
      <left style="dotted">
        <color indexed="64"/>
      </left>
      <right style="medium">
        <color indexed="64"/>
      </right>
      <top style="medium">
        <color indexed="64"/>
      </top>
      <bottom style="medium">
        <color indexed="64"/>
      </bottom>
      <diagonal/>
    </border>
    <border>
      <left style="dotted">
        <color indexed="64"/>
      </left>
      <right style="medium">
        <color indexed="64"/>
      </right>
      <top/>
      <bottom style="dotted">
        <color indexed="64"/>
      </bottom>
      <diagonal/>
    </border>
    <border>
      <left style="medium">
        <color indexed="64"/>
      </left>
      <right style="dotted">
        <color indexed="64"/>
      </right>
      <top/>
      <bottom style="medium">
        <color indexed="64"/>
      </bottom>
      <diagonal/>
    </border>
    <border>
      <left style="dotted">
        <color indexed="64"/>
      </left>
      <right style="medium">
        <color indexed="64"/>
      </right>
      <top/>
      <bottom style="medium">
        <color indexed="64"/>
      </bottom>
      <diagonal/>
    </border>
    <border>
      <left style="thick">
        <color indexed="64"/>
      </left>
      <right/>
      <top style="thick">
        <color indexed="64"/>
      </top>
      <bottom style="thick">
        <color indexed="64"/>
      </bottom>
      <diagonal/>
    </border>
    <border>
      <left/>
      <right/>
      <top style="thick">
        <color indexed="64"/>
      </top>
      <bottom style="thick">
        <color indexed="64"/>
      </bottom>
      <diagonal/>
    </border>
    <border>
      <left/>
      <right style="thick">
        <color indexed="64"/>
      </right>
      <top style="thick">
        <color indexed="64"/>
      </top>
      <bottom style="thick">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thin">
        <color indexed="64"/>
      </left>
      <right/>
      <top style="thin">
        <color indexed="64"/>
      </top>
      <bottom/>
      <diagonal/>
    </border>
    <border>
      <left/>
      <right style="dotted">
        <color indexed="64"/>
      </right>
      <top style="medium">
        <color indexed="64"/>
      </top>
      <bottom style="medium">
        <color indexed="64"/>
      </bottom>
      <diagonal/>
    </border>
    <border>
      <left style="thick">
        <color indexed="64"/>
      </left>
      <right style="thick">
        <color indexed="64"/>
      </right>
      <top style="thick">
        <color indexed="64"/>
      </top>
      <bottom/>
      <diagonal/>
    </border>
    <border>
      <left/>
      <right style="dotted">
        <color indexed="64"/>
      </right>
      <top style="medium">
        <color indexed="64"/>
      </top>
      <bottom/>
      <diagonal/>
    </border>
    <border>
      <left style="dotted">
        <color indexed="64"/>
      </left>
      <right style="medium">
        <color indexed="64"/>
      </right>
      <top style="medium">
        <color indexed="64"/>
      </top>
      <bottom/>
      <diagonal/>
    </border>
    <border>
      <left style="dotted">
        <color indexed="64"/>
      </left>
      <right style="medium">
        <color indexed="64"/>
      </right>
      <top style="thick">
        <color indexed="64"/>
      </top>
      <bottom style="medium">
        <color indexed="64"/>
      </bottom>
      <diagonal/>
    </border>
    <border>
      <left style="dotted">
        <color indexed="64"/>
      </left>
      <right/>
      <top/>
      <bottom style="medium">
        <color indexed="64"/>
      </bottom>
      <diagonal/>
    </border>
    <border>
      <left style="dotted">
        <color indexed="64"/>
      </left>
      <right/>
      <top style="medium">
        <color indexed="64"/>
      </top>
      <bottom style="dotted">
        <color indexed="64"/>
      </bottom>
      <diagonal/>
    </border>
    <border>
      <left style="dotted">
        <color indexed="64"/>
      </left>
      <right/>
      <top style="dotted">
        <color indexed="64"/>
      </top>
      <bottom style="dotted">
        <color indexed="64"/>
      </bottom>
      <diagonal/>
    </border>
    <border>
      <left style="dotted">
        <color indexed="64"/>
      </left>
      <right/>
      <top style="dotted">
        <color indexed="64"/>
      </top>
      <bottom style="medium">
        <color indexed="64"/>
      </bottom>
      <diagonal/>
    </border>
    <border>
      <left/>
      <right style="dotted">
        <color indexed="64"/>
      </right>
      <top/>
      <bottom style="medium">
        <color indexed="64"/>
      </bottom>
      <diagonal/>
    </border>
    <border>
      <left style="thick">
        <color indexed="64"/>
      </left>
      <right style="thick">
        <color indexed="64"/>
      </right>
      <top style="thick">
        <color indexed="64"/>
      </top>
      <bottom style="medium">
        <color indexed="64"/>
      </bottom>
      <diagonal/>
    </border>
    <border>
      <left style="thick">
        <color indexed="64"/>
      </left>
      <right style="thick">
        <color indexed="64"/>
      </right>
      <top style="medium">
        <color indexed="64"/>
      </top>
      <bottom style="dotted">
        <color indexed="64"/>
      </bottom>
      <diagonal/>
    </border>
    <border>
      <left style="thick">
        <color indexed="64"/>
      </left>
      <right style="thick">
        <color indexed="64"/>
      </right>
      <top style="dotted">
        <color indexed="64"/>
      </top>
      <bottom style="dotted">
        <color indexed="64"/>
      </bottom>
      <diagonal/>
    </border>
    <border>
      <left style="thick">
        <color indexed="64"/>
      </left>
      <right style="thick">
        <color indexed="64"/>
      </right>
      <top style="dotted">
        <color indexed="64"/>
      </top>
      <bottom style="thick">
        <color indexed="64"/>
      </bottom>
      <diagonal/>
    </border>
    <border>
      <left style="dotted">
        <color indexed="64"/>
      </left>
      <right/>
      <top style="thick">
        <color indexed="64"/>
      </top>
      <bottom style="medium">
        <color indexed="64"/>
      </bottom>
      <diagonal/>
    </border>
    <border>
      <left/>
      <right style="dotted">
        <color indexed="64"/>
      </right>
      <top style="thick">
        <color indexed="64"/>
      </top>
      <bottom style="medium">
        <color indexed="64"/>
      </bottom>
      <diagonal/>
    </border>
    <border>
      <left style="thick">
        <color auto="1"/>
      </left>
      <right style="thick">
        <color auto="1"/>
      </right>
      <top style="thick">
        <color auto="1"/>
      </top>
      <bottom style="dotted">
        <color auto="1"/>
      </bottom>
      <diagonal/>
    </border>
    <border>
      <left/>
      <right style="medium">
        <color indexed="64"/>
      </right>
      <top/>
      <bottom style="medium">
        <color indexed="64"/>
      </bottom>
      <diagonal/>
    </border>
    <border>
      <left style="thin">
        <color indexed="64"/>
      </left>
      <right/>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right/>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bottom style="thin">
        <color indexed="64"/>
      </bottom>
      <diagonal/>
    </border>
    <border>
      <left style="thin">
        <color indexed="64"/>
      </left>
      <right style="dotted">
        <color indexed="64"/>
      </right>
      <top style="thin">
        <color indexed="64"/>
      </top>
      <bottom style="dotted">
        <color indexed="64"/>
      </bottom>
      <diagonal/>
    </border>
    <border>
      <left style="dotted">
        <color indexed="64"/>
      </left>
      <right style="thin">
        <color indexed="64"/>
      </right>
      <top style="thin">
        <color indexed="64"/>
      </top>
      <bottom style="dotted">
        <color indexed="64"/>
      </bottom>
      <diagonal/>
    </border>
    <border>
      <left style="thin">
        <color indexed="64"/>
      </left>
      <right style="dotted">
        <color indexed="64"/>
      </right>
      <top style="dotted">
        <color indexed="64"/>
      </top>
      <bottom style="dotted">
        <color indexed="64"/>
      </bottom>
      <diagonal/>
    </border>
    <border>
      <left style="dotted">
        <color indexed="64"/>
      </left>
      <right style="thin">
        <color indexed="64"/>
      </right>
      <top style="dotted">
        <color indexed="64"/>
      </top>
      <bottom style="dotted">
        <color indexed="64"/>
      </bottom>
      <diagonal/>
    </border>
    <border>
      <left style="thin">
        <color indexed="64"/>
      </left>
      <right style="dotted">
        <color indexed="64"/>
      </right>
      <top style="dotted">
        <color indexed="64"/>
      </top>
      <bottom style="thin">
        <color indexed="64"/>
      </bottom>
      <diagonal/>
    </border>
    <border>
      <left style="dotted">
        <color indexed="64"/>
      </left>
      <right style="dotted">
        <color indexed="64"/>
      </right>
      <top style="dotted">
        <color indexed="64"/>
      </top>
      <bottom style="thin">
        <color indexed="64"/>
      </bottom>
      <diagonal/>
    </border>
    <border>
      <left style="dotted">
        <color indexed="64"/>
      </left>
      <right style="thin">
        <color indexed="64"/>
      </right>
      <top style="dotted">
        <color indexed="64"/>
      </top>
      <bottom style="thin">
        <color indexed="64"/>
      </bottom>
      <diagonal/>
    </border>
    <border>
      <left style="thick">
        <color indexed="64"/>
      </left>
      <right style="thick">
        <color indexed="64"/>
      </right>
      <top/>
      <bottom/>
      <diagonal/>
    </border>
    <border>
      <left style="thick">
        <color indexed="64"/>
      </left>
      <right style="thick">
        <color indexed="64"/>
      </right>
      <top/>
      <bottom style="medium">
        <color indexed="64"/>
      </bottom>
      <diagonal/>
    </border>
    <border>
      <left style="thick">
        <color indexed="64"/>
      </left>
      <right style="thick">
        <color indexed="64"/>
      </right>
      <top style="dotted">
        <color indexed="64"/>
      </top>
      <bottom style="medium">
        <color indexed="64"/>
      </bottom>
      <diagonal/>
    </border>
    <border>
      <left style="medium">
        <color indexed="64"/>
      </left>
      <right/>
      <top style="medium">
        <color indexed="64"/>
      </top>
      <bottom style="dotted">
        <color indexed="64"/>
      </bottom>
      <diagonal/>
    </border>
    <border>
      <left style="medium">
        <color indexed="64"/>
      </left>
      <right/>
      <top style="dotted">
        <color indexed="64"/>
      </top>
      <bottom style="dotted">
        <color indexed="64"/>
      </bottom>
      <diagonal/>
    </border>
    <border>
      <left style="medium">
        <color indexed="64"/>
      </left>
      <right/>
      <top style="dotted">
        <color indexed="64"/>
      </top>
      <bottom style="medium">
        <color indexed="64"/>
      </bottom>
      <diagonal/>
    </border>
    <border>
      <left style="medium">
        <color indexed="64"/>
      </left>
      <right/>
      <top/>
      <bottom style="dotted">
        <color indexed="64"/>
      </bottom>
      <diagonal/>
    </border>
    <border>
      <left/>
      <right style="dotted">
        <color indexed="64"/>
      </right>
      <top/>
      <bottom style="dotted">
        <color indexed="64"/>
      </bottom>
      <diagonal/>
    </border>
    <border>
      <left style="medium">
        <color indexed="64"/>
      </left>
      <right style="medium">
        <color indexed="64"/>
      </right>
      <top style="medium">
        <color indexed="64"/>
      </top>
      <bottom style="dotted">
        <color indexed="64"/>
      </bottom>
      <diagonal/>
    </border>
    <border>
      <left style="medium">
        <color indexed="64"/>
      </left>
      <right style="medium">
        <color indexed="64"/>
      </right>
      <top style="dotted">
        <color indexed="64"/>
      </top>
      <bottom style="dotted">
        <color indexed="64"/>
      </bottom>
      <diagonal/>
    </border>
    <border>
      <left style="medium">
        <color indexed="64"/>
      </left>
      <right style="medium">
        <color indexed="64"/>
      </right>
      <top style="dotted">
        <color indexed="64"/>
      </top>
      <bottom style="medium">
        <color indexed="64"/>
      </bottom>
      <diagonal/>
    </border>
    <border>
      <left style="medium">
        <color indexed="64"/>
      </left>
      <right style="medium">
        <color indexed="64"/>
      </right>
      <top/>
      <bottom style="dotted">
        <color indexed="64"/>
      </bottom>
      <diagonal/>
    </border>
    <border>
      <left style="medium">
        <color indexed="64"/>
      </left>
      <right style="dotted">
        <color indexed="64"/>
      </right>
      <top/>
      <bottom style="dotted">
        <color indexed="64"/>
      </bottom>
      <diagonal/>
    </border>
    <border>
      <left style="dotted">
        <color indexed="64"/>
      </left>
      <right style="dotted">
        <color indexed="64"/>
      </right>
      <top/>
      <bottom style="dotted">
        <color indexed="64"/>
      </bottom>
      <diagonal/>
    </border>
    <border>
      <left style="dotted">
        <color indexed="64"/>
      </left>
      <right style="dotted">
        <color indexed="64"/>
      </right>
      <top style="medium">
        <color indexed="64"/>
      </top>
      <bottom style="medium">
        <color indexed="64"/>
      </bottom>
      <diagonal/>
    </border>
    <border>
      <left/>
      <right/>
      <top style="medium">
        <color indexed="64"/>
      </top>
      <bottom style="dotted">
        <color indexed="64"/>
      </bottom>
      <diagonal/>
    </border>
    <border>
      <left/>
      <right style="medium">
        <color indexed="64"/>
      </right>
      <top style="medium">
        <color indexed="64"/>
      </top>
      <bottom style="dotted">
        <color indexed="64"/>
      </bottom>
      <diagonal/>
    </border>
    <border>
      <left/>
      <right/>
      <top style="dotted">
        <color indexed="64"/>
      </top>
      <bottom style="medium">
        <color indexed="64"/>
      </bottom>
      <diagonal/>
    </border>
    <border>
      <left/>
      <right style="medium">
        <color indexed="64"/>
      </right>
      <top style="dotted">
        <color indexed="64"/>
      </top>
      <bottom style="medium">
        <color indexed="64"/>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hair">
        <color indexed="64"/>
      </left>
      <right style="hair">
        <color indexed="64"/>
      </right>
      <top style="thick">
        <color indexed="64"/>
      </top>
      <bottom style="hair">
        <color indexed="64"/>
      </bottom>
      <diagonal/>
    </border>
    <border>
      <left style="hair">
        <color indexed="64"/>
      </left>
      <right style="hair">
        <color indexed="64"/>
      </right>
      <top style="hair">
        <color indexed="64"/>
      </top>
      <bottom style="hair">
        <color indexed="64"/>
      </bottom>
      <diagonal/>
    </border>
    <border>
      <left style="thin">
        <color indexed="64"/>
      </left>
      <right style="thin">
        <color indexed="64"/>
      </right>
      <top/>
      <bottom style="medium">
        <color indexed="64"/>
      </bottom>
      <diagonal/>
    </border>
    <border>
      <left style="thin">
        <color indexed="64"/>
      </left>
      <right/>
      <top style="medium">
        <color indexed="64"/>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style="thin">
        <color indexed="64"/>
      </bottom>
      <diagonal/>
    </border>
    <border>
      <left style="medium">
        <color indexed="64"/>
      </left>
      <right/>
      <top style="thick">
        <color indexed="64"/>
      </top>
      <bottom style="medium">
        <color indexed="64"/>
      </bottom>
      <diagonal/>
    </border>
    <border>
      <left/>
      <right style="medium">
        <color indexed="64"/>
      </right>
      <top style="thick">
        <color indexed="64"/>
      </top>
      <bottom style="medium">
        <color indexed="64"/>
      </bottom>
      <diagonal/>
    </border>
    <border>
      <left style="medium">
        <color rgb="FFFFFFFF"/>
      </left>
      <right style="medium">
        <color rgb="FFFFFFFF"/>
      </right>
      <top/>
      <bottom style="thick">
        <color rgb="FFFFFFFF"/>
      </bottom>
      <diagonal/>
    </border>
    <border>
      <left style="medium">
        <color rgb="FFFFFFFF"/>
      </left>
      <right style="medium">
        <color rgb="FFFFFFFF"/>
      </right>
      <top style="thick">
        <color rgb="FFFFFFFF"/>
      </top>
      <bottom/>
      <diagonal/>
    </border>
    <border>
      <left/>
      <right style="thick">
        <color auto="1"/>
      </right>
      <top style="thick">
        <color auto="1"/>
      </top>
      <bottom/>
      <diagonal/>
    </border>
    <border>
      <left style="medium">
        <color rgb="FFFFFFFF"/>
      </left>
      <right style="thick">
        <color auto="1"/>
      </right>
      <top/>
      <bottom style="thick">
        <color rgb="FFFFFFFF"/>
      </bottom>
      <diagonal/>
    </border>
    <border>
      <left style="thick">
        <color auto="1"/>
      </left>
      <right style="medium">
        <color rgb="FFFFFFFF"/>
      </right>
      <top/>
      <bottom style="thick">
        <color rgb="FFFFFFFF"/>
      </bottom>
      <diagonal/>
    </border>
    <border>
      <left style="thick">
        <color auto="1"/>
      </left>
      <right style="medium">
        <color rgb="FFFFFFFF"/>
      </right>
      <top/>
      <bottom style="medium">
        <color rgb="FFFFFFFF"/>
      </bottom>
      <diagonal/>
    </border>
    <border>
      <left style="medium">
        <color rgb="FFFFFFFF"/>
      </left>
      <right style="thick">
        <color auto="1"/>
      </right>
      <top style="thick">
        <color rgb="FFFFFFFF"/>
      </top>
      <bottom/>
      <diagonal/>
    </border>
    <border>
      <left style="thick">
        <color auto="1"/>
      </left>
      <right style="medium">
        <color rgb="FFFFFFFF"/>
      </right>
      <top style="medium">
        <color rgb="FFFFFFFF"/>
      </top>
      <bottom style="thick">
        <color auto="1"/>
      </bottom>
      <diagonal/>
    </border>
    <border>
      <left style="medium">
        <color rgb="FFFFFFFF"/>
      </left>
      <right style="medium">
        <color rgb="FFFFFFFF"/>
      </right>
      <top style="medium">
        <color rgb="FFFFFFFF"/>
      </top>
      <bottom style="thick">
        <color auto="1"/>
      </bottom>
      <diagonal/>
    </border>
    <border>
      <left style="medium">
        <color rgb="FFFFFFFF"/>
      </left>
      <right style="thick">
        <color auto="1"/>
      </right>
      <top style="medium">
        <color rgb="FFFFFFFF"/>
      </top>
      <bottom style="thick">
        <color auto="1"/>
      </bottom>
      <diagonal/>
    </border>
    <border>
      <left/>
      <right/>
      <top/>
      <bottom style="medium">
        <color auto="1"/>
      </bottom>
      <diagonal/>
    </border>
    <border>
      <left style="dotted">
        <color indexed="64"/>
      </left>
      <right/>
      <top style="medium">
        <color indexed="64"/>
      </top>
      <bottom/>
      <diagonal/>
    </border>
    <border>
      <left style="dotted">
        <color indexed="64"/>
      </left>
      <right/>
      <top/>
      <bottom/>
      <diagonal/>
    </border>
    <border>
      <left/>
      <right style="dotted">
        <color indexed="64"/>
      </right>
      <top/>
      <bottom/>
      <diagonal/>
    </border>
    <border>
      <left style="medium">
        <color indexed="64"/>
      </left>
      <right style="dotted">
        <color indexed="64"/>
      </right>
      <top style="hair">
        <color indexed="64"/>
      </top>
      <bottom style="dotted">
        <color indexed="64"/>
      </bottom>
      <diagonal/>
    </border>
    <border>
      <left style="dotted">
        <color indexed="64"/>
      </left>
      <right style="dotted">
        <color indexed="64"/>
      </right>
      <top style="hair">
        <color indexed="64"/>
      </top>
      <bottom style="dotted">
        <color indexed="64"/>
      </bottom>
      <diagonal/>
    </border>
    <border>
      <left style="dotted">
        <color indexed="64"/>
      </left>
      <right style="medium">
        <color indexed="64"/>
      </right>
      <top style="hair">
        <color indexed="64"/>
      </top>
      <bottom style="dotted">
        <color indexed="64"/>
      </bottom>
      <diagonal/>
    </border>
    <border>
      <left style="medium">
        <color indexed="64"/>
      </left>
      <right style="dotted">
        <color indexed="64"/>
      </right>
      <top style="dotted">
        <color indexed="64"/>
      </top>
      <bottom style="thick">
        <color indexed="64"/>
      </bottom>
      <diagonal/>
    </border>
    <border>
      <left style="dotted">
        <color indexed="64"/>
      </left>
      <right style="dotted">
        <color indexed="64"/>
      </right>
      <top style="dotted">
        <color indexed="64"/>
      </top>
      <bottom style="thick">
        <color indexed="64"/>
      </bottom>
      <diagonal/>
    </border>
    <border>
      <left style="dotted">
        <color indexed="64"/>
      </left>
      <right style="medium">
        <color indexed="64"/>
      </right>
      <top style="dotted">
        <color indexed="64"/>
      </top>
      <bottom style="thick">
        <color indexed="64"/>
      </bottom>
      <diagonal/>
    </border>
    <border>
      <left style="medium">
        <color indexed="64"/>
      </left>
      <right style="hair">
        <color indexed="64"/>
      </right>
      <top style="thick">
        <color indexed="64"/>
      </top>
      <bottom style="hair">
        <color indexed="64"/>
      </bottom>
      <diagonal/>
    </border>
    <border>
      <left style="hair">
        <color indexed="64"/>
      </left>
      <right style="medium">
        <color indexed="64"/>
      </right>
      <top style="thick">
        <color indexed="64"/>
      </top>
      <bottom style="hair">
        <color indexed="64"/>
      </bottom>
      <diagonal/>
    </border>
    <border>
      <left style="medium">
        <color indexed="64"/>
      </left>
      <right style="hair">
        <color indexed="64"/>
      </right>
      <top style="hair">
        <color indexed="64"/>
      </top>
      <bottom style="hair">
        <color indexed="64"/>
      </bottom>
      <diagonal/>
    </border>
    <border>
      <left style="hair">
        <color indexed="64"/>
      </left>
      <right style="medium">
        <color indexed="64"/>
      </right>
      <top style="hair">
        <color indexed="64"/>
      </top>
      <bottom style="hair">
        <color indexed="64"/>
      </bottom>
      <diagonal/>
    </border>
    <border>
      <left style="medium">
        <color indexed="64"/>
      </left>
      <right style="hair">
        <color indexed="64"/>
      </right>
      <top style="hair">
        <color indexed="64"/>
      </top>
      <bottom/>
      <diagonal/>
    </border>
    <border>
      <left style="medium">
        <color indexed="64"/>
      </left>
      <right style="hair">
        <color indexed="64"/>
      </right>
      <top/>
      <bottom style="hair">
        <color indexed="64"/>
      </bottom>
      <diagonal/>
    </border>
    <border>
      <left style="dotted">
        <color indexed="64"/>
      </left>
      <right/>
      <top style="dotted">
        <color indexed="64"/>
      </top>
      <bottom/>
      <diagonal/>
    </border>
    <border>
      <left/>
      <right/>
      <top style="dotted">
        <color indexed="64"/>
      </top>
      <bottom/>
      <diagonal/>
    </border>
    <border>
      <left/>
      <right style="medium">
        <color indexed="64"/>
      </right>
      <top style="dotted">
        <color indexed="64"/>
      </top>
      <bottom/>
      <diagonal/>
    </border>
    <border>
      <left style="dotted">
        <color indexed="64"/>
      </left>
      <right/>
      <top/>
      <bottom style="dotted">
        <color indexed="64"/>
      </bottom>
      <diagonal/>
    </border>
    <border>
      <left/>
      <right/>
      <top/>
      <bottom style="dotted">
        <color indexed="64"/>
      </bottom>
      <diagonal/>
    </border>
    <border>
      <left/>
      <right style="medium">
        <color indexed="64"/>
      </right>
      <top/>
      <bottom style="dotted">
        <color indexed="64"/>
      </bottom>
      <diagonal/>
    </border>
    <border>
      <left style="medium">
        <color indexed="64"/>
      </left>
      <right style="dotted">
        <color indexed="64"/>
      </right>
      <top style="hair">
        <color indexed="64"/>
      </top>
      <bottom/>
      <diagonal/>
    </border>
  </borders>
  <cellStyleXfs count="3">
    <xf numFmtId="0" fontId="0" fillId="0" borderId="0"/>
    <xf numFmtId="0" fontId="2" fillId="0" borderId="0"/>
    <xf numFmtId="0" fontId="5" fillId="0" borderId="0" applyNumberFormat="0" applyFill="0" applyBorder="0" applyAlignment="0" applyProtection="0"/>
  </cellStyleXfs>
  <cellXfs count="551">
    <xf numFmtId="0" fontId="0" fillId="0" borderId="0" xfId="0"/>
    <xf numFmtId="0" fontId="0" fillId="0" borderId="0" xfId="0" applyAlignment="1">
      <alignment wrapText="1"/>
    </xf>
    <xf numFmtId="0" fontId="0" fillId="0" borderId="23" xfId="0" applyBorder="1"/>
    <xf numFmtId="0" fontId="5" fillId="0" borderId="24" xfId="2" applyBorder="1"/>
    <xf numFmtId="0" fontId="0" fillId="0" borderId="25" xfId="0" applyBorder="1"/>
    <xf numFmtId="0" fontId="11" fillId="0" borderId="0" xfId="0" applyFont="1" applyAlignment="1" applyProtection="1">
      <alignment vertical="center"/>
      <protection locked="0"/>
    </xf>
    <xf numFmtId="0" fontId="11" fillId="0" borderId="0" xfId="0" applyFont="1" applyProtection="1">
      <protection locked="0"/>
    </xf>
    <xf numFmtId="0" fontId="11" fillId="0" borderId="0" xfId="0" applyFont="1" applyAlignment="1" applyProtection="1">
      <alignment horizontal="right" vertical="center"/>
      <protection locked="0"/>
    </xf>
    <xf numFmtId="0" fontId="8" fillId="0" borderId="32" xfId="0" applyFont="1" applyBorder="1" applyAlignment="1">
      <alignment horizontal="left" vertical="center" wrapText="1"/>
    </xf>
    <xf numFmtId="0" fontId="8" fillId="9" borderId="32" xfId="0" applyFont="1" applyFill="1" applyBorder="1" applyAlignment="1">
      <alignment horizontal="left" vertical="center" wrapText="1"/>
    </xf>
    <xf numFmtId="0" fontId="11" fillId="0" borderId="0" xfId="0" applyFont="1" applyAlignment="1" applyProtection="1">
      <alignment horizontal="center"/>
      <protection locked="0"/>
    </xf>
    <xf numFmtId="0" fontId="0" fillId="0" borderId="0" xfId="0" applyAlignment="1">
      <alignment horizontal="center"/>
    </xf>
    <xf numFmtId="0" fontId="7" fillId="15" borderId="6" xfId="0" applyFont="1" applyFill="1" applyBorder="1" applyAlignment="1">
      <alignment horizontal="right"/>
    </xf>
    <xf numFmtId="0" fontId="7" fillId="16" borderId="6" xfId="0" applyFont="1" applyFill="1" applyBorder="1" applyAlignment="1">
      <alignment horizontal="right"/>
    </xf>
    <xf numFmtId="0" fontId="7" fillId="0" borderId="0" xfId="0" applyFont="1"/>
    <xf numFmtId="2" fontId="0" fillId="0" borderId="0" xfId="0" applyNumberFormat="1" applyBorder="1" applyAlignment="1">
      <alignment horizontal="center" vertical="center"/>
    </xf>
    <xf numFmtId="0" fontId="14" fillId="0" borderId="51" xfId="0" applyFont="1" applyBorder="1" applyAlignment="1">
      <alignment horizontal="center" vertical="center"/>
    </xf>
    <xf numFmtId="0" fontId="14" fillId="9" borderId="51" xfId="0" applyFont="1" applyFill="1" applyBorder="1" applyAlignment="1">
      <alignment horizontal="center" vertical="center"/>
    </xf>
    <xf numFmtId="0" fontId="14" fillId="0" borderId="50" xfId="0" applyFont="1" applyBorder="1" applyAlignment="1">
      <alignment horizontal="center" vertical="center"/>
    </xf>
    <xf numFmtId="0" fontId="7" fillId="12" borderId="52" xfId="0" applyFont="1" applyFill="1" applyBorder="1" applyAlignment="1">
      <alignment horizontal="center"/>
    </xf>
    <xf numFmtId="0" fontId="7" fillId="12" borderId="53" xfId="0" applyFont="1" applyFill="1" applyBorder="1" applyAlignment="1">
      <alignment horizontal="center"/>
    </xf>
    <xf numFmtId="0" fontId="0" fillId="0" borderId="21" xfId="0" applyBorder="1"/>
    <xf numFmtId="0" fontId="5" fillId="0" borderId="22" xfId="2" applyBorder="1"/>
    <xf numFmtId="0" fontId="5" fillId="0" borderId="26" xfId="2" applyBorder="1"/>
    <xf numFmtId="0" fontId="0" fillId="0" borderId="33" xfId="0" applyBorder="1"/>
    <xf numFmtId="0" fontId="14" fillId="11" borderId="27" xfId="0" applyFont="1" applyFill="1" applyBorder="1" applyAlignment="1">
      <alignment horizontal="center" vertical="center"/>
    </xf>
    <xf numFmtId="0" fontId="14" fillId="11" borderId="36" xfId="0" applyFont="1" applyFill="1" applyBorder="1" applyAlignment="1">
      <alignment horizontal="center" vertical="center"/>
    </xf>
    <xf numFmtId="0" fontId="14" fillId="11" borderId="28" xfId="0" applyFont="1" applyFill="1" applyBorder="1" applyAlignment="1">
      <alignment horizontal="center" vertical="center" wrapText="1"/>
    </xf>
    <xf numFmtId="0" fontId="14" fillId="11" borderId="29" xfId="0" applyFont="1" applyFill="1" applyBorder="1" applyAlignment="1">
      <alignment horizontal="center" vertical="center" wrapText="1"/>
    </xf>
    <xf numFmtId="0" fontId="17" fillId="5" borderId="0" xfId="0" applyFont="1" applyFill="1" applyAlignment="1">
      <alignment vertical="center" wrapText="1"/>
    </xf>
    <xf numFmtId="0" fontId="17" fillId="5" borderId="0" xfId="0" applyFont="1" applyFill="1" applyAlignment="1">
      <alignment horizontal="center" vertical="center" wrapText="1"/>
    </xf>
    <xf numFmtId="0" fontId="1" fillId="0" borderId="31" xfId="0" applyFont="1" applyBorder="1" applyAlignment="1">
      <alignment horizontal="left" vertical="center" wrapText="1"/>
    </xf>
    <xf numFmtId="0" fontId="1" fillId="9" borderId="31" xfId="0" applyFont="1" applyFill="1" applyBorder="1" applyAlignment="1">
      <alignment horizontal="left" vertical="center" wrapText="1"/>
    </xf>
    <xf numFmtId="0" fontId="1" fillId="0" borderId="34" xfId="0" applyFont="1" applyBorder="1" applyAlignment="1">
      <alignment horizontal="left" vertical="center" wrapText="1"/>
    </xf>
    <xf numFmtId="0" fontId="1" fillId="0" borderId="32" xfId="0" applyFont="1" applyBorder="1" applyAlignment="1">
      <alignment horizontal="left" vertical="center" wrapText="1"/>
    </xf>
    <xf numFmtId="0" fontId="1" fillId="9" borderId="32" xfId="0" applyFont="1" applyFill="1" applyBorder="1" applyAlignment="1">
      <alignment horizontal="left" vertical="center" wrapText="1"/>
    </xf>
    <xf numFmtId="0" fontId="1" fillId="0" borderId="35" xfId="0" applyFont="1" applyBorder="1" applyAlignment="1">
      <alignment horizontal="left" vertical="center" wrapText="1"/>
    </xf>
    <xf numFmtId="0" fontId="8" fillId="0" borderId="30" xfId="0" applyFont="1" applyBorder="1" applyAlignment="1">
      <alignment horizontal="center" vertical="center"/>
    </xf>
    <xf numFmtId="0" fontId="8" fillId="9" borderId="30" xfId="0" applyFont="1" applyFill="1" applyBorder="1" applyAlignment="1">
      <alignment horizontal="center" vertical="center"/>
    </xf>
    <xf numFmtId="0" fontId="8" fillId="0" borderId="33" xfId="0" applyFont="1" applyBorder="1" applyAlignment="1">
      <alignment horizontal="center" vertical="center"/>
    </xf>
    <xf numFmtId="0" fontId="9" fillId="2" borderId="37" xfId="0" applyFont="1" applyFill="1" applyBorder="1" applyAlignment="1" applyProtection="1">
      <alignment horizontal="center" vertical="center" wrapText="1"/>
      <protection locked="0"/>
    </xf>
    <xf numFmtId="0" fontId="9" fillId="2" borderId="37" xfId="0" applyFont="1" applyFill="1" applyBorder="1" applyAlignment="1">
      <alignment horizontal="center" vertical="center" wrapText="1"/>
    </xf>
    <xf numFmtId="0" fontId="11" fillId="0" borderId="37" xfId="0" applyFont="1" applyFill="1" applyBorder="1" applyAlignment="1">
      <alignment horizontal="center" vertical="center" wrapText="1"/>
    </xf>
    <xf numFmtId="0" fontId="11" fillId="0" borderId="37" xfId="0" applyFont="1" applyFill="1" applyBorder="1" applyAlignment="1">
      <alignment vertical="center" wrapText="1"/>
    </xf>
    <xf numFmtId="0" fontId="11" fillId="0" borderId="37" xfId="0" applyFont="1" applyFill="1" applyBorder="1" applyAlignment="1" applyProtection="1">
      <alignment horizontal="center" vertical="center" wrapText="1"/>
      <protection locked="0"/>
    </xf>
    <xf numFmtId="0" fontId="10" fillId="0" borderId="37" xfId="0" applyFont="1" applyFill="1" applyBorder="1" applyAlignment="1" applyProtection="1">
      <alignment horizontal="center" vertical="center" wrapText="1"/>
      <protection locked="0"/>
    </xf>
    <xf numFmtId="0" fontId="9" fillId="2" borderId="40" xfId="0" applyFont="1" applyFill="1" applyBorder="1" applyAlignment="1" applyProtection="1">
      <alignment horizontal="center" vertical="center" wrapText="1"/>
      <protection locked="0"/>
    </xf>
    <xf numFmtId="0" fontId="10" fillId="0" borderId="37" xfId="0" applyFont="1" applyBorder="1" applyAlignment="1" applyProtection="1">
      <alignment horizontal="center" vertical="center" wrapText="1"/>
      <protection locked="0"/>
    </xf>
    <xf numFmtId="0" fontId="10" fillId="0" borderId="39" xfId="0" applyFont="1" applyBorder="1" applyAlignment="1" applyProtection="1">
      <alignment horizontal="center" vertical="center" wrapText="1"/>
      <protection locked="0"/>
    </xf>
    <xf numFmtId="0" fontId="13" fillId="0" borderId="37" xfId="0" applyFont="1" applyFill="1" applyBorder="1" applyAlignment="1">
      <alignment vertical="center" wrapText="1"/>
    </xf>
    <xf numFmtId="0" fontId="18" fillId="0" borderId="37" xfId="0" applyFont="1" applyFill="1" applyBorder="1" applyAlignment="1">
      <alignment vertical="center" wrapText="1"/>
    </xf>
    <xf numFmtId="0" fontId="11" fillId="0" borderId="37" xfId="0" applyFont="1" applyFill="1" applyBorder="1" applyAlignment="1">
      <alignment horizontal="left" vertical="center" wrapText="1"/>
    </xf>
    <xf numFmtId="0" fontId="18" fillId="0" borderId="37" xfId="0" applyFont="1" applyFill="1" applyBorder="1" applyAlignment="1">
      <alignment horizontal="left" vertical="center" wrapText="1"/>
    </xf>
    <xf numFmtId="0" fontId="20" fillId="17" borderId="37" xfId="0" applyFont="1" applyFill="1" applyBorder="1" applyAlignment="1">
      <alignment vertical="center" wrapText="1"/>
    </xf>
    <xf numFmtId="0" fontId="11" fillId="0" borderId="39" xfId="0" applyFont="1" applyFill="1" applyBorder="1" applyAlignment="1">
      <alignment vertical="center" wrapText="1"/>
    </xf>
    <xf numFmtId="0" fontId="18" fillId="0" borderId="39" xfId="0" applyFont="1" applyFill="1" applyBorder="1" applyAlignment="1">
      <alignment vertical="center" wrapText="1"/>
    </xf>
    <xf numFmtId="0" fontId="10" fillId="16" borderId="47" xfId="0" applyFont="1" applyFill="1" applyBorder="1" applyAlignment="1">
      <alignment horizontal="center" vertical="center" wrapText="1"/>
    </xf>
    <xf numFmtId="0" fontId="10" fillId="0" borderId="37" xfId="0" applyFont="1" applyFill="1" applyBorder="1" applyAlignment="1">
      <alignment horizontal="center" vertical="center" wrapText="1"/>
    </xf>
    <xf numFmtId="0" fontId="10" fillId="13" borderId="37" xfId="0" applyFont="1" applyFill="1" applyBorder="1" applyAlignment="1">
      <alignment horizontal="center" vertical="center" wrapText="1"/>
    </xf>
    <xf numFmtId="0" fontId="11" fillId="0" borderId="39" xfId="0" applyFont="1" applyFill="1" applyBorder="1" applyAlignment="1">
      <alignment horizontal="left" vertical="center" wrapText="1"/>
    </xf>
    <xf numFmtId="0" fontId="13" fillId="0" borderId="39" xfId="0" applyFont="1" applyFill="1" applyBorder="1" applyAlignment="1">
      <alignment vertical="center" wrapText="1"/>
    </xf>
    <xf numFmtId="0" fontId="14" fillId="14" borderId="27" xfId="0" applyFont="1" applyFill="1" applyBorder="1" applyAlignment="1">
      <alignment horizontal="center" vertical="center" wrapText="1"/>
    </xf>
    <xf numFmtId="0" fontId="14" fillId="14" borderId="30" xfId="0" applyFont="1" applyFill="1" applyBorder="1" applyAlignment="1">
      <alignment horizontal="center" vertical="center" wrapText="1"/>
    </xf>
    <xf numFmtId="0" fontId="14" fillId="14" borderId="33" xfId="0" applyFont="1" applyFill="1" applyBorder="1" applyAlignment="1">
      <alignment horizontal="center" vertical="center" wrapText="1"/>
    </xf>
    <xf numFmtId="0" fontId="1" fillId="14" borderId="31" xfId="0" applyFont="1" applyFill="1" applyBorder="1" applyAlignment="1">
      <alignment vertical="center" wrapText="1"/>
    </xf>
    <xf numFmtId="2" fontId="0" fillId="0" borderId="32" xfId="0" applyNumberFormat="1" applyBorder="1" applyAlignment="1">
      <alignment horizontal="center" vertical="center"/>
    </xf>
    <xf numFmtId="0" fontId="1" fillId="14" borderId="31" xfId="0" applyFont="1" applyFill="1" applyBorder="1" applyAlignment="1">
      <alignment horizontal="left" vertical="center" wrapText="1"/>
    </xf>
    <xf numFmtId="0" fontId="1" fillId="14" borderId="34" xfId="0" applyFont="1" applyFill="1" applyBorder="1" applyAlignment="1">
      <alignment horizontal="left" vertical="center" wrapText="1"/>
    </xf>
    <xf numFmtId="2" fontId="0" fillId="0" borderId="35" xfId="0" applyNumberFormat="1" applyBorder="1" applyAlignment="1">
      <alignment horizontal="center" vertical="center"/>
    </xf>
    <xf numFmtId="2" fontId="0" fillId="0" borderId="61" xfId="0" applyNumberFormat="1" applyBorder="1" applyAlignment="1">
      <alignment horizontal="center" vertical="center"/>
    </xf>
    <xf numFmtId="0" fontId="0" fillId="0" borderId="0" xfId="0" applyAlignment="1">
      <alignment vertical="center"/>
    </xf>
    <xf numFmtId="0" fontId="14" fillId="14" borderId="63" xfId="0" applyFont="1" applyFill="1" applyBorder="1" applyAlignment="1">
      <alignment horizontal="center" vertical="center" wrapText="1"/>
    </xf>
    <xf numFmtId="0" fontId="1" fillId="14" borderId="28" xfId="0" applyFont="1" applyFill="1" applyBorder="1" applyAlignment="1">
      <alignment vertical="center" wrapText="1"/>
    </xf>
    <xf numFmtId="2" fontId="0" fillId="0" borderId="29" xfId="0" applyNumberFormat="1" applyBorder="1" applyAlignment="1">
      <alignment horizontal="center" vertical="center"/>
    </xf>
    <xf numFmtId="0" fontId="22" fillId="7" borderId="9" xfId="1" applyFont="1" applyFill="1" applyBorder="1" applyAlignment="1">
      <alignment horizontal="center" vertical="center"/>
    </xf>
    <xf numFmtId="0" fontId="0" fillId="0" borderId="27" xfId="0" applyBorder="1" applyAlignment="1">
      <alignment vertical="center"/>
    </xf>
    <xf numFmtId="0" fontId="0" fillId="0" borderId="30" xfId="0" applyBorder="1" applyAlignment="1">
      <alignment vertical="center"/>
    </xf>
    <xf numFmtId="0" fontId="0" fillId="0" borderId="33" xfId="0" applyBorder="1" applyAlignment="1">
      <alignment vertical="center"/>
    </xf>
    <xf numFmtId="0" fontId="0" fillId="0" borderId="62" xfId="0" applyBorder="1" applyAlignment="1">
      <alignment vertical="center"/>
    </xf>
    <xf numFmtId="2" fontId="0" fillId="0" borderId="63" xfId="0" applyNumberFormat="1" applyBorder="1" applyAlignment="1">
      <alignment horizontal="center" vertical="center"/>
    </xf>
    <xf numFmtId="2" fontId="0" fillId="0" borderId="60" xfId="0" applyNumberFormat="1" applyBorder="1" applyAlignment="1">
      <alignment horizontal="center" vertical="center"/>
    </xf>
    <xf numFmtId="2" fontId="0" fillId="0" borderId="70" xfId="0" applyNumberFormat="1" applyBorder="1" applyAlignment="1">
      <alignment horizontal="center" vertical="center"/>
    </xf>
    <xf numFmtId="2" fontId="0" fillId="0" borderId="72" xfId="0" applyNumberFormat="1" applyBorder="1" applyAlignment="1">
      <alignment horizontal="center" vertical="center"/>
    </xf>
    <xf numFmtId="2" fontId="0" fillId="0" borderId="73" xfId="0" applyNumberFormat="1" applyBorder="1" applyAlignment="1">
      <alignment horizontal="center" vertical="center"/>
    </xf>
    <xf numFmtId="0" fontId="0" fillId="0" borderId="27" xfId="0" applyBorder="1"/>
    <xf numFmtId="0" fontId="0" fillId="0" borderId="30" xfId="0" applyBorder="1"/>
    <xf numFmtId="0" fontId="15" fillId="9" borderId="30" xfId="0" applyFont="1" applyFill="1" applyBorder="1" applyAlignment="1">
      <alignment horizontal="center" vertical="center" wrapText="1"/>
    </xf>
    <xf numFmtId="0" fontId="15" fillId="9" borderId="33" xfId="0" applyFont="1" applyFill="1" applyBorder="1" applyAlignment="1">
      <alignment horizontal="center" vertical="center" wrapText="1"/>
    </xf>
    <xf numFmtId="0" fontId="11" fillId="14" borderId="28" xfId="0" applyFont="1" applyFill="1" applyBorder="1" applyAlignment="1">
      <alignment vertical="center" wrapText="1"/>
    </xf>
    <xf numFmtId="0" fontId="11" fillId="14" borderId="31" xfId="0" applyFont="1" applyFill="1" applyBorder="1" applyAlignment="1">
      <alignment vertical="center" wrapText="1"/>
    </xf>
    <xf numFmtId="0" fontId="11" fillId="14" borderId="31" xfId="0" applyFont="1" applyFill="1" applyBorder="1" applyAlignment="1">
      <alignment horizontal="left" vertical="center" wrapText="1"/>
    </xf>
    <xf numFmtId="0" fontId="11" fillId="14" borderId="34" xfId="0" applyFont="1" applyFill="1" applyBorder="1" applyAlignment="1">
      <alignment horizontal="left" vertical="center" wrapText="1"/>
    </xf>
    <xf numFmtId="0" fontId="14" fillId="9" borderId="74" xfId="0" applyFont="1" applyFill="1" applyBorder="1" applyAlignment="1">
      <alignment horizontal="center" vertical="center" wrapText="1"/>
    </xf>
    <xf numFmtId="0" fontId="15" fillId="9" borderId="27" xfId="0" applyFont="1" applyFill="1" applyBorder="1" applyAlignment="1">
      <alignment horizontal="center" vertical="center" wrapText="1"/>
    </xf>
    <xf numFmtId="0" fontId="18" fillId="9" borderId="28" xfId="0" applyFont="1" applyFill="1" applyBorder="1" applyAlignment="1">
      <alignment vertical="center" wrapText="1"/>
    </xf>
    <xf numFmtId="0" fontId="18" fillId="9" borderId="31" xfId="0" applyFont="1" applyFill="1" applyBorder="1" applyAlignment="1">
      <alignment vertical="center" wrapText="1"/>
    </xf>
    <xf numFmtId="0" fontId="11" fillId="9" borderId="31" xfId="0" applyFont="1" applyFill="1" applyBorder="1" applyAlignment="1">
      <alignment vertical="center" wrapText="1"/>
    </xf>
    <xf numFmtId="0" fontId="11" fillId="9" borderId="34" xfId="0" applyFont="1" applyFill="1" applyBorder="1" applyAlignment="1">
      <alignment vertical="center" wrapText="1"/>
    </xf>
    <xf numFmtId="0" fontId="12" fillId="0" borderId="37" xfId="0" applyFont="1" applyFill="1" applyBorder="1" applyAlignment="1" applyProtection="1">
      <alignment horizontal="left" vertical="center" wrapText="1"/>
      <protection locked="0"/>
    </xf>
    <xf numFmtId="0" fontId="10" fillId="0" borderId="37" xfId="0" applyFont="1" applyFill="1" applyBorder="1" applyAlignment="1">
      <alignment horizontal="left" vertical="center" wrapText="1"/>
    </xf>
    <xf numFmtId="0" fontId="12" fillId="0" borderId="39" xfId="0" applyFont="1" applyFill="1" applyBorder="1" applyAlignment="1" applyProtection="1">
      <alignment horizontal="left" vertical="center" wrapText="1"/>
      <protection locked="0"/>
    </xf>
    <xf numFmtId="0" fontId="14" fillId="14" borderId="75" xfId="0" applyFont="1" applyFill="1" applyBorder="1" applyAlignment="1">
      <alignment horizontal="center" vertical="center" wrapText="1"/>
    </xf>
    <xf numFmtId="2" fontId="0" fillId="14" borderId="76" xfId="0" applyNumberFormat="1" applyFill="1" applyBorder="1" applyAlignment="1">
      <alignment horizontal="center" vertical="center"/>
    </xf>
    <xf numFmtId="2" fontId="0" fillId="14" borderId="77" xfId="0" applyNumberFormat="1" applyFill="1" applyBorder="1" applyAlignment="1">
      <alignment horizontal="center" vertical="center"/>
    </xf>
    <xf numFmtId="2" fontId="0" fillId="14" borderId="78" xfId="0" applyNumberFormat="1" applyFill="1" applyBorder="1" applyAlignment="1">
      <alignment horizontal="center" vertical="center"/>
    </xf>
    <xf numFmtId="0" fontId="14" fillId="14" borderId="79" xfId="0" applyFont="1" applyFill="1" applyBorder="1" applyAlignment="1">
      <alignment horizontal="center" vertical="center" wrapText="1"/>
    </xf>
    <xf numFmtId="2" fontId="0" fillId="0" borderId="36" xfId="0" applyNumberFormat="1" applyBorder="1" applyAlignment="1">
      <alignment horizontal="center" vertical="center"/>
    </xf>
    <xf numFmtId="2" fontId="0" fillId="0" borderId="51" xfId="0" applyNumberFormat="1" applyBorder="1" applyAlignment="1">
      <alignment horizontal="center" vertical="center"/>
    </xf>
    <xf numFmtId="2" fontId="0" fillId="0" borderId="50" xfId="0" applyNumberFormat="1" applyBorder="1" applyAlignment="1">
      <alignment horizontal="center" vertical="center"/>
    </xf>
    <xf numFmtId="0" fontId="14" fillId="14" borderId="80" xfId="0" applyFont="1" applyFill="1" applyBorder="1" applyAlignment="1">
      <alignment horizontal="center" vertical="center" wrapText="1"/>
    </xf>
    <xf numFmtId="2" fontId="0" fillId="0" borderId="81" xfId="0" applyNumberFormat="1" applyBorder="1" applyAlignment="1">
      <alignment horizontal="center" vertical="center"/>
    </xf>
    <xf numFmtId="2" fontId="0" fillId="0" borderId="82" xfId="0" applyNumberFormat="1" applyBorder="1" applyAlignment="1">
      <alignment horizontal="center" vertical="center"/>
    </xf>
    <xf numFmtId="2" fontId="0" fillId="0" borderId="83" xfId="0" applyNumberFormat="1" applyBorder="1" applyAlignment="1">
      <alignment horizontal="center" vertical="center"/>
    </xf>
    <xf numFmtId="0" fontId="14" fillId="9" borderId="84" xfId="0" applyFont="1" applyFill="1" applyBorder="1" applyAlignment="1">
      <alignment horizontal="center" vertical="center" wrapText="1"/>
    </xf>
    <xf numFmtId="2" fontId="0" fillId="9" borderId="76" xfId="0" applyNumberFormat="1" applyFill="1" applyBorder="1" applyAlignment="1">
      <alignment horizontal="center" vertical="center"/>
    </xf>
    <xf numFmtId="2" fontId="0" fillId="9" borderId="77" xfId="0" applyNumberFormat="1" applyFill="1" applyBorder="1" applyAlignment="1">
      <alignment horizontal="center" vertical="center"/>
    </xf>
    <xf numFmtId="2" fontId="0" fillId="9" borderId="78" xfId="0" applyNumberFormat="1" applyFill="1" applyBorder="1" applyAlignment="1">
      <alignment horizontal="center" vertical="center"/>
    </xf>
    <xf numFmtId="0" fontId="14" fillId="9" borderId="85" xfId="0" applyFont="1" applyFill="1" applyBorder="1" applyAlignment="1">
      <alignment horizontal="center" vertical="center" wrapText="1"/>
    </xf>
    <xf numFmtId="0" fontId="14" fillId="9" borderId="80" xfId="0" applyFont="1" applyFill="1" applyBorder="1" applyAlignment="1">
      <alignment horizontal="center" vertical="center" wrapText="1"/>
    </xf>
    <xf numFmtId="2" fontId="7" fillId="16" borderId="3" xfId="0" applyNumberFormat="1" applyFont="1" applyFill="1" applyBorder="1" applyAlignment="1">
      <alignment horizontal="center" vertical="center"/>
    </xf>
    <xf numFmtId="2" fontId="7" fillId="14" borderId="8" xfId="0" applyNumberFormat="1" applyFont="1" applyFill="1" applyBorder="1" applyAlignment="1">
      <alignment horizontal="center" vertical="center"/>
    </xf>
    <xf numFmtId="0" fontId="7" fillId="14" borderId="6" xfId="0" applyFont="1" applyFill="1" applyBorder="1" applyAlignment="1">
      <alignment horizontal="right" vertical="center"/>
    </xf>
    <xf numFmtId="0" fontId="0" fillId="0" borderId="0" xfId="0" applyAlignment="1"/>
    <xf numFmtId="0" fontId="14" fillId="15" borderId="60" xfId="0" applyFont="1" applyFill="1" applyBorder="1" applyAlignment="1">
      <alignment horizontal="center" vertical="center" wrapText="1"/>
    </xf>
    <xf numFmtId="0" fontId="14" fillId="15" borderId="27" xfId="0" applyFont="1" applyFill="1" applyBorder="1" applyAlignment="1">
      <alignment horizontal="center" vertical="center" wrapText="1"/>
    </xf>
    <xf numFmtId="0" fontId="1" fillId="15" borderId="29" xfId="0" applyFont="1" applyFill="1" applyBorder="1" applyAlignment="1">
      <alignment vertical="center" wrapText="1"/>
    </xf>
    <xf numFmtId="0" fontId="14" fillId="15" borderId="30" xfId="0" applyFont="1" applyFill="1" applyBorder="1" applyAlignment="1">
      <alignment horizontal="center" vertical="center" wrapText="1"/>
    </xf>
    <xf numFmtId="0" fontId="1" fillId="15" borderId="32" xfId="0" applyFont="1" applyFill="1" applyBorder="1" applyAlignment="1">
      <alignment vertical="center" wrapText="1"/>
    </xf>
    <xf numFmtId="0" fontId="14" fillId="15" borderId="33" xfId="0" applyFont="1" applyFill="1" applyBorder="1" applyAlignment="1">
      <alignment horizontal="center" vertical="center" wrapText="1"/>
    </xf>
    <xf numFmtId="0" fontId="1" fillId="15" borderId="35" xfId="0" applyFont="1" applyFill="1" applyBorder="1" applyAlignment="1">
      <alignment vertical="center" wrapText="1"/>
    </xf>
    <xf numFmtId="2" fontId="0" fillId="15" borderId="76" xfId="0" applyNumberFormat="1" applyFill="1" applyBorder="1" applyAlignment="1">
      <alignment horizontal="center" vertical="center"/>
    </xf>
    <xf numFmtId="2" fontId="0" fillId="15" borderId="77" xfId="0" applyNumberFormat="1" applyFill="1" applyBorder="1" applyAlignment="1">
      <alignment horizontal="center" vertical="center"/>
    </xf>
    <xf numFmtId="2" fontId="0" fillId="15" borderId="78" xfId="0" applyNumberFormat="1" applyFill="1" applyBorder="1" applyAlignment="1">
      <alignment horizontal="center" vertical="center"/>
    </xf>
    <xf numFmtId="0" fontId="21" fillId="17" borderId="37" xfId="0" applyFont="1" applyFill="1" applyBorder="1" applyAlignment="1">
      <alignment horizontal="center" vertical="center" wrapText="1"/>
    </xf>
    <xf numFmtId="0" fontId="25" fillId="0" borderId="37" xfId="0" applyFont="1" applyFill="1" applyBorder="1" applyAlignment="1">
      <alignment vertical="center" wrapText="1"/>
    </xf>
    <xf numFmtId="0" fontId="13" fillId="0" borderId="37" xfId="0" applyFont="1" applyFill="1" applyBorder="1" applyAlignment="1">
      <alignment horizontal="left" vertical="center" wrapText="1"/>
    </xf>
    <xf numFmtId="0" fontId="20" fillId="17" borderId="37" xfId="0" applyFont="1" applyFill="1" applyBorder="1" applyAlignment="1">
      <alignment horizontal="left" vertical="center" wrapText="1"/>
    </xf>
    <xf numFmtId="0" fontId="25" fillId="0" borderId="37" xfId="0" applyFont="1" applyFill="1" applyBorder="1" applyAlignment="1">
      <alignment horizontal="left" vertical="center" wrapText="1"/>
    </xf>
    <xf numFmtId="0" fontId="11" fillId="0" borderId="0" xfId="0" applyFont="1" applyAlignment="1" applyProtection="1">
      <alignment horizontal="left"/>
      <protection locked="0"/>
    </xf>
    <xf numFmtId="0" fontId="0" fillId="0" borderId="31" xfId="0" applyBorder="1"/>
    <xf numFmtId="0" fontId="0" fillId="0" borderId="31" xfId="0" applyBorder="1" applyAlignment="1">
      <alignment wrapText="1"/>
    </xf>
    <xf numFmtId="0" fontId="0" fillId="0" borderId="97" xfId="0" applyBorder="1" applyAlignment="1">
      <alignment wrapText="1"/>
    </xf>
    <xf numFmtId="0" fontId="0" fillId="0" borderId="99" xfId="0" applyBorder="1"/>
    <xf numFmtId="0" fontId="0" fillId="0" borderId="99" xfId="0" applyBorder="1" applyAlignment="1">
      <alignment wrapText="1"/>
    </xf>
    <xf numFmtId="0" fontId="0" fillId="0" borderId="100" xfId="0" applyBorder="1" applyAlignment="1">
      <alignment wrapText="1"/>
    </xf>
    <xf numFmtId="2" fontId="24" fillId="18" borderId="37" xfId="0" applyNumberFormat="1" applyFont="1" applyFill="1" applyBorder="1" applyAlignment="1" applyProtection="1">
      <alignment horizontal="center" vertical="center" wrapText="1"/>
    </xf>
    <xf numFmtId="2" fontId="24" fillId="18" borderId="37" xfId="0" applyNumberFormat="1" applyFont="1" applyFill="1" applyBorder="1" applyAlignment="1" applyProtection="1">
      <alignment horizontal="center" vertical="center"/>
    </xf>
    <xf numFmtId="2" fontId="24" fillId="18" borderId="39" xfId="0" applyNumberFormat="1" applyFont="1" applyFill="1" applyBorder="1" applyAlignment="1" applyProtection="1">
      <alignment horizontal="center" vertical="center" wrapText="1"/>
    </xf>
    <xf numFmtId="2" fontId="11" fillId="0" borderId="0" xfId="0" applyNumberFormat="1" applyFont="1" applyAlignment="1" applyProtection="1">
      <alignment horizontal="center" vertical="center"/>
      <protection locked="0"/>
    </xf>
    <xf numFmtId="2" fontId="0" fillId="0" borderId="0" xfId="0" applyNumberFormat="1"/>
    <xf numFmtId="2" fontId="11" fillId="0" borderId="0" xfId="0" applyNumberFormat="1" applyFont="1" applyBorder="1" applyAlignment="1" applyProtection="1">
      <alignment horizontal="center" vertical="center"/>
      <protection locked="0"/>
    </xf>
    <xf numFmtId="2" fontId="11" fillId="0" borderId="0" xfId="0" applyNumberFormat="1" applyFont="1" applyBorder="1" applyAlignment="1">
      <alignment horizontal="center" vertical="center" wrapText="1"/>
    </xf>
    <xf numFmtId="2" fontId="10" fillId="16" borderId="37" xfId="0" applyNumberFormat="1" applyFont="1" applyFill="1" applyBorder="1" applyAlignment="1">
      <alignment horizontal="center" vertical="center" wrapText="1"/>
    </xf>
    <xf numFmtId="2" fontId="24" fillId="18" borderId="37" xfId="0" applyNumberFormat="1" applyFont="1" applyFill="1" applyBorder="1" applyAlignment="1">
      <alignment horizontal="center" vertical="center" wrapText="1"/>
    </xf>
    <xf numFmtId="2" fontId="24" fillId="18" borderId="37" xfId="0" applyNumberFormat="1" applyFont="1" applyFill="1" applyBorder="1" applyAlignment="1">
      <alignment horizontal="center" vertical="center"/>
    </xf>
    <xf numFmtId="2" fontId="24" fillId="18" borderId="39" xfId="0" applyNumberFormat="1" applyFont="1" applyFill="1" applyBorder="1" applyAlignment="1">
      <alignment horizontal="center" vertical="center" wrapText="1"/>
    </xf>
    <xf numFmtId="2" fontId="11" fillId="0" borderId="0" xfId="0" applyNumberFormat="1" applyFont="1" applyProtection="1">
      <protection locked="0"/>
    </xf>
    <xf numFmtId="2" fontId="7" fillId="0" borderId="0" xfId="0" applyNumberFormat="1" applyFont="1"/>
    <xf numFmtId="2" fontId="11" fillId="0" borderId="0" xfId="0" applyNumberFormat="1" applyFont="1" applyBorder="1" applyProtection="1">
      <protection locked="0"/>
    </xf>
    <xf numFmtId="2" fontId="11" fillId="0" borderId="0" xfId="0" applyNumberFormat="1" applyFont="1" applyBorder="1" applyAlignment="1">
      <alignment vertical="center" wrapText="1"/>
    </xf>
    <xf numFmtId="2" fontId="24" fillId="18" borderId="38" xfId="0" applyNumberFormat="1" applyFont="1" applyFill="1" applyBorder="1" applyAlignment="1">
      <alignment horizontal="center" vertical="center" wrapText="1"/>
    </xf>
    <xf numFmtId="2" fontId="7" fillId="15" borderId="9" xfId="0" applyNumberFormat="1" applyFont="1" applyFill="1" applyBorder="1" applyAlignment="1">
      <alignment horizontal="center" vertical="center"/>
    </xf>
    <xf numFmtId="2" fontId="0" fillId="0" borderId="103" xfId="0" applyNumberFormat="1" applyBorder="1" applyAlignment="1">
      <alignment horizontal="center" vertical="center"/>
    </xf>
    <xf numFmtId="2" fontId="0" fillId="0" borderId="36" xfId="0" applyNumberFormat="1" applyBorder="1" applyAlignment="1">
      <alignment horizontal="center" vertical="center"/>
    </xf>
    <xf numFmtId="2" fontId="0" fillId="0" borderId="51" xfId="0" applyNumberFormat="1" applyBorder="1" applyAlignment="1">
      <alignment horizontal="center" vertical="center"/>
    </xf>
    <xf numFmtId="2" fontId="0" fillId="0" borderId="50" xfId="0" applyNumberFormat="1" applyBorder="1" applyAlignment="1">
      <alignment horizontal="center" vertical="center"/>
    </xf>
    <xf numFmtId="2" fontId="0" fillId="15" borderId="76" xfId="0" applyNumberFormat="1" applyFill="1" applyBorder="1" applyAlignment="1">
      <alignment horizontal="center" vertical="center"/>
    </xf>
    <xf numFmtId="2" fontId="0" fillId="15" borderId="77" xfId="0" applyNumberFormat="1" applyFill="1" applyBorder="1" applyAlignment="1">
      <alignment horizontal="center" vertical="center"/>
    </xf>
    <xf numFmtId="2" fontId="0" fillId="15" borderId="78" xfId="0" applyNumberFormat="1" applyFill="1" applyBorder="1" applyAlignment="1">
      <alignment horizontal="center" vertical="center"/>
    </xf>
    <xf numFmtId="2" fontId="0" fillId="0" borderId="81" xfId="0" applyNumberFormat="1" applyFill="1" applyBorder="1" applyAlignment="1">
      <alignment horizontal="center" vertical="center"/>
    </xf>
    <xf numFmtId="2" fontId="0" fillId="0" borderId="36" xfId="0" applyNumberFormat="1" applyFill="1" applyBorder="1" applyAlignment="1">
      <alignment horizontal="center" vertical="center"/>
    </xf>
    <xf numFmtId="2" fontId="0" fillId="0" borderId="29" xfId="0" applyNumberFormat="1" applyFill="1" applyBorder="1" applyAlignment="1">
      <alignment horizontal="center" vertical="center"/>
    </xf>
    <xf numFmtId="2" fontId="0" fillId="0" borderId="82" xfId="0" applyNumberFormat="1" applyFill="1" applyBorder="1" applyAlignment="1">
      <alignment horizontal="center" vertical="center"/>
    </xf>
    <xf numFmtId="2" fontId="0" fillId="0" borderId="51" xfId="0" applyNumberFormat="1" applyFill="1" applyBorder="1" applyAlignment="1">
      <alignment horizontal="center" vertical="center"/>
    </xf>
    <xf numFmtId="2" fontId="0" fillId="0" borderId="32" xfId="0" applyNumberFormat="1" applyFill="1" applyBorder="1" applyAlignment="1">
      <alignment horizontal="center" vertical="center"/>
    </xf>
    <xf numFmtId="2" fontId="0" fillId="0" borderId="83" xfId="0" applyNumberFormat="1" applyFill="1" applyBorder="1" applyAlignment="1">
      <alignment horizontal="center" vertical="center"/>
    </xf>
    <xf numFmtId="2" fontId="0" fillId="0" borderId="50" xfId="0" applyNumberFormat="1" applyFill="1" applyBorder="1" applyAlignment="1">
      <alignment horizontal="center" vertical="center"/>
    </xf>
    <xf numFmtId="2" fontId="0" fillId="0" borderId="35" xfId="0" applyNumberFormat="1" applyFill="1" applyBorder="1" applyAlignment="1">
      <alignment horizontal="center" vertical="center"/>
    </xf>
    <xf numFmtId="0" fontId="0" fillId="0" borderId="104" xfId="0" applyBorder="1" applyAlignment="1">
      <alignment vertical="center"/>
    </xf>
    <xf numFmtId="0" fontId="0" fillId="0" borderId="105" xfId="0" applyBorder="1" applyAlignment="1">
      <alignment vertical="center"/>
    </xf>
    <xf numFmtId="0" fontId="0" fillId="0" borderId="106" xfId="0" applyBorder="1" applyAlignment="1">
      <alignment vertical="center"/>
    </xf>
    <xf numFmtId="0" fontId="0" fillId="0" borderId="107" xfId="0" applyBorder="1" applyAlignment="1">
      <alignment vertical="center"/>
    </xf>
    <xf numFmtId="2" fontId="0" fillId="0" borderId="108" xfId="0" applyNumberFormat="1" applyBorder="1" applyAlignment="1">
      <alignment horizontal="center" vertical="center"/>
    </xf>
    <xf numFmtId="2" fontId="0" fillId="0" borderId="109" xfId="0" applyNumberFormat="1" applyBorder="1" applyAlignment="1">
      <alignment horizontal="center" vertical="center"/>
    </xf>
    <xf numFmtId="2" fontId="0" fillId="0" borderId="110" xfId="0" applyNumberFormat="1" applyBorder="1" applyAlignment="1">
      <alignment horizontal="center" vertical="center"/>
    </xf>
    <xf numFmtId="2" fontId="0" fillId="0" borderId="111" xfId="0" applyNumberFormat="1" applyBorder="1" applyAlignment="1">
      <alignment horizontal="center" vertical="center"/>
    </xf>
    <xf numFmtId="2" fontId="0" fillId="0" borderId="112" xfId="0" applyNumberFormat="1" applyBorder="1" applyAlignment="1">
      <alignment horizontal="center" vertical="center"/>
    </xf>
    <xf numFmtId="2" fontId="0" fillId="16" borderId="29" xfId="0" applyNumberFormat="1" applyFill="1" applyBorder="1" applyAlignment="1">
      <alignment horizontal="center" vertical="center"/>
    </xf>
    <xf numFmtId="2" fontId="0" fillId="16" borderId="32" xfId="0" applyNumberFormat="1" applyFill="1" applyBorder="1" applyAlignment="1">
      <alignment horizontal="center" vertical="center"/>
    </xf>
    <xf numFmtId="2" fontId="0" fillId="16" borderId="35" xfId="0" applyNumberFormat="1" applyFill="1" applyBorder="1" applyAlignment="1">
      <alignment horizontal="center" vertical="center"/>
    </xf>
    <xf numFmtId="2" fontId="0" fillId="16" borderId="61" xfId="0" applyNumberFormat="1" applyFill="1" applyBorder="1" applyAlignment="1">
      <alignment horizontal="center" vertical="center"/>
    </xf>
    <xf numFmtId="2" fontId="0" fillId="0" borderId="79" xfId="0" applyNumberFormat="1" applyBorder="1" applyAlignment="1">
      <alignment horizontal="center" vertical="center"/>
    </xf>
    <xf numFmtId="2" fontId="0" fillId="0" borderId="1" xfId="0" applyNumberFormat="1" applyBorder="1" applyAlignment="1">
      <alignment horizontal="center" vertical="center"/>
    </xf>
    <xf numFmtId="2" fontId="0" fillId="14" borderId="29" xfId="0" applyNumberFormat="1" applyFill="1" applyBorder="1" applyAlignment="1">
      <alignment horizontal="center" vertical="center"/>
    </xf>
    <xf numFmtId="2" fontId="0" fillId="14" borderId="32" xfId="0" applyNumberFormat="1" applyFill="1" applyBorder="1" applyAlignment="1">
      <alignment horizontal="center" vertical="center"/>
    </xf>
    <xf numFmtId="2" fontId="0" fillId="14" borderId="35" xfId="0" applyNumberFormat="1" applyFill="1" applyBorder="1" applyAlignment="1">
      <alignment horizontal="center" vertical="center"/>
    </xf>
    <xf numFmtId="2" fontId="0" fillId="14" borderId="63" xfId="0" applyNumberFormat="1" applyFill="1" applyBorder="1" applyAlignment="1">
      <alignment horizontal="center" vertical="center"/>
    </xf>
    <xf numFmtId="0" fontId="3" fillId="9" borderId="120" xfId="0" applyFont="1" applyFill="1" applyBorder="1" applyAlignment="1">
      <alignment horizontal="center" vertical="center"/>
    </xf>
    <xf numFmtId="0" fontId="4" fillId="0" borderId="113" xfId="0" applyFont="1" applyBorder="1" applyAlignment="1">
      <alignment vertical="center"/>
    </xf>
    <xf numFmtId="0" fontId="4" fillId="0" borderId="114" xfId="0" applyFont="1" applyBorder="1" applyAlignment="1">
      <alignment vertical="center"/>
    </xf>
    <xf numFmtId="0" fontId="0" fillId="0" borderId="114" xfId="0" applyBorder="1" applyAlignment="1">
      <alignment vertical="center"/>
    </xf>
    <xf numFmtId="0" fontId="4" fillId="0" borderId="33" xfId="0" applyFont="1" applyBorder="1" applyAlignment="1">
      <alignment vertical="center"/>
    </xf>
    <xf numFmtId="2" fontId="24" fillId="18" borderId="37" xfId="0" applyNumberFormat="1" applyFont="1" applyFill="1" applyBorder="1" applyAlignment="1" applyProtection="1">
      <alignment horizontal="center" vertical="center" wrapText="1"/>
    </xf>
    <xf numFmtId="0" fontId="11" fillId="0" borderId="37" xfId="0" applyFont="1" applyFill="1" applyBorder="1" applyAlignment="1" applyProtection="1">
      <alignment horizontal="center" vertical="center" wrapText="1"/>
      <protection locked="0"/>
    </xf>
    <xf numFmtId="2" fontId="24" fillId="18" borderId="37" xfId="0" applyNumberFormat="1" applyFont="1" applyFill="1" applyBorder="1" applyAlignment="1">
      <alignment horizontal="center" vertical="center" wrapText="1"/>
    </xf>
    <xf numFmtId="0" fontId="11" fillId="0" borderId="38" xfId="0" applyFont="1" applyFill="1" applyBorder="1" applyAlignment="1">
      <alignment vertical="center" wrapText="1"/>
    </xf>
    <xf numFmtId="2" fontId="0" fillId="18" borderId="45" xfId="0" applyNumberFormat="1" applyFill="1" applyBorder="1" applyAlignment="1"/>
    <xf numFmtId="2" fontId="0" fillId="18" borderId="46" xfId="0" applyNumberFormat="1" applyFill="1" applyBorder="1" applyAlignment="1"/>
    <xf numFmtId="0" fontId="11" fillId="0" borderId="38" xfId="0" applyFont="1" applyFill="1" applyBorder="1" applyAlignment="1" applyProtection="1">
      <alignment horizontal="center" vertical="center" wrapText="1"/>
      <protection locked="0"/>
    </xf>
    <xf numFmtId="0" fontId="11" fillId="0" borderId="37" xfId="0" applyFont="1" applyFill="1" applyBorder="1" applyAlignment="1" applyProtection="1">
      <alignment horizontal="center" vertical="center" wrapText="1"/>
      <protection locked="0"/>
    </xf>
    <xf numFmtId="0" fontId="11" fillId="0" borderId="39" xfId="0" applyFont="1" applyFill="1" applyBorder="1" applyAlignment="1" applyProtection="1">
      <alignment horizontal="center" vertical="center" wrapText="1"/>
      <protection locked="0"/>
    </xf>
    <xf numFmtId="0" fontId="11" fillId="0" borderId="47" xfId="0" applyFont="1" applyBorder="1" applyAlignment="1" applyProtection="1">
      <alignment horizontal="left" vertical="center" wrapText="1"/>
      <protection locked="0"/>
    </xf>
    <xf numFmtId="0" fontId="11" fillId="0" borderId="48" xfId="0" applyFont="1" applyBorder="1" applyAlignment="1" applyProtection="1">
      <alignment horizontal="left" vertical="center" wrapText="1"/>
      <protection locked="0"/>
    </xf>
    <xf numFmtId="0" fontId="7" fillId="18" borderId="96" xfId="0" applyFont="1" applyFill="1" applyBorder="1"/>
    <xf numFmtId="0" fontId="7" fillId="18" borderId="98" xfId="0" applyFont="1" applyFill="1" applyBorder="1"/>
    <xf numFmtId="0" fontId="27" fillId="0" borderId="0" xfId="0" applyFont="1" applyAlignment="1">
      <alignment vertical="center"/>
    </xf>
    <xf numFmtId="0" fontId="27" fillId="0" borderId="0" xfId="0" applyFont="1"/>
    <xf numFmtId="164" fontId="27" fillId="0" borderId="0" xfId="0" applyNumberFormat="1" applyFont="1" applyAlignment="1">
      <alignment horizontal="left" vertical="center"/>
    </xf>
    <xf numFmtId="0" fontId="14" fillId="15" borderId="80" xfId="0" applyFont="1" applyFill="1" applyBorder="1" applyAlignment="1">
      <alignment horizontal="center" vertical="center" wrapText="1"/>
    </xf>
    <xf numFmtId="0" fontId="14" fillId="15" borderId="85" xfId="0" applyFont="1" applyFill="1" applyBorder="1" applyAlignment="1">
      <alignment horizontal="center" vertical="center" wrapText="1"/>
    </xf>
    <xf numFmtId="0" fontId="14" fillId="15" borderId="74" xfId="0" applyFont="1" applyFill="1" applyBorder="1" applyAlignment="1">
      <alignment horizontal="center" vertical="center" wrapText="1"/>
    </xf>
    <xf numFmtId="0" fontId="9" fillId="2" borderId="125" xfId="0" applyFont="1" applyFill="1" applyBorder="1" applyAlignment="1" applyProtection="1">
      <alignment horizontal="center" vertical="center" wrapText="1"/>
      <protection locked="0"/>
    </xf>
    <xf numFmtId="2" fontId="10" fillId="14" borderId="58" xfId="0" applyNumberFormat="1" applyFont="1" applyFill="1" applyBorder="1" applyAlignment="1">
      <alignment horizontal="center" vertical="center" wrapText="1"/>
    </xf>
    <xf numFmtId="0" fontId="10" fillId="14" borderId="93" xfId="0" applyFont="1" applyFill="1" applyBorder="1" applyAlignment="1">
      <alignment horizontal="center" vertical="center" wrapText="1"/>
    </xf>
    <xf numFmtId="0" fontId="17" fillId="15" borderId="58" xfId="0" applyFont="1" applyFill="1" applyBorder="1" applyAlignment="1">
      <alignment horizontal="center" vertical="center" wrapText="1"/>
    </xf>
    <xf numFmtId="0" fontId="11" fillId="0" borderId="38" xfId="0" applyFont="1" applyFill="1" applyBorder="1" applyAlignment="1" applyProtection="1">
      <alignment horizontal="center" vertical="center" wrapText="1"/>
      <protection locked="0"/>
    </xf>
    <xf numFmtId="0" fontId="11" fillId="0" borderId="92" xfId="0" applyFont="1" applyBorder="1" applyAlignment="1" applyProtection="1">
      <alignment horizontal="left" vertical="center" wrapText="1"/>
      <protection locked="0"/>
    </xf>
    <xf numFmtId="0" fontId="10" fillId="0" borderId="38" xfId="0" applyFont="1" applyFill="1" applyBorder="1" applyAlignment="1">
      <alignment horizontal="center" vertical="center" wrapText="1"/>
    </xf>
    <xf numFmtId="2" fontId="24" fillId="18" borderId="37" xfId="0" applyNumberFormat="1" applyFont="1" applyFill="1" applyBorder="1" applyAlignment="1">
      <alignment horizontal="center" vertical="center"/>
    </xf>
    <xf numFmtId="0" fontId="10" fillId="0" borderId="37" xfId="0" applyFont="1" applyFill="1" applyBorder="1" applyAlignment="1">
      <alignment horizontal="center" vertical="center" wrapText="1"/>
    </xf>
    <xf numFmtId="0" fontId="11" fillId="0" borderId="37" xfId="0" applyFont="1" applyFill="1" applyBorder="1" applyAlignment="1" applyProtection="1">
      <alignment horizontal="center" vertical="center" wrapText="1"/>
      <protection locked="0"/>
    </xf>
    <xf numFmtId="0" fontId="14" fillId="15" borderId="93" xfId="0" applyFont="1" applyFill="1" applyBorder="1" applyAlignment="1">
      <alignment horizontal="center" vertical="center" wrapText="1"/>
    </xf>
    <xf numFmtId="0" fontId="28" fillId="15" borderId="58" xfId="0" applyFont="1" applyFill="1" applyBorder="1" applyAlignment="1">
      <alignment horizontal="center" vertical="center" wrapText="1"/>
    </xf>
    <xf numFmtId="0" fontId="16" fillId="16" borderId="37" xfId="0" applyFont="1" applyFill="1" applyBorder="1" applyAlignment="1">
      <alignment horizontal="center" vertical="center" wrapText="1"/>
    </xf>
    <xf numFmtId="0" fontId="10" fillId="16" borderId="37" xfId="0" applyFont="1" applyFill="1" applyBorder="1" applyAlignment="1">
      <alignment horizontal="center" vertical="center" wrapText="1"/>
    </xf>
    <xf numFmtId="0" fontId="16" fillId="14" borderId="58" xfId="0" applyFont="1" applyFill="1" applyBorder="1" applyAlignment="1">
      <alignment horizontal="center" vertical="center" wrapText="1"/>
    </xf>
    <xf numFmtId="0" fontId="10" fillId="14" borderId="58" xfId="0" applyFont="1" applyFill="1" applyBorder="1" applyAlignment="1">
      <alignment horizontal="center" vertical="center" wrapText="1"/>
    </xf>
    <xf numFmtId="0" fontId="29" fillId="7" borderId="42" xfId="0" applyFont="1" applyFill="1" applyBorder="1" applyAlignment="1" applyProtection="1">
      <alignment horizontal="center" vertical="center" wrapText="1"/>
      <protection locked="0"/>
    </xf>
    <xf numFmtId="0" fontId="12" fillId="0" borderId="37" xfId="0" applyFont="1" applyFill="1" applyBorder="1" applyAlignment="1" applyProtection="1">
      <alignment horizontal="left" vertical="center" wrapText="1"/>
    </xf>
    <xf numFmtId="0" fontId="5" fillId="0" borderId="47" xfId="2" applyBorder="1" applyAlignment="1" applyProtection="1">
      <alignment horizontal="left" vertical="center" wrapText="1"/>
      <protection locked="0"/>
    </xf>
    <xf numFmtId="0" fontId="10" fillId="0" borderId="37" xfId="0" applyFont="1" applyBorder="1" applyAlignment="1" applyProtection="1">
      <alignment vertical="center" wrapText="1"/>
      <protection locked="0"/>
    </xf>
    <xf numFmtId="0" fontId="10" fillId="0" borderId="38" xfId="0" applyFont="1" applyFill="1" applyBorder="1" applyAlignment="1" applyProtection="1">
      <alignment vertical="center" wrapText="1"/>
      <protection locked="0"/>
    </xf>
    <xf numFmtId="0" fontId="10" fillId="0" borderId="57" xfId="0" applyFont="1" applyFill="1" applyBorder="1" applyAlignment="1" applyProtection="1">
      <alignment vertical="center" wrapText="1"/>
      <protection locked="0"/>
    </xf>
    <xf numFmtId="0" fontId="10" fillId="0" borderId="58" xfId="0" applyFont="1" applyFill="1" applyBorder="1" applyAlignment="1" applyProtection="1">
      <alignment vertical="center" wrapText="1"/>
      <protection locked="0"/>
    </xf>
    <xf numFmtId="0" fontId="11" fillId="0" borderId="37" xfId="0" applyFont="1" applyFill="1" applyBorder="1" applyAlignment="1" applyProtection="1">
      <alignment horizontal="center" vertical="center" wrapText="1"/>
      <protection locked="0"/>
    </xf>
    <xf numFmtId="0" fontId="11" fillId="0" borderId="37" xfId="0" applyFont="1" applyFill="1" applyBorder="1" applyAlignment="1">
      <alignment vertical="center" wrapText="1"/>
    </xf>
    <xf numFmtId="0" fontId="33" fillId="9" borderId="131" xfId="0" applyFont="1" applyFill="1" applyBorder="1" applyAlignment="1">
      <alignment horizontal="center" vertical="center" wrapText="1" readingOrder="1"/>
    </xf>
    <xf numFmtId="0" fontId="34" fillId="19" borderId="132" xfId="0" applyFont="1" applyFill="1" applyBorder="1" applyAlignment="1">
      <alignment horizontal="center" vertical="center" wrapText="1" readingOrder="1"/>
    </xf>
    <xf numFmtId="0" fontId="31" fillId="10" borderId="131" xfId="0" applyFont="1" applyFill="1" applyBorder="1" applyAlignment="1">
      <alignment horizontal="center" vertical="center" wrapText="1" readingOrder="1"/>
    </xf>
    <xf numFmtId="0" fontId="0" fillId="10" borderId="15" xfId="0" applyFont="1" applyFill="1" applyBorder="1"/>
    <xf numFmtId="0" fontId="31" fillId="10" borderId="134" xfId="0" applyFont="1" applyFill="1" applyBorder="1" applyAlignment="1">
      <alignment horizontal="center" vertical="center" wrapText="1" readingOrder="1"/>
    </xf>
    <xf numFmtId="0" fontId="32" fillId="9" borderId="135" xfId="0" applyFont="1" applyFill="1" applyBorder="1" applyAlignment="1">
      <alignment horizontal="left" vertical="center" wrapText="1" readingOrder="1"/>
    </xf>
    <xf numFmtId="0" fontId="33" fillId="9" borderId="134" xfId="0" applyFont="1" applyFill="1" applyBorder="1" applyAlignment="1">
      <alignment horizontal="center" vertical="center" wrapText="1" readingOrder="1"/>
    </xf>
    <xf numFmtId="0" fontId="34" fillId="19" borderId="136" xfId="0" applyFont="1" applyFill="1" applyBorder="1" applyAlignment="1">
      <alignment horizontal="left" vertical="center" wrapText="1" readingOrder="1"/>
    </xf>
    <xf numFmtId="0" fontId="34" fillId="19" borderId="137" xfId="0" applyFont="1" applyFill="1" applyBorder="1" applyAlignment="1">
      <alignment horizontal="center" vertical="center" wrapText="1" readingOrder="1"/>
    </xf>
    <xf numFmtId="0" fontId="34" fillId="20" borderId="138" xfId="0" applyFont="1" applyFill="1" applyBorder="1" applyAlignment="1">
      <alignment horizontal="left" vertical="center" wrapText="1" readingOrder="1"/>
    </xf>
    <xf numFmtId="0" fontId="34" fillId="20" borderId="139" xfId="0" applyFont="1" applyFill="1" applyBorder="1" applyAlignment="1">
      <alignment horizontal="center" vertical="center" wrapText="1" readingOrder="1"/>
    </xf>
    <xf numFmtId="0" fontId="34" fillId="20" borderId="140" xfId="0" applyFont="1" applyFill="1" applyBorder="1" applyAlignment="1">
      <alignment horizontal="center" vertical="center" wrapText="1" readingOrder="1"/>
    </xf>
    <xf numFmtId="0" fontId="12" fillId="0" borderId="37" xfId="0" applyFont="1" applyFill="1" applyBorder="1" applyAlignment="1" applyProtection="1">
      <alignment vertical="center" wrapText="1"/>
    </xf>
    <xf numFmtId="0" fontId="10" fillId="0" borderId="37" xfId="0" applyFont="1" applyFill="1" applyBorder="1" applyAlignment="1" applyProtection="1">
      <alignment horizontal="left" vertical="center" wrapText="1"/>
    </xf>
    <xf numFmtId="0" fontId="11" fillId="0" borderId="37" xfId="0" applyFont="1" applyFill="1" applyBorder="1" applyAlignment="1" applyProtection="1">
      <alignment horizontal="left" vertical="center" wrapText="1"/>
    </xf>
    <xf numFmtId="0" fontId="10" fillId="0" borderId="39" xfId="0" applyFont="1" applyFill="1" applyBorder="1" applyAlignment="1" applyProtection="1">
      <alignment horizontal="left" vertical="center" wrapText="1"/>
    </xf>
    <xf numFmtId="0" fontId="10" fillId="0" borderId="38" xfId="0" applyFont="1" applyFill="1" applyBorder="1" applyAlignment="1" applyProtection="1">
      <alignment vertical="center" wrapText="1"/>
    </xf>
    <xf numFmtId="0" fontId="10" fillId="0" borderId="37" xfId="0" applyFont="1" applyFill="1" applyBorder="1" applyAlignment="1" applyProtection="1">
      <alignment vertical="center" wrapText="1"/>
    </xf>
    <xf numFmtId="0" fontId="10" fillId="0" borderId="39" xfId="0" applyFont="1" applyFill="1" applyBorder="1" applyAlignment="1" applyProtection="1">
      <alignment vertical="center" wrapText="1"/>
    </xf>
    <xf numFmtId="0" fontId="37" fillId="0" borderId="0" xfId="2" applyFont="1" applyAlignment="1"/>
    <xf numFmtId="0" fontId="38" fillId="0" borderId="0" xfId="2" applyFont="1" applyAlignment="1">
      <alignment vertical="center"/>
    </xf>
    <xf numFmtId="0" fontId="14" fillId="0" borderId="0" xfId="0" applyFont="1" applyAlignment="1">
      <alignment vertical="center"/>
    </xf>
    <xf numFmtId="0" fontId="1" fillId="0" borderId="0" xfId="0" applyFont="1" applyAlignment="1">
      <alignment vertical="center" wrapText="1"/>
    </xf>
    <xf numFmtId="0" fontId="27" fillId="0" borderId="0" xfId="0" applyFont="1" applyAlignment="1">
      <alignment horizontal="right" vertical="center"/>
    </xf>
    <xf numFmtId="0" fontId="5" fillId="0" borderId="0" xfId="2"/>
    <xf numFmtId="164" fontId="27" fillId="0" borderId="0" xfId="0" applyNumberFormat="1" applyFont="1" applyAlignment="1">
      <alignment vertical="center"/>
    </xf>
    <xf numFmtId="0" fontId="15" fillId="0" borderId="0" xfId="0" applyFont="1" applyFill="1" applyBorder="1" applyAlignment="1" applyProtection="1">
      <alignment vertical="center" wrapText="1"/>
      <protection locked="0"/>
    </xf>
    <xf numFmtId="0" fontId="0" fillId="0" borderId="0" xfId="0" applyProtection="1">
      <protection locked="0"/>
    </xf>
    <xf numFmtId="0" fontId="27" fillId="0" borderId="0" xfId="0" applyFont="1" applyAlignment="1">
      <alignment horizontal="right" vertical="center"/>
    </xf>
    <xf numFmtId="0" fontId="9" fillId="2" borderId="43" xfId="0" applyFont="1" applyFill="1" applyBorder="1" applyAlignment="1" applyProtection="1">
      <alignment horizontal="right" vertical="center" wrapText="1"/>
    </xf>
    <xf numFmtId="164" fontId="9" fillId="2" borderId="43" xfId="0" applyNumberFormat="1" applyFont="1" applyFill="1" applyBorder="1" applyAlignment="1" applyProtection="1">
      <alignment horizontal="left" vertical="center" wrapText="1"/>
    </xf>
    <xf numFmtId="164" fontId="9" fillId="2" borderId="5" xfId="0" applyNumberFormat="1" applyFont="1" applyFill="1" applyBorder="1" applyAlignment="1" applyProtection="1">
      <alignment horizontal="left" vertical="center" wrapText="1"/>
    </xf>
    <xf numFmtId="0" fontId="9" fillId="2" borderId="5" xfId="0" applyFont="1" applyFill="1" applyBorder="1" applyAlignment="1" applyProtection="1">
      <alignment horizontal="right" vertical="center" wrapText="1"/>
    </xf>
    <xf numFmtId="0" fontId="0" fillId="0" borderId="148" xfId="0" applyBorder="1" applyAlignment="1">
      <alignment vertical="center"/>
    </xf>
    <xf numFmtId="164" fontId="11" fillId="0" borderId="151" xfId="0" applyNumberFormat="1" applyFont="1" applyBorder="1" applyAlignment="1">
      <alignment horizontal="center" vertical="center"/>
    </xf>
    <xf numFmtId="164" fontId="11" fillId="0" borderId="153" xfId="0" applyNumberFormat="1" applyFont="1" applyBorder="1" applyAlignment="1">
      <alignment horizontal="center" vertical="center"/>
    </xf>
    <xf numFmtId="164" fontId="11" fillId="0" borderId="153" xfId="0" applyNumberFormat="1" applyFont="1" applyFill="1" applyBorder="1" applyAlignment="1">
      <alignment horizontal="center" vertical="center"/>
    </xf>
    <xf numFmtId="0" fontId="1" fillId="0" borderId="0" xfId="0" applyFont="1" applyAlignment="1">
      <alignment horizontal="left"/>
    </xf>
    <xf numFmtId="0" fontId="11" fillId="0" borderId="123" xfId="0" applyFont="1" applyBorder="1" applyAlignment="1">
      <alignment horizontal="left" vertical="center"/>
    </xf>
    <xf numFmtId="0" fontId="11" fillId="0" borderId="154" xfId="0" applyFont="1" applyBorder="1" applyAlignment="1">
      <alignment horizontal="left" vertical="center"/>
    </xf>
    <xf numFmtId="0" fontId="0" fillId="8" borderId="12" xfId="0" applyFill="1" applyBorder="1" applyAlignment="1">
      <alignment horizontal="center"/>
    </xf>
    <xf numFmtId="0" fontId="0" fillId="8" borderId="0" xfId="0" applyFill="1" applyAlignment="1">
      <alignment horizontal="center"/>
    </xf>
    <xf numFmtId="0" fontId="0" fillId="8" borderId="10" xfId="0" applyFill="1" applyBorder="1" applyAlignment="1">
      <alignment horizontal="center"/>
    </xf>
    <xf numFmtId="0" fontId="3" fillId="0" borderId="16" xfId="0" applyFont="1" applyBorder="1" applyAlignment="1">
      <alignment horizontal="left" vertical="center" wrapText="1"/>
    </xf>
    <xf numFmtId="0" fontId="3" fillId="0" borderId="14" xfId="0" applyFont="1" applyBorder="1" applyAlignment="1">
      <alignment horizontal="left" vertical="center"/>
    </xf>
    <xf numFmtId="0" fontId="3" fillId="0" borderId="19" xfId="0" applyFont="1" applyBorder="1" applyAlignment="1">
      <alignment horizontal="left" vertical="center"/>
    </xf>
    <xf numFmtId="0" fontId="3" fillId="0" borderId="15" xfId="0" applyFont="1" applyBorder="1" applyAlignment="1">
      <alignment horizontal="left" vertical="center"/>
    </xf>
    <xf numFmtId="0" fontId="3" fillId="0" borderId="0" xfId="0" applyFont="1" applyAlignment="1">
      <alignment horizontal="left" vertical="center"/>
    </xf>
    <xf numFmtId="0" fontId="3" fillId="0" borderId="2" xfId="0" applyFont="1" applyBorder="1" applyAlignment="1">
      <alignment horizontal="left" vertical="center"/>
    </xf>
    <xf numFmtId="0" fontId="3" fillId="0" borderId="17" xfId="0" applyFont="1" applyBorder="1" applyAlignment="1">
      <alignment horizontal="left" vertical="center"/>
    </xf>
    <xf numFmtId="0" fontId="3" fillId="0" borderId="18" xfId="0" applyFont="1" applyBorder="1" applyAlignment="1">
      <alignment horizontal="left" vertical="center"/>
    </xf>
    <xf numFmtId="0" fontId="3" fillId="0" borderId="20" xfId="0" applyFont="1" applyBorder="1" applyAlignment="1">
      <alignment horizontal="left" vertical="center"/>
    </xf>
    <xf numFmtId="164" fontId="3" fillId="0" borderId="78" xfId="0" applyNumberFormat="1" applyFont="1" applyBorder="1" applyAlignment="1">
      <alignment horizontal="center" vertical="center"/>
    </xf>
    <xf numFmtId="164" fontId="3" fillId="0" borderId="118" xfId="0" applyNumberFormat="1" applyFont="1" applyBorder="1" applyAlignment="1">
      <alignment horizontal="center" vertical="center"/>
    </xf>
    <xf numFmtId="164" fontId="3" fillId="0" borderId="119" xfId="0" applyNumberFormat="1" applyFont="1" applyBorder="1" applyAlignment="1">
      <alignment horizontal="center" vertical="center"/>
    </xf>
    <xf numFmtId="0" fontId="4" fillId="0" borderId="78" xfId="0" applyFont="1" applyBorder="1" applyAlignment="1">
      <alignment horizontal="left" vertical="center"/>
    </xf>
    <xf numFmtId="0" fontId="4" fillId="0" borderId="50" xfId="0" applyFont="1" applyBorder="1" applyAlignment="1">
      <alignment horizontal="left" vertical="center"/>
    </xf>
    <xf numFmtId="0" fontId="1" fillId="0" borderId="0" xfId="0" applyFont="1" applyAlignment="1">
      <alignment horizontal="left" vertical="center" wrapText="1"/>
    </xf>
    <xf numFmtId="0" fontId="40" fillId="21" borderId="9" xfId="0" applyFont="1" applyFill="1" applyBorder="1" applyAlignment="1">
      <alignment horizontal="center" vertical="center"/>
    </xf>
    <xf numFmtId="0" fontId="40" fillId="21" borderId="126" xfId="0" applyFont="1" applyFill="1" applyBorder="1" applyAlignment="1">
      <alignment horizontal="center" vertical="center"/>
    </xf>
    <xf numFmtId="0" fontId="40" fillId="21" borderId="127" xfId="0" applyFont="1" applyFill="1" applyBorder="1" applyAlignment="1">
      <alignment horizontal="center" vertical="center"/>
    </xf>
    <xf numFmtId="0" fontId="6" fillId="22" borderId="11" xfId="0" applyFont="1" applyFill="1" applyBorder="1" applyAlignment="1">
      <alignment horizontal="left" vertical="center" wrapText="1"/>
    </xf>
    <xf numFmtId="0" fontId="6" fillId="22" borderId="4" xfId="0" applyFont="1" applyFill="1" applyBorder="1" applyAlignment="1">
      <alignment horizontal="left" vertical="center" wrapText="1"/>
    </xf>
    <xf numFmtId="0" fontId="6" fillId="22" borderId="72" xfId="0" applyFont="1" applyFill="1" applyBorder="1" applyAlignment="1">
      <alignment horizontal="left" vertical="center" wrapText="1"/>
    </xf>
    <xf numFmtId="0" fontId="6" fillId="22" borderId="6" xfId="0" applyFont="1" applyFill="1" applyBorder="1" applyAlignment="1">
      <alignment horizontal="left" vertical="center" wrapText="1"/>
    </xf>
    <xf numFmtId="0" fontId="6" fillId="22" borderId="0" xfId="0" applyFont="1" applyFill="1" applyBorder="1" applyAlignment="1">
      <alignment horizontal="left" vertical="center" wrapText="1"/>
    </xf>
    <xf numFmtId="0" fontId="6" fillId="22" borderId="144" xfId="0" applyFont="1" applyFill="1" applyBorder="1" applyAlignment="1">
      <alignment horizontal="left" vertical="center" wrapText="1"/>
    </xf>
    <xf numFmtId="0" fontId="6" fillId="22" borderId="7" xfId="0" applyFont="1" applyFill="1" applyBorder="1" applyAlignment="1">
      <alignment horizontal="left" vertical="center" wrapText="1"/>
    </xf>
    <xf numFmtId="0" fontId="6" fillId="22" borderId="141" xfId="0" applyFont="1" applyFill="1" applyBorder="1" applyAlignment="1">
      <alignment horizontal="left" vertical="center" wrapText="1"/>
    </xf>
    <xf numFmtId="0" fontId="6" fillId="22" borderId="79" xfId="0" applyFont="1" applyFill="1" applyBorder="1" applyAlignment="1">
      <alignment horizontal="left" vertical="center" wrapText="1"/>
    </xf>
    <xf numFmtId="164" fontId="6" fillId="22" borderId="142" xfId="0" applyNumberFormat="1" applyFont="1" applyFill="1" applyBorder="1" applyAlignment="1" applyProtection="1">
      <alignment horizontal="center" vertical="center"/>
      <protection locked="0"/>
    </xf>
    <xf numFmtId="164" fontId="6" fillId="22" borderId="4" xfId="0" applyNumberFormat="1" applyFont="1" applyFill="1" applyBorder="1" applyAlignment="1" applyProtection="1">
      <alignment horizontal="center" vertical="center"/>
      <protection locked="0"/>
    </xf>
    <xf numFmtId="164" fontId="6" fillId="22" borderId="5" xfId="0" applyNumberFormat="1" applyFont="1" applyFill="1" applyBorder="1" applyAlignment="1" applyProtection="1">
      <alignment horizontal="center" vertical="center"/>
      <protection locked="0"/>
    </xf>
    <xf numFmtId="164" fontId="6" fillId="22" borderId="143" xfId="0" applyNumberFormat="1" applyFont="1" applyFill="1" applyBorder="1" applyAlignment="1" applyProtection="1">
      <alignment horizontal="center" vertical="center"/>
      <protection locked="0"/>
    </xf>
    <xf numFmtId="164" fontId="6" fillId="22" borderId="0" xfId="0" applyNumberFormat="1" applyFont="1" applyFill="1" applyBorder="1" applyAlignment="1" applyProtection="1">
      <alignment horizontal="center" vertical="center"/>
      <protection locked="0"/>
    </xf>
    <xf numFmtId="164" fontId="6" fillId="22" borderId="2" xfId="0" applyNumberFormat="1" applyFont="1" applyFill="1" applyBorder="1" applyAlignment="1" applyProtection="1">
      <alignment horizontal="center" vertical="center"/>
      <protection locked="0"/>
    </xf>
    <xf numFmtId="164" fontId="6" fillId="22" borderId="75" xfId="0" applyNumberFormat="1" applyFont="1" applyFill="1" applyBorder="1" applyAlignment="1" applyProtection="1">
      <alignment horizontal="center" vertical="center"/>
      <protection locked="0"/>
    </xf>
    <xf numFmtId="164" fontId="6" fillId="22" borderId="141" xfId="0" applyNumberFormat="1" applyFont="1" applyFill="1" applyBorder="1" applyAlignment="1" applyProtection="1">
      <alignment horizontal="center" vertical="center"/>
      <protection locked="0"/>
    </xf>
    <xf numFmtId="164" fontId="6" fillId="22" borderId="87" xfId="0" applyNumberFormat="1" applyFont="1" applyFill="1" applyBorder="1" applyAlignment="1" applyProtection="1">
      <alignment horizontal="center" vertical="center"/>
      <protection locked="0"/>
    </xf>
    <xf numFmtId="0" fontId="6" fillId="0" borderId="13" xfId="0" applyFont="1" applyBorder="1" applyAlignment="1">
      <alignment horizontal="left" vertical="center" wrapText="1"/>
    </xf>
    <xf numFmtId="0" fontId="6" fillId="0" borderId="14" xfId="0" applyFont="1" applyBorder="1" applyAlignment="1">
      <alignment horizontal="left" vertical="center" wrapText="1"/>
    </xf>
    <xf numFmtId="0" fontId="6" fillId="0" borderId="19" xfId="0" applyFont="1" applyBorder="1" applyAlignment="1">
      <alignment horizontal="left" vertical="center" wrapText="1"/>
    </xf>
    <xf numFmtId="0" fontId="6" fillId="0" borderId="12" xfId="0" applyFont="1" applyBorder="1" applyAlignment="1">
      <alignment horizontal="left" vertical="center" wrapText="1"/>
    </xf>
    <xf numFmtId="0" fontId="6" fillId="0" borderId="0" xfId="0" applyFont="1" applyBorder="1" applyAlignment="1">
      <alignment horizontal="left" vertical="center" wrapText="1"/>
    </xf>
    <xf numFmtId="0" fontId="6" fillId="0" borderId="2" xfId="0" applyFont="1" applyBorder="1" applyAlignment="1">
      <alignment horizontal="left" vertical="center" wrapText="1"/>
    </xf>
    <xf numFmtId="0" fontId="4" fillId="9" borderId="11" xfId="0" applyFont="1" applyFill="1" applyBorder="1" applyAlignment="1">
      <alignment horizontal="center" vertical="center"/>
    </xf>
    <xf numFmtId="0" fontId="4" fillId="9" borderId="4" xfId="0" applyFont="1" applyFill="1" applyBorder="1" applyAlignment="1">
      <alignment horizontal="center" vertical="center"/>
    </xf>
    <xf numFmtId="0" fontId="4" fillId="9" borderId="5" xfId="0" applyFont="1" applyFill="1" applyBorder="1" applyAlignment="1">
      <alignment horizontal="center" vertical="center"/>
    </xf>
    <xf numFmtId="0" fontId="3" fillId="9" borderId="121" xfId="0" applyFont="1" applyFill="1" applyBorder="1" applyAlignment="1">
      <alignment horizontal="center" vertical="center"/>
    </xf>
    <xf numFmtId="0" fontId="3" fillId="9" borderId="4" xfId="0" applyFont="1" applyFill="1" applyBorder="1" applyAlignment="1">
      <alignment horizontal="center" vertical="center"/>
    </xf>
    <xf numFmtId="0" fontId="3" fillId="9" borderId="5" xfId="0" applyFont="1" applyFill="1" applyBorder="1" applyAlignment="1">
      <alignment horizontal="center" vertical="center"/>
    </xf>
    <xf numFmtId="0" fontId="11" fillId="0" borderId="122" xfId="0" applyFont="1" applyBorder="1" applyAlignment="1">
      <alignment horizontal="left" vertical="center"/>
    </xf>
    <xf numFmtId="0" fontId="11" fillId="0" borderId="152" xfId="0" applyFont="1" applyBorder="1" applyAlignment="1">
      <alignment horizontal="left" vertical="center"/>
    </xf>
    <xf numFmtId="0" fontId="4" fillId="9" borderId="59" xfId="0" applyFont="1" applyFill="1" applyBorder="1" applyAlignment="1">
      <alignment horizontal="center" vertical="center"/>
    </xf>
    <xf numFmtId="0" fontId="4" fillId="9" borderId="115" xfId="0" applyFont="1" applyFill="1" applyBorder="1" applyAlignment="1">
      <alignment horizontal="center" vertical="center"/>
    </xf>
    <xf numFmtId="0" fontId="4" fillId="9" borderId="60" xfId="0" applyFont="1" applyFill="1" applyBorder="1" applyAlignment="1">
      <alignment horizontal="center" vertical="center"/>
    </xf>
    <xf numFmtId="164" fontId="3" fillId="0" borderId="76" xfId="0" applyNumberFormat="1" applyFont="1" applyBorder="1" applyAlignment="1">
      <alignment horizontal="center" vertical="center"/>
    </xf>
    <xf numFmtId="164" fontId="3" fillId="0" borderId="116" xfId="0" applyNumberFormat="1" applyFont="1" applyBorder="1" applyAlignment="1">
      <alignment horizontal="center" vertical="center"/>
    </xf>
    <xf numFmtId="164" fontId="3" fillId="0" borderId="117" xfId="0" applyNumberFormat="1" applyFont="1" applyBorder="1" applyAlignment="1">
      <alignment horizontal="center" vertical="center"/>
    </xf>
    <xf numFmtId="0" fontId="0" fillId="0" borderId="123" xfId="0" applyBorder="1" applyAlignment="1">
      <alignment horizontal="left" vertical="center"/>
    </xf>
    <xf numFmtId="0" fontId="0" fillId="0" borderId="154" xfId="0" applyBorder="1" applyAlignment="1">
      <alignment horizontal="left" vertical="center"/>
    </xf>
    <xf numFmtId="164" fontId="11" fillId="0" borderId="155" xfId="0" applyNumberFormat="1" applyFont="1" applyFill="1" applyBorder="1" applyAlignment="1">
      <alignment horizontal="center" vertical="center"/>
    </xf>
    <xf numFmtId="164" fontId="11" fillId="0" borderId="156" xfId="0" applyNumberFormat="1" applyFont="1" applyFill="1" applyBorder="1" applyAlignment="1">
      <alignment horizontal="center" vertical="center"/>
    </xf>
    <xf numFmtId="0" fontId="0" fillId="0" borderId="146" xfId="0" applyBorder="1" applyAlignment="1">
      <alignment horizontal="left"/>
    </xf>
    <xf numFmtId="0" fontId="0" fillId="0" borderId="147" xfId="0" applyBorder="1" applyAlignment="1">
      <alignment horizontal="left"/>
    </xf>
    <xf numFmtId="0" fontId="0" fillId="0" borderId="31" xfId="0" applyBorder="1" applyAlignment="1">
      <alignment horizontal="left" vertical="center" wrapText="1"/>
    </xf>
    <xf numFmtId="0" fontId="0" fillId="0" borderId="32" xfId="0" applyBorder="1" applyAlignment="1">
      <alignment horizontal="left" vertical="center" wrapText="1"/>
    </xf>
    <xf numFmtId="164" fontId="11" fillId="0" borderId="145" xfId="0" applyNumberFormat="1" applyFont="1" applyFill="1" applyBorder="1" applyAlignment="1">
      <alignment horizontal="center" vertical="center"/>
    </xf>
    <xf numFmtId="164" fontId="11" fillId="0" borderId="30" xfId="0" applyNumberFormat="1" applyFont="1" applyFill="1" applyBorder="1" applyAlignment="1">
      <alignment horizontal="center" vertical="center"/>
    </xf>
    <xf numFmtId="0" fontId="0" fillId="0" borderId="149" xfId="0" applyBorder="1" applyAlignment="1">
      <alignment horizontal="left" vertical="center"/>
    </xf>
    <xf numFmtId="0" fontId="0" fillId="0" borderId="150" xfId="0" applyBorder="1" applyAlignment="1">
      <alignment horizontal="left" vertical="center"/>
    </xf>
    <xf numFmtId="0" fontId="0" fillId="0" borderId="157" xfId="0" applyBorder="1" applyAlignment="1">
      <alignment horizontal="left" wrapText="1"/>
    </xf>
    <xf numFmtId="0" fontId="0" fillId="0" borderId="158" xfId="0" applyBorder="1" applyAlignment="1">
      <alignment horizontal="left" wrapText="1"/>
    </xf>
    <xf numFmtId="0" fontId="0" fillId="0" borderId="159" xfId="0" applyBorder="1" applyAlignment="1">
      <alignment horizontal="left" wrapText="1"/>
    </xf>
    <xf numFmtId="0" fontId="0" fillId="0" borderId="160" xfId="0" applyBorder="1" applyAlignment="1">
      <alignment horizontal="left" wrapText="1"/>
    </xf>
    <xf numFmtId="0" fontId="0" fillId="0" borderId="161" xfId="0" applyBorder="1" applyAlignment="1">
      <alignment horizontal="left" wrapText="1"/>
    </xf>
    <xf numFmtId="0" fontId="0" fillId="0" borderId="162" xfId="0" applyBorder="1" applyAlignment="1">
      <alignment horizontal="left" wrapText="1"/>
    </xf>
    <xf numFmtId="164" fontId="11" fillId="0" borderId="163" xfId="0" applyNumberFormat="1" applyFont="1" applyBorder="1" applyAlignment="1">
      <alignment horizontal="center" vertical="center"/>
    </xf>
    <xf numFmtId="164" fontId="11" fillId="0" borderId="113" xfId="0" applyNumberFormat="1" applyFont="1" applyBorder="1" applyAlignment="1">
      <alignment horizontal="center" vertical="center"/>
    </xf>
    <xf numFmtId="0" fontId="36" fillId="10" borderId="16" xfId="0" applyFont="1" applyFill="1" applyBorder="1" applyAlignment="1">
      <alignment horizontal="center" vertical="center" wrapText="1" readingOrder="1"/>
    </xf>
    <xf numFmtId="0" fontId="36" fillId="10" borderId="14" xfId="0" applyFont="1" applyFill="1" applyBorder="1" applyAlignment="1">
      <alignment horizontal="center" vertical="center" wrapText="1" readingOrder="1"/>
    </xf>
    <xf numFmtId="0" fontId="36" fillId="10" borderId="133" xfId="0" applyFont="1" applyFill="1" applyBorder="1" applyAlignment="1">
      <alignment horizontal="center" vertical="center" wrapText="1" readingOrder="1"/>
    </xf>
    <xf numFmtId="0" fontId="7" fillId="13" borderId="94" xfId="0" applyFont="1" applyFill="1" applyBorder="1" applyAlignment="1">
      <alignment horizontal="center"/>
    </xf>
    <xf numFmtId="0" fontId="7" fillId="13" borderId="54" xfId="0" applyFont="1" applyFill="1" applyBorder="1" applyAlignment="1">
      <alignment horizontal="center"/>
    </xf>
    <xf numFmtId="0" fontId="7" fillId="13" borderId="95" xfId="0" applyFont="1" applyFill="1" applyBorder="1" applyAlignment="1">
      <alignment horizontal="center"/>
    </xf>
    <xf numFmtId="0" fontId="10" fillId="0" borderId="37" xfId="0" applyFont="1" applyBorder="1" applyAlignment="1" applyProtection="1">
      <alignment horizontal="center" vertical="center" wrapText="1"/>
    </xf>
    <xf numFmtId="0" fontId="29" fillId="3" borderId="40" xfId="0" applyFont="1" applyFill="1" applyBorder="1" applyAlignment="1" applyProtection="1">
      <alignment horizontal="center" vertical="center" wrapText="1"/>
    </xf>
    <xf numFmtId="2" fontId="24" fillId="18" borderId="37" xfId="0" applyNumberFormat="1" applyFont="1" applyFill="1" applyBorder="1" applyAlignment="1" applyProtection="1">
      <alignment horizontal="center" vertical="center" wrapText="1"/>
    </xf>
    <xf numFmtId="2" fontId="24" fillId="18" borderId="45" xfId="0" applyNumberFormat="1" applyFont="1" applyFill="1" applyBorder="1" applyAlignment="1" applyProtection="1">
      <alignment horizontal="center" vertical="center" wrapText="1"/>
    </xf>
    <xf numFmtId="2" fontId="24" fillId="18" borderId="46" xfId="0" applyNumberFormat="1" applyFont="1" applyFill="1" applyBorder="1" applyAlignment="1" applyProtection="1">
      <alignment horizontal="center" vertical="center" wrapText="1"/>
    </xf>
    <xf numFmtId="0" fontId="29" fillId="6" borderId="40" xfId="0" applyFont="1" applyFill="1" applyBorder="1" applyAlignment="1" applyProtection="1">
      <alignment horizontal="center" vertical="center" wrapText="1"/>
      <protection locked="0"/>
    </xf>
    <xf numFmtId="0" fontId="10" fillId="0" borderId="37" xfId="0" applyFont="1" applyBorder="1" applyAlignment="1" applyProtection="1">
      <alignment horizontal="center" vertical="center" wrapText="1"/>
      <protection locked="0"/>
    </xf>
    <xf numFmtId="0" fontId="30" fillId="5" borderId="40" xfId="0" applyFont="1" applyFill="1" applyBorder="1" applyAlignment="1" applyProtection="1">
      <alignment horizontal="center" vertical="center" wrapText="1"/>
      <protection locked="0"/>
    </xf>
    <xf numFmtId="0" fontId="29" fillId="5" borderId="40" xfId="0" applyFont="1" applyFill="1" applyBorder="1" applyAlignment="1" applyProtection="1">
      <alignment horizontal="center" vertical="center" wrapText="1"/>
      <protection locked="0"/>
    </xf>
    <xf numFmtId="0" fontId="10" fillId="13" borderId="37" xfId="0" applyFont="1" applyFill="1" applyBorder="1" applyAlignment="1">
      <alignment horizontal="center" vertical="center" wrapText="1"/>
    </xf>
    <xf numFmtId="0" fontId="29" fillId="4" borderId="40" xfId="0" applyFont="1" applyFill="1" applyBorder="1" applyAlignment="1" applyProtection="1">
      <alignment horizontal="center" vertical="center" wrapText="1"/>
      <protection locked="0"/>
    </xf>
    <xf numFmtId="2" fontId="24" fillId="18" borderId="69" xfId="0" applyNumberFormat="1" applyFont="1" applyFill="1" applyBorder="1" applyAlignment="1" applyProtection="1">
      <alignment horizontal="center" vertical="center" wrapText="1"/>
    </xf>
    <xf numFmtId="2" fontId="24" fillId="18" borderId="89" xfId="0" applyNumberFormat="1" applyFont="1" applyFill="1" applyBorder="1" applyAlignment="1" applyProtection="1">
      <alignment horizontal="center" vertical="center" wrapText="1"/>
    </xf>
    <xf numFmtId="2" fontId="24" fillId="18" borderId="88" xfId="0" applyNumberFormat="1" applyFont="1" applyFill="1" applyBorder="1" applyAlignment="1" applyProtection="1">
      <alignment horizontal="center" vertical="center" wrapText="1"/>
    </xf>
    <xf numFmtId="2" fontId="24" fillId="18" borderId="90" xfId="0" applyNumberFormat="1" applyFont="1" applyFill="1" applyBorder="1" applyAlignment="1" applyProtection="1">
      <alignment horizontal="center" vertical="center" wrapText="1"/>
    </xf>
    <xf numFmtId="0" fontId="9" fillId="2" borderId="128" xfId="0" applyFont="1" applyFill="1" applyBorder="1" applyAlignment="1" applyProtection="1">
      <alignment horizontal="right" vertical="center" wrapText="1"/>
    </xf>
    <xf numFmtId="0" fontId="9" fillId="2" borderId="90" xfId="0" applyFont="1" applyFill="1" applyBorder="1" applyAlignment="1" applyProtection="1">
      <alignment horizontal="right" vertical="center" wrapText="1"/>
    </xf>
    <xf numFmtId="0" fontId="16" fillId="14" borderId="9" xfId="0" applyFont="1" applyFill="1" applyBorder="1" applyAlignment="1">
      <alignment horizontal="center" vertical="center" wrapText="1"/>
    </xf>
    <xf numFmtId="0" fontId="16" fillId="14" borderId="126" xfId="0" applyFont="1" applyFill="1" applyBorder="1" applyAlignment="1">
      <alignment horizontal="center" vertical="center" wrapText="1"/>
    </xf>
    <xf numFmtId="0" fontId="16" fillId="14" borderId="127" xfId="0" applyFont="1" applyFill="1" applyBorder="1" applyAlignment="1">
      <alignment horizontal="center" vertical="center" wrapText="1"/>
    </xf>
    <xf numFmtId="0" fontId="10" fillId="0" borderId="38" xfId="0" applyFont="1" applyBorder="1" applyAlignment="1" applyProtection="1">
      <alignment horizontal="center" vertical="center" wrapText="1"/>
      <protection locked="0"/>
    </xf>
    <xf numFmtId="0" fontId="10" fillId="0" borderId="58" xfId="0" applyFont="1" applyBorder="1" applyAlignment="1" applyProtection="1">
      <alignment horizontal="center" vertical="center" wrapText="1"/>
      <protection locked="0"/>
    </xf>
    <xf numFmtId="0" fontId="10" fillId="0" borderId="38" xfId="0" applyFont="1" applyBorder="1" applyAlignment="1" applyProtection="1">
      <alignment horizontal="center" vertical="center" wrapText="1"/>
    </xf>
    <xf numFmtId="0" fontId="10" fillId="0" borderId="57" xfId="0" applyFont="1" applyBorder="1" applyAlignment="1" applyProtection="1">
      <alignment horizontal="center" vertical="center" wrapText="1"/>
    </xf>
    <xf numFmtId="0" fontId="10" fillId="0" borderId="58" xfId="0" applyFont="1" applyBorder="1" applyAlignment="1" applyProtection="1">
      <alignment horizontal="center" vertical="center" wrapText="1"/>
    </xf>
    <xf numFmtId="0" fontId="10" fillId="13" borderId="38" xfId="0" applyFont="1" applyFill="1" applyBorder="1" applyAlignment="1">
      <alignment horizontal="center" vertical="center" wrapText="1"/>
    </xf>
    <xf numFmtId="0" fontId="10" fillId="13" borderId="57" xfId="0" applyFont="1" applyFill="1" applyBorder="1" applyAlignment="1">
      <alignment horizontal="center" vertical="center" wrapText="1"/>
    </xf>
    <xf numFmtId="0" fontId="10" fillId="13" borderId="58" xfId="0" applyFont="1" applyFill="1" applyBorder="1" applyAlignment="1">
      <alignment horizontal="center" vertical="center" wrapText="1"/>
    </xf>
    <xf numFmtId="0" fontId="0" fillId="0" borderId="45" xfId="0" applyBorder="1" applyAlignment="1" applyProtection="1">
      <alignment horizontal="center"/>
      <protection locked="0"/>
    </xf>
    <xf numFmtId="0" fontId="0" fillId="0" borderId="46" xfId="0" applyBorder="1" applyAlignment="1" applyProtection="1">
      <alignment horizontal="center"/>
      <protection locked="0"/>
    </xf>
    <xf numFmtId="0" fontId="0" fillId="0" borderId="69" xfId="0" applyBorder="1" applyAlignment="1" applyProtection="1">
      <alignment horizontal="center"/>
      <protection locked="0"/>
    </xf>
    <xf numFmtId="0" fontId="0" fillId="0" borderId="89" xfId="0" applyBorder="1" applyAlignment="1" applyProtection="1">
      <alignment horizontal="center"/>
      <protection locked="0"/>
    </xf>
    <xf numFmtId="0" fontId="0" fillId="0" borderId="88" xfId="0" applyBorder="1" applyAlignment="1" applyProtection="1">
      <alignment horizontal="center"/>
      <protection locked="0"/>
    </xf>
    <xf numFmtId="0" fontId="0" fillId="0" borderId="90" xfId="0" applyBorder="1" applyAlignment="1" applyProtection="1">
      <alignment horizontal="center"/>
      <protection locked="0"/>
    </xf>
    <xf numFmtId="0" fontId="12" fillId="0" borderId="37" xfId="0" applyFont="1" applyFill="1" applyBorder="1" applyAlignment="1" applyProtection="1">
      <alignment horizontal="left" vertical="center" wrapText="1"/>
      <protection locked="0"/>
    </xf>
    <xf numFmtId="0" fontId="7" fillId="14" borderId="11" xfId="0" applyFont="1" applyFill="1" applyBorder="1" applyAlignment="1">
      <alignment horizontal="center" vertical="center" wrapText="1"/>
    </xf>
    <xf numFmtId="0" fontId="7" fillId="14" borderId="6" xfId="0" applyFont="1" applyFill="1" applyBorder="1" applyAlignment="1">
      <alignment horizontal="center" vertical="center" wrapText="1"/>
    </xf>
    <xf numFmtId="0" fontId="7" fillId="14" borderId="5" xfId="0" applyFont="1" applyFill="1" applyBorder="1" applyAlignment="1">
      <alignment horizontal="center" vertical="center" wrapText="1"/>
    </xf>
    <xf numFmtId="0" fontId="7" fillId="14" borderId="87" xfId="0" applyFont="1" applyFill="1" applyBorder="1" applyAlignment="1">
      <alignment horizontal="center" vertical="center" wrapText="1"/>
    </xf>
    <xf numFmtId="0" fontId="7" fillId="14" borderId="3" xfId="0" applyFont="1" applyFill="1" applyBorder="1" applyAlignment="1">
      <alignment horizontal="center" vertical="center" wrapText="1"/>
    </xf>
    <xf numFmtId="0" fontId="7" fillId="14" borderId="56" xfId="0" applyFont="1" applyFill="1" applyBorder="1" applyAlignment="1">
      <alignment horizontal="center" vertical="center" wrapText="1"/>
    </xf>
    <xf numFmtId="0" fontId="7" fillId="14" borderId="1" xfId="0" applyFont="1" applyFill="1" applyBorder="1" applyAlignment="1">
      <alignment horizontal="center" vertical="center" wrapText="1"/>
    </xf>
    <xf numFmtId="0" fontId="27" fillId="0" borderId="0" xfId="0" applyFont="1" applyAlignment="1">
      <alignment horizontal="right" vertical="center"/>
    </xf>
    <xf numFmtId="0" fontId="27" fillId="0" borderId="0" xfId="0" applyFont="1" applyAlignment="1">
      <alignment horizontal="right"/>
    </xf>
    <xf numFmtId="0" fontId="22" fillId="10" borderId="49" xfId="1" applyFont="1" applyFill="1" applyBorder="1" applyAlignment="1">
      <alignment horizontal="center" vertical="center"/>
    </xf>
    <xf numFmtId="0" fontId="22" fillId="10" borderId="67" xfId="1" applyFont="1" applyFill="1" applyBorder="1" applyAlignment="1">
      <alignment horizontal="center" vertical="center"/>
    </xf>
    <xf numFmtId="0" fontId="22" fillId="10" borderId="68" xfId="1" applyFont="1" applyFill="1" applyBorder="1" applyAlignment="1">
      <alignment horizontal="center" vertical="center"/>
    </xf>
    <xf numFmtId="0" fontId="22" fillId="4" borderId="49" xfId="1" applyFont="1" applyFill="1" applyBorder="1" applyAlignment="1">
      <alignment horizontal="center" vertical="center"/>
    </xf>
    <xf numFmtId="0" fontId="22" fillId="4" borderId="67" xfId="1" applyFont="1" applyFill="1" applyBorder="1" applyAlignment="1">
      <alignment horizontal="center" vertical="center"/>
    </xf>
    <xf numFmtId="0" fontId="22" fillId="4" borderId="68" xfId="1" applyFont="1" applyFill="1" applyBorder="1" applyAlignment="1">
      <alignment horizontal="center" vertical="center"/>
    </xf>
    <xf numFmtId="0" fontId="22" fillId="5" borderId="49" xfId="1" applyFont="1" applyFill="1" applyBorder="1" applyAlignment="1">
      <alignment horizontal="center" vertical="center"/>
    </xf>
    <xf numFmtId="0" fontId="22" fillId="5" borderId="68" xfId="1" applyFont="1" applyFill="1" applyBorder="1" applyAlignment="1">
      <alignment horizontal="center" vertical="center"/>
    </xf>
    <xf numFmtId="0" fontId="22" fillId="6" borderId="49" xfId="1" applyFont="1" applyFill="1" applyBorder="1" applyAlignment="1">
      <alignment horizontal="center" vertical="center"/>
    </xf>
    <xf numFmtId="0" fontId="22" fillId="6" borderId="67" xfId="1" applyFont="1" applyFill="1" applyBorder="1" applyAlignment="1">
      <alignment horizontal="center" vertical="center"/>
    </xf>
    <xf numFmtId="0" fontId="22" fillId="6" borderId="68" xfId="1" applyFont="1" applyFill="1" applyBorder="1" applyAlignment="1">
      <alignment horizontal="center" vertical="center"/>
    </xf>
    <xf numFmtId="0" fontId="14" fillId="14" borderId="129" xfId="0" applyFont="1" applyFill="1" applyBorder="1" applyAlignment="1">
      <alignment horizontal="center" vertical="center" wrapText="1"/>
    </xf>
    <xf numFmtId="0" fontId="14" fillId="14" borderId="85" xfId="0" applyFont="1" applyFill="1" applyBorder="1" applyAlignment="1">
      <alignment horizontal="center" vertical="center" wrapText="1"/>
    </xf>
    <xf numFmtId="2" fontId="3" fillId="0" borderId="82" xfId="0" applyNumberFormat="1" applyFont="1" applyBorder="1" applyAlignment="1">
      <alignment horizontal="center" vertical="center"/>
    </xf>
    <xf numFmtId="2" fontId="3" fillId="0" borderId="83" xfId="0" applyNumberFormat="1" applyFont="1" applyBorder="1" applyAlignment="1">
      <alignment horizontal="center" vertical="center"/>
    </xf>
    <xf numFmtId="0" fontId="4" fillId="0" borderId="86" xfId="0" applyFont="1" applyBorder="1" applyAlignment="1">
      <alignment horizontal="center" vertical="center"/>
    </xf>
    <xf numFmtId="0" fontId="4" fillId="0" borderId="82" xfId="0" applyFont="1" applyBorder="1" applyAlignment="1">
      <alignment horizontal="center" vertical="center"/>
    </xf>
    <xf numFmtId="0" fontId="7" fillId="0" borderId="64" xfId="0" applyFont="1" applyBorder="1" applyAlignment="1">
      <alignment horizontal="center" vertical="center"/>
    </xf>
    <xf numFmtId="0" fontId="7" fillId="0" borderId="65" xfId="0" applyFont="1" applyBorder="1" applyAlignment="1">
      <alignment horizontal="center" vertical="center"/>
    </xf>
    <xf numFmtId="0" fontId="7" fillId="0" borderId="66" xfId="0" applyFont="1" applyBorder="1" applyAlignment="1">
      <alignment horizontal="center" vertical="center"/>
    </xf>
    <xf numFmtId="0" fontId="41" fillId="22" borderId="11" xfId="0" applyFont="1" applyFill="1" applyBorder="1" applyAlignment="1">
      <alignment horizontal="center" vertical="center"/>
    </xf>
    <xf numFmtId="0" fontId="41" fillId="22" borderId="7" xfId="0" applyFont="1" applyFill="1" applyBorder="1" applyAlignment="1">
      <alignment horizontal="center" vertical="center"/>
    </xf>
    <xf numFmtId="164" fontId="41" fillId="22" borderId="4" xfId="0" applyNumberFormat="1" applyFont="1" applyFill="1" applyBorder="1" applyAlignment="1">
      <alignment horizontal="center" vertical="center"/>
    </xf>
    <xf numFmtId="164" fontId="41" fillId="22" borderId="5" xfId="0" applyNumberFormat="1" applyFont="1" applyFill="1" applyBorder="1" applyAlignment="1">
      <alignment horizontal="center" vertical="center"/>
    </xf>
    <xf numFmtId="164" fontId="41" fillId="22" borderId="141" xfId="0" applyNumberFormat="1" applyFont="1" applyFill="1" applyBorder="1" applyAlignment="1">
      <alignment horizontal="center" vertical="center"/>
    </xf>
    <xf numFmtId="164" fontId="41" fillId="22" borderId="87" xfId="0" applyNumberFormat="1" applyFont="1" applyFill="1" applyBorder="1" applyAlignment="1">
      <alignment horizontal="center" vertical="center"/>
    </xf>
    <xf numFmtId="0" fontId="10" fillId="0" borderId="37" xfId="0" applyFont="1" applyFill="1" applyBorder="1" applyAlignment="1">
      <alignment horizontal="center" vertical="center" wrapText="1"/>
    </xf>
    <xf numFmtId="0" fontId="29" fillId="7" borderId="40" xfId="0" applyFont="1" applyFill="1" applyBorder="1" applyAlignment="1" applyProtection="1">
      <alignment horizontal="center" vertical="center" wrapText="1"/>
      <protection locked="0"/>
    </xf>
    <xf numFmtId="0" fontId="29" fillId="7" borderId="42" xfId="0" applyFont="1" applyFill="1" applyBorder="1" applyAlignment="1" applyProtection="1">
      <alignment horizontal="center" vertical="center" wrapText="1"/>
      <protection locked="0"/>
    </xf>
    <xf numFmtId="0" fontId="11" fillId="0" borderId="37" xfId="0" applyFont="1" applyFill="1" applyBorder="1" applyAlignment="1" applyProtection="1">
      <alignment horizontal="center" vertical="center" wrapText="1"/>
      <protection locked="0"/>
    </xf>
    <xf numFmtId="0" fontId="11" fillId="0" borderId="39" xfId="0" applyFont="1" applyFill="1" applyBorder="1" applyAlignment="1" applyProtection="1">
      <alignment horizontal="center" vertical="center" wrapText="1"/>
      <protection locked="0"/>
    </xf>
    <xf numFmtId="0" fontId="10" fillId="0" borderId="37" xfId="0" applyFont="1" applyFill="1" applyBorder="1" applyAlignment="1" applyProtection="1">
      <alignment horizontal="center" vertical="center" wrapText="1"/>
      <protection locked="0"/>
    </xf>
    <xf numFmtId="0" fontId="12" fillId="0" borderId="37" xfId="0" applyFont="1" applyFill="1" applyBorder="1" applyAlignment="1" applyProtection="1">
      <alignment horizontal="left" vertical="center" wrapText="1"/>
    </xf>
    <xf numFmtId="2" fontId="24" fillId="18" borderId="37" xfId="0" applyNumberFormat="1" applyFont="1" applyFill="1" applyBorder="1" applyAlignment="1">
      <alignment horizontal="center" vertical="center" wrapText="1"/>
    </xf>
    <xf numFmtId="0" fontId="10" fillId="0" borderId="38" xfId="0" applyFont="1" applyFill="1" applyBorder="1" applyAlignment="1" applyProtection="1">
      <alignment horizontal="center" vertical="center" wrapText="1"/>
      <protection locked="0"/>
    </xf>
    <xf numFmtId="0" fontId="10" fillId="0" borderId="57" xfId="0" applyFont="1" applyFill="1" applyBorder="1" applyAlignment="1" applyProtection="1">
      <alignment horizontal="center" vertical="center" wrapText="1"/>
      <protection locked="0"/>
    </xf>
    <xf numFmtId="0" fontId="10" fillId="0" borderId="58" xfId="0" applyFont="1" applyFill="1" applyBorder="1" applyAlignment="1" applyProtection="1">
      <alignment horizontal="center" vertical="center" wrapText="1"/>
      <protection locked="0"/>
    </xf>
    <xf numFmtId="0" fontId="10" fillId="0" borderId="38" xfId="0" applyFont="1" applyFill="1" applyBorder="1" applyAlignment="1">
      <alignment horizontal="center" vertical="center" wrapText="1"/>
    </xf>
    <xf numFmtId="0" fontId="10" fillId="0" borderId="57" xfId="0" applyFont="1" applyFill="1" applyBorder="1" applyAlignment="1">
      <alignment horizontal="center" vertical="center" wrapText="1"/>
    </xf>
    <xf numFmtId="0" fontId="10" fillId="0" borderId="58" xfId="0" applyFont="1" applyFill="1" applyBorder="1" applyAlignment="1">
      <alignment horizontal="center" vertical="center" wrapText="1"/>
    </xf>
    <xf numFmtId="0" fontId="11" fillId="0" borderId="38" xfId="0" applyFont="1" applyFill="1" applyBorder="1" applyAlignment="1" applyProtection="1">
      <alignment horizontal="center" vertical="center" wrapText="1"/>
      <protection locked="0"/>
    </xf>
    <xf numFmtId="0" fontId="11" fillId="0" borderId="124" xfId="0" applyFont="1" applyFill="1" applyBorder="1" applyAlignment="1" applyProtection="1">
      <alignment horizontal="center" vertical="center" wrapText="1"/>
      <protection locked="0"/>
    </xf>
    <xf numFmtId="0" fontId="11" fillId="0" borderId="38" xfId="0" applyFont="1" applyFill="1" applyBorder="1" applyAlignment="1">
      <alignment horizontal="left" vertical="center" wrapText="1"/>
    </xf>
    <xf numFmtId="0" fontId="11" fillId="0" borderId="58" xfId="0" applyFont="1" applyFill="1" applyBorder="1" applyAlignment="1">
      <alignment horizontal="left" vertical="center" wrapText="1"/>
    </xf>
    <xf numFmtId="2" fontId="24" fillId="18" borderId="69" xfId="0" applyNumberFormat="1" applyFont="1" applyFill="1" applyBorder="1" applyAlignment="1">
      <alignment horizontal="center" vertical="center" wrapText="1"/>
    </xf>
    <xf numFmtId="2" fontId="24" fillId="18" borderId="89" xfId="0" applyNumberFormat="1" applyFont="1" applyFill="1" applyBorder="1" applyAlignment="1">
      <alignment horizontal="center" vertical="center" wrapText="1"/>
    </xf>
    <xf numFmtId="2" fontId="24" fillId="18" borderId="88" xfId="0" applyNumberFormat="1" applyFont="1" applyFill="1" applyBorder="1" applyAlignment="1">
      <alignment horizontal="center" vertical="center" wrapText="1"/>
    </xf>
    <xf numFmtId="2" fontId="24" fillId="18" borderId="90" xfId="0" applyNumberFormat="1" applyFont="1" applyFill="1" applyBorder="1" applyAlignment="1">
      <alignment horizontal="center" vertical="center" wrapText="1"/>
    </xf>
    <xf numFmtId="0" fontId="10" fillId="0" borderId="37" xfId="0" applyFont="1" applyFill="1" applyBorder="1" applyAlignment="1" applyProtection="1">
      <alignment horizontal="left" vertical="center" wrapText="1"/>
    </xf>
    <xf numFmtId="0" fontId="12" fillId="0" borderId="38" xfId="0" applyFont="1" applyFill="1" applyBorder="1" applyAlignment="1" applyProtection="1">
      <alignment horizontal="left" vertical="center" wrapText="1"/>
    </xf>
    <xf numFmtId="0" fontId="12" fillId="0" borderId="58" xfId="0" applyFont="1" applyFill="1" applyBorder="1" applyAlignment="1" applyProtection="1">
      <alignment horizontal="left" vertical="center" wrapText="1"/>
    </xf>
    <xf numFmtId="0" fontId="12" fillId="0" borderId="57" xfId="0" applyFont="1" applyFill="1" applyBorder="1" applyAlignment="1" applyProtection="1">
      <alignment horizontal="left" vertical="center" wrapText="1"/>
    </xf>
    <xf numFmtId="2" fontId="24" fillId="18" borderId="37" xfId="0" applyNumberFormat="1" applyFont="1" applyFill="1" applyBorder="1" applyAlignment="1">
      <alignment horizontal="center" vertical="center"/>
    </xf>
    <xf numFmtId="2" fontId="24" fillId="18" borderId="39" xfId="0" applyNumberFormat="1" applyFont="1" applyFill="1" applyBorder="1" applyAlignment="1">
      <alignment horizontal="center" vertical="center"/>
    </xf>
    <xf numFmtId="0" fontId="12" fillId="0" borderId="37" xfId="0" applyFont="1" applyFill="1" applyBorder="1" applyAlignment="1" applyProtection="1">
      <alignment horizontal="center" vertical="center" wrapText="1"/>
      <protection locked="0"/>
    </xf>
    <xf numFmtId="0" fontId="29" fillId="3" borderId="41" xfId="0" applyFont="1" applyFill="1" applyBorder="1" applyAlignment="1" applyProtection="1">
      <alignment horizontal="center" vertical="center" wrapText="1"/>
      <protection locked="0"/>
    </xf>
    <xf numFmtId="0" fontId="29" fillId="3" borderId="44" xfId="0" applyFont="1" applyFill="1" applyBorder="1" applyAlignment="1" applyProtection="1">
      <alignment horizontal="center" vertical="center" wrapText="1"/>
      <protection locked="0"/>
    </xf>
    <xf numFmtId="0" fontId="29" fillId="3" borderId="55" xfId="0" applyFont="1" applyFill="1" applyBorder="1" applyAlignment="1" applyProtection="1">
      <alignment horizontal="center" vertical="center" wrapText="1"/>
      <protection locked="0"/>
    </xf>
    <xf numFmtId="0" fontId="11" fillId="0" borderId="92" xfId="0" applyFont="1" applyBorder="1" applyAlignment="1" applyProtection="1">
      <alignment horizontal="left" vertical="center" wrapText="1"/>
      <protection locked="0"/>
    </xf>
    <xf numFmtId="0" fontId="11" fillId="0" borderId="93" xfId="0" applyFont="1" applyBorder="1" applyAlignment="1" applyProtection="1">
      <alignment horizontal="left" vertical="center" wrapText="1"/>
      <protection locked="0"/>
    </xf>
    <xf numFmtId="0" fontId="11" fillId="0" borderId="58" xfId="0" applyFont="1" applyFill="1" applyBorder="1" applyAlignment="1" applyProtection="1">
      <alignment horizontal="center" vertical="center" wrapText="1"/>
      <protection locked="0"/>
    </xf>
    <xf numFmtId="0" fontId="12" fillId="0" borderId="38" xfId="0" applyFont="1" applyFill="1" applyBorder="1" applyAlignment="1" applyProtection="1">
      <alignment horizontal="center" vertical="center" wrapText="1"/>
      <protection locked="0"/>
    </xf>
    <xf numFmtId="0" fontId="12" fillId="0" borderId="57" xfId="0" applyFont="1" applyFill="1" applyBorder="1" applyAlignment="1" applyProtection="1">
      <alignment horizontal="center" vertical="center" wrapText="1"/>
      <protection locked="0"/>
    </xf>
    <xf numFmtId="0" fontId="12" fillId="0" borderId="58" xfId="0" applyFont="1" applyFill="1" applyBorder="1" applyAlignment="1" applyProtection="1">
      <alignment horizontal="center" vertical="center" wrapText="1"/>
      <protection locked="0"/>
    </xf>
    <xf numFmtId="0" fontId="11" fillId="0" borderId="37" xfId="0" applyFont="1" applyFill="1" applyBorder="1" applyAlignment="1" applyProtection="1">
      <alignment horizontal="left" vertical="center" wrapText="1"/>
    </xf>
    <xf numFmtId="2" fontId="24" fillId="18" borderId="38" xfId="0" applyNumberFormat="1" applyFont="1" applyFill="1" applyBorder="1" applyAlignment="1">
      <alignment horizontal="center" vertical="center"/>
    </xf>
    <xf numFmtId="2" fontId="24" fillId="18" borderId="57" xfId="0" applyNumberFormat="1" applyFont="1" applyFill="1" applyBorder="1" applyAlignment="1">
      <alignment horizontal="center" vertical="center"/>
    </xf>
    <xf numFmtId="2" fontId="24" fillId="18" borderId="58" xfId="0" applyNumberFormat="1" applyFont="1" applyFill="1" applyBorder="1" applyAlignment="1">
      <alignment horizontal="center" vertical="center"/>
    </xf>
    <xf numFmtId="0" fontId="15" fillId="16" borderId="128" xfId="0" applyFont="1" applyFill="1" applyBorder="1" applyAlignment="1">
      <alignment horizontal="center" vertical="center" wrapText="1"/>
    </xf>
    <xf numFmtId="0" fontId="15" fillId="16" borderId="91" xfId="0" applyFont="1" applyFill="1" applyBorder="1" applyAlignment="1">
      <alignment horizontal="center" vertical="center" wrapText="1"/>
    </xf>
    <xf numFmtId="0" fontId="23" fillId="5" borderId="11" xfId="1" applyFont="1" applyFill="1" applyBorder="1" applyAlignment="1">
      <alignment horizontal="center" vertical="center"/>
    </xf>
    <xf numFmtId="0" fontId="23" fillId="5" borderId="6" xfId="1" applyFont="1" applyFill="1" applyBorder="1" applyAlignment="1">
      <alignment horizontal="center" vertical="center"/>
    </xf>
    <xf numFmtId="0" fontId="23" fillId="6" borderId="11" xfId="1" applyFont="1" applyFill="1" applyBorder="1" applyAlignment="1">
      <alignment horizontal="center" vertical="center"/>
    </xf>
    <xf numFmtId="0" fontId="23" fillId="6" borderId="6" xfId="1" applyFont="1" applyFill="1" applyBorder="1" applyAlignment="1">
      <alignment horizontal="center" vertical="center"/>
    </xf>
    <xf numFmtId="0" fontId="23" fillId="6" borderId="7" xfId="1" applyFont="1" applyFill="1" applyBorder="1" applyAlignment="1">
      <alignment horizontal="center" vertical="center"/>
    </xf>
    <xf numFmtId="0" fontId="23" fillId="7" borderId="11" xfId="1" applyFont="1" applyFill="1" applyBorder="1" applyAlignment="1">
      <alignment horizontal="center" vertical="center"/>
    </xf>
    <xf numFmtId="0" fontId="23" fillId="7" borderId="6" xfId="1" applyFont="1" applyFill="1" applyBorder="1" applyAlignment="1">
      <alignment horizontal="center" vertical="center"/>
    </xf>
    <xf numFmtId="0" fontId="23" fillId="7" borderId="7" xfId="1" applyFont="1" applyFill="1" applyBorder="1" applyAlignment="1">
      <alignment horizontal="center" vertical="center"/>
    </xf>
    <xf numFmtId="0" fontId="7" fillId="16" borderId="11" xfId="0" applyFont="1" applyFill="1" applyBorder="1" applyAlignment="1">
      <alignment horizontal="center" vertical="center" wrapText="1"/>
    </xf>
    <xf numFmtId="0" fontId="7" fillId="16" borderId="6" xfId="0" applyFont="1" applyFill="1" applyBorder="1" applyAlignment="1">
      <alignment horizontal="center" vertical="center" wrapText="1"/>
    </xf>
    <xf numFmtId="0" fontId="7" fillId="16" borderId="5" xfId="0" applyFont="1" applyFill="1" applyBorder="1" applyAlignment="1">
      <alignment horizontal="center" vertical="center" wrapText="1"/>
    </xf>
    <xf numFmtId="0" fontId="7" fillId="16" borderId="87" xfId="0" applyFont="1" applyFill="1" applyBorder="1" applyAlignment="1">
      <alignment horizontal="center" vertical="center" wrapText="1"/>
    </xf>
    <xf numFmtId="0" fontId="7" fillId="16" borderId="3" xfId="0" applyFont="1" applyFill="1" applyBorder="1" applyAlignment="1">
      <alignment horizontal="center" vertical="center" wrapText="1"/>
    </xf>
    <xf numFmtId="0" fontId="7" fillId="16" borderId="1" xfId="0" applyFont="1" applyFill="1" applyBorder="1" applyAlignment="1">
      <alignment horizontal="center" vertical="center" wrapText="1"/>
    </xf>
    <xf numFmtId="0" fontId="23" fillId="10" borderId="3" xfId="1" applyFont="1" applyFill="1" applyBorder="1" applyAlignment="1">
      <alignment horizontal="center" vertical="center"/>
    </xf>
    <xf numFmtId="0" fontId="23" fillId="10" borderId="56" xfId="1" applyFont="1" applyFill="1" applyBorder="1" applyAlignment="1">
      <alignment horizontal="center" vertical="center"/>
    </xf>
    <xf numFmtId="0" fontId="23" fillId="10" borderId="1" xfId="1" applyFont="1" applyFill="1" applyBorder="1" applyAlignment="1">
      <alignment horizontal="center" vertical="center"/>
    </xf>
    <xf numFmtId="0" fontId="23" fillId="4" borderId="11" xfId="1" applyFont="1" applyFill="1" applyBorder="1" applyAlignment="1">
      <alignment horizontal="center" vertical="center"/>
    </xf>
    <xf numFmtId="0" fontId="23" fillId="4" borderId="6" xfId="1" applyFont="1" applyFill="1" applyBorder="1" applyAlignment="1">
      <alignment horizontal="center" vertical="center"/>
    </xf>
    <xf numFmtId="0" fontId="23" fillId="4" borderId="7" xfId="1" applyFont="1" applyFill="1" applyBorder="1" applyAlignment="1">
      <alignment horizontal="center" vertical="center"/>
    </xf>
    <xf numFmtId="0" fontId="14" fillId="9" borderId="129" xfId="0" applyFont="1" applyFill="1" applyBorder="1" applyAlignment="1">
      <alignment horizontal="center" vertical="center" wrapText="1"/>
    </xf>
    <xf numFmtId="0" fontId="14" fillId="9" borderId="85" xfId="0" applyFont="1" applyFill="1" applyBorder="1" applyAlignment="1">
      <alignment horizontal="center" vertical="center" wrapText="1"/>
    </xf>
    <xf numFmtId="0" fontId="7" fillId="16" borderId="56" xfId="0" applyFont="1" applyFill="1" applyBorder="1" applyAlignment="1">
      <alignment horizontal="center" vertical="center" wrapText="1"/>
    </xf>
    <xf numFmtId="2" fontId="4" fillId="0" borderId="82" xfId="0" applyNumberFormat="1" applyFont="1" applyBorder="1" applyAlignment="1">
      <alignment horizontal="center" vertical="center"/>
    </xf>
    <xf numFmtId="2" fontId="4" fillId="0" borderId="83" xfId="0" applyNumberFormat="1" applyFont="1" applyBorder="1" applyAlignment="1">
      <alignment horizontal="center" vertical="center"/>
    </xf>
    <xf numFmtId="0" fontId="12" fillId="0" borderId="37" xfId="0" applyFont="1" applyFill="1" applyBorder="1" applyAlignment="1" applyProtection="1">
      <alignment vertical="center" wrapText="1"/>
    </xf>
    <xf numFmtId="0" fontId="10" fillId="0" borderId="37" xfId="0" applyFont="1" applyFill="1" applyBorder="1" applyAlignment="1" applyProtection="1">
      <alignment vertical="center" wrapText="1"/>
    </xf>
    <xf numFmtId="0" fontId="11" fillId="0" borderId="57" xfId="0" applyFont="1" applyFill="1" applyBorder="1" applyAlignment="1" applyProtection="1">
      <alignment horizontal="center" vertical="center" wrapText="1"/>
      <protection locked="0"/>
    </xf>
    <xf numFmtId="0" fontId="29" fillId="4" borderId="41" xfId="0" applyFont="1" applyFill="1" applyBorder="1" applyAlignment="1" applyProtection="1">
      <alignment horizontal="center" vertical="center" wrapText="1"/>
      <protection locked="0"/>
    </xf>
    <xf numFmtId="0" fontId="29" fillId="4" borderId="44" xfId="0" applyFont="1" applyFill="1" applyBorder="1" applyAlignment="1" applyProtection="1">
      <alignment horizontal="center" vertical="center" wrapText="1"/>
      <protection locked="0"/>
    </xf>
    <xf numFmtId="2" fontId="24" fillId="18" borderId="38" xfId="0" applyNumberFormat="1" applyFont="1" applyFill="1" applyBorder="1" applyAlignment="1">
      <alignment horizontal="center" vertical="center" wrapText="1"/>
    </xf>
    <xf numFmtId="2" fontId="24" fillId="18" borderId="57" xfId="0" applyNumberFormat="1" applyFont="1" applyFill="1" applyBorder="1" applyAlignment="1">
      <alignment horizontal="center" vertical="center" wrapText="1"/>
    </xf>
    <xf numFmtId="2" fontId="24" fillId="18" borderId="58" xfId="0" applyNumberFormat="1" applyFont="1" applyFill="1" applyBorder="1" applyAlignment="1">
      <alignment horizontal="center" vertical="center" wrapText="1"/>
    </xf>
    <xf numFmtId="0" fontId="16" fillId="0" borderId="38" xfId="0" applyFont="1" applyFill="1" applyBorder="1" applyAlignment="1">
      <alignment horizontal="center" vertical="center" wrapText="1"/>
    </xf>
    <xf numFmtId="0" fontId="16" fillId="0" borderId="57" xfId="0" applyFont="1" applyFill="1" applyBorder="1" applyAlignment="1">
      <alignment horizontal="center" vertical="center" wrapText="1"/>
    </xf>
    <xf numFmtId="0" fontId="16" fillId="0" borderId="58" xfId="0" applyFont="1" applyFill="1" applyBorder="1" applyAlignment="1">
      <alignment horizontal="center" vertical="center" wrapText="1"/>
    </xf>
    <xf numFmtId="0" fontId="12" fillId="0" borderId="38" xfId="0" applyFont="1" applyFill="1" applyBorder="1" applyAlignment="1" applyProtection="1">
      <alignment horizontal="center" vertical="center" wrapText="1"/>
    </xf>
    <xf numFmtId="0" fontId="12" fillId="0" borderId="58" xfId="0" applyFont="1" applyFill="1" applyBorder="1" applyAlignment="1" applyProtection="1">
      <alignment horizontal="center" vertical="center" wrapText="1"/>
    </xf>
    <xf numFmtId="0" fontId="11" fillId="0" borderId="57" xfId="0" applyFont="1" applyFill="1" applyBorder="1" applyAlignment="1">
      <alignment horizontal="left" vertical="center" wrapText="1"/>
    </xf>
    <xf numFmtId="0" fontId="0" fillId="13" borderId="69" xfId="0" applyFill="1" applyBorder="1" applyAlignment="1" applyProtection="1">
      <alignment horizontal="center"/>
    </xf>
    <xf numFmtId="0" fontId="0" fillId="13" borderId="89" xfId="0" applyFill="1" applyBorder="1" applyAlignment="1" applyProtection="1">
      <alignment horizontal="center"/>
    </xf>
    <xf numFmtId="0" fontId="0" fillId="13" borderId="88" xfId="0" applyFill="1" applyBorder="1" applyAlignment="1" applyProtection="1">
      <alignment horizontal="center"/>
    </xf>
    <xf numFmtId="0" fontId="0" fillId="13" borderId="90" xfId="0" applyFill="1" applyBorder="1" applyAlignment="1" applyProtection="1">
      <alignment horizontal="center"/>
    </xf>
    <xf numFmtId="0" fontId="11" fillId="0" borderId="37" xfId="0" applyFont="1" applyFill="1" applyBorder="1" applyAlignment="1" applyProtection="1">
      <alignment vertical="center" wrapText="1"/>
    </xf>
    <xf numFmtId="0" fontId="10" fillId="0" borderId="38" xfId="0" applyFont="1" applyFill="1" applyBorder="1" applyAlignment="1" applyProtection="1">
      <alignment horizontal="left" vertical="center" wrapText="1"/>
    </xf>
    <xf numFmtId="0" fontId="10" fillId="0" borderId="58" xfId="0" applyFont="1" applyFill="1" applyBorder="1" applyAlignment="1" applyProtection="1">
      <alignment horizontal="left" vertical="center" wrapText="1"/>
    </xf>
    <xf numFmtId="0" fontId="15" fillId="15" borderId="9" xfId="0" applyFont="1" applyFill="1" applyBorder="1" applyAlignment="1">
      <alignment horizontal="center" vertical="center" wrapText="1"/>
    </xf>
    <xf numFmtId="0" fontId="15" fillId="15" borderId="126" xfId="0" applyFont="1" applyFill="1" applyBorder="1" applyAlignment="1">
      <alignment horizontal="center" vertical="center" wrapText="1"/>
    </xf>
    <xf numFmtId="0" fontId="15" fillId="15" borderId="127" xfId="0" applyFont="1" applyFill="1" applyBorder="1" applyAlignment="1">
      <alignment horizontal="center" vertical="center" wrapText="1"/>
    </xf>
    <xf numFmtId="0" fontId="18" fillId="0" borderId="38" xfId="0" applyFont="1" applyFill="1" applyBorder="1" applyAlignment="1">
      <alignment horizontal="left" vertical="center" wrapText="1"/>
    </xf>
    <xf numFmtId="0" fontId="18" fillId="0" borderId="58" xfId="0" applyFont="1" applyFill="1" applyBorder="1" applyAlignment="1">
      <alignment horizontal="left" vertical="center" wrapText="1"/>
    </xf>
    <xf numFmtId="0" fontId="23" fillId="5" borderId="7" xfId="1" applyFont="1" applyFill="1" applyBorder="1" applyAlignment="1">
      <alignment horizontal="center" vertical="center"/>
    </xf>
    <xf numFmtId="0" fontId="7" fillId="15" borderId="11" xfId="0" applyFont="1" applyFill="1" applyBorder="1" applyAlignment="1">
      <alignment horizontal="center" vertical="center" wrapText="1"/>
    </xf>
    <xf numFmtId="0" fontId="7" fillId="15" borderId="6" xfId="0" applyFont="1" applyFill="1" applyBorder="1" applyAlignment="1">
      <alignment horizontal="center" vertical="center" wrapText="1"/>
    </xf>
    <xf numFmtId="0" fontId="7" fillId="15" borderId="5" xfId="0" applyFont="1" applyFill="1" applyBorder="1" applyAlignment="1">
      <alignment horizontal="center" vertical="center" wrapText="1"/>
    </xf>
    <xf numFmtId="0" fontId="7" fillId="15" borderId="87" xfId="0" applyFont="1" applyFill="1" applyBorder="1" applyAlignment="1">
      <alignment horizontal="center" vertical="center" wrapText="1"/>
    </xf>
    <xf numFmtId="0" fontId="7" fillId="15" borderId="3" xfId="0" applyFont="1" applyFill="1" applyBorder="1" applyAlignment="1">
      <alignment horizontal="center" vertical="center" wrapText="1"/>
    </xf>
    <xf numFmtId="0" fontId="7" fillId="15" borderId="1" xfId="0" applyFont="1" applyFill="1" applyBorder="1" applyAlignment="1">
      <alignment horizontal="center" vertical="center" wrapText="1"/>
    </xf>
    <xf numFmtId="0" fontId="23" fillId="10" borderId="11" xfId="1" applyFont="1" applyFill="1" applyBorder="1" applyAlignment="1">
      <alignment horizontal="center" vertical="center"/>
    </xf>
    <xf numFmtId="0" fontId="23" fillId="10" borderId="6" xfId="1" applyFont="1" applyFill="1" applyBorder="1" applyAlignment="1">
      <alignment horizontal="center" vertical="center"/>
    </xf>
    <xf numFmtId="0" fontId="23" fillId="10" borderId="7" xfId="1" applyFont="1" applyFill="1" applyBorder="1" applyAlignment="1">
      <alignment horizontal="center" vertical="center"/>
    </xf>
    <xf numFmtId="0" fontId="7" fillId="15" borderId="71" xfId="0" applyFont="1" applyFill="1" applyBorder="1" applyAlignment="1">
      <alignment horizontal="center" vertical="center" wrapText="1"/>
    </xf>
    <xf numFmtId="0" fontId="7" fillId="15" borderId="101" xfId="0" applyFont="1" applyFill="1" applyBorder="1" applyAlignment="1">
      <alignment horizontal="center" vertical="center" wrapText="1"/>
    </xf>
    <xf numFmtId="0" fontId="7" fillId="15" borderId="102" xfId="0" applyFont="1" applyFill="1" applyBorder="1" applyAlignment="1">
      <alignment horizontal="center" vertical="center" wrapText="1"/>
    </xf>
    <xf numFmtId="0" fontId="14" fillId="15" borderId="129" xfId="0" applyFont="1" applyFill="1" applyBorder="1" applyAlignment="1">
      <alignment horizontal="center" vertical="center" wrapText="1"/>
    </xf>
    <xf numFmtId="0" fontId="14" fillId="15" borderId="130" xfId="0" applyFont="1" applyFill="1" applyBorder="1" applyAlignment="1">
      <alignment horizontal="center" vertical="center" wrapText="1"/>
    </xf>
  </cellXfs>
  <cellStyles count="3">
    <cellStyle name="Hyperlink" xfId="2" builtinId="8"/>
    <cellStyle name="Normal" xfId="0" builtinId="0"/>
    <cellStyle name="Normal 2" xfId="1" xr:uid="{00000000-0005-0000-0000-000002000000}"/>
  </cellStyles>
  <dxfs count="34">
    <dxf>
      <font>
        <color rgb="FF006100"/>
      </font>
      <fill>
        <patternFill>
          <bgColor rgb="FFC6EFCE"/>
        </patternFill>
      </fill>
    </dxf>
    <dxf>
      <font>
        <color rgb="FFC00000"/>
      </font>
      <fill>
        <patternFill>
          <bgColor rgb="FFFFC7CE"/>
        </patternFill>
      </fill>
    </dxf>
    <dxf>
      <font>
        <color rgb="FF006100"/>
      </font>
      <fill>
        <patternFill>
          <bgColor rgb="FFC6EFCE"/>
        </patternFill>
      </fill>
    </dxf>
    <dxf>
      <font>
        <color rgb="FFC00000"/>
      </font>
      <fill>
        <patternFill>
          <bgColor rgb="FFFFC7CE"/>
        </patternFill>
      </fill>
    </dxf>
    <dxf>
      <font>
        <color rgb="FF006100"/>
      </font>
      <fill>
        <patternFill>
          <bgColor rgb="FFC6EFCE"/>
        </patternFill>
      </fill>
    </dxf>
    <dxf>
      <font>
        <color rgb="FFC00000"/>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C00000"/>
      </font>
      <fill>
        <patternFill>
          <bgColor rgb="FFFFC7CE"/>
        </patternFill>
      </fill>
    </dxf>
    <dxf>
      <font>
        <color rgb="FF006100"/>
      </font>
      <fill>
        <patternFill>
          <bgColor rgb="FFC6EFCE"/>
        </patternFill>
      </fill>
    </dxf>
    <dxf>
      <font>
        <color rgb="FFC00000"/>
      </font>
      <fill>
        <patternFill>
          <bgColor rgb="FFFFC7CE"/>
        </patternFill>
      </fill>
    </dxf>
    <dxf>
      <font>
        <color rgb="FF006100"/>
      </font>
      <fill>
        <patternFill>
          <bgColor rgb="FFC6EFCE"/>
        </patternFill>
      </fill>
    </dxf>
    <dxf>
      <font>
        <color rgb="FFC00000"/>
      </font>
      <fill>
        <patternFill>
          <bgColor rgb="FFFFC7CE"/>
        </patternFill>
      </fill>
    </dxf>
    <dxf>
      <font>
        <color rgb="FF006100"/>
      </font>
      <fill>
        <patternFill>
          <bgColor rgb="FFC6EFCE"/>
        </patternFill>
      </fill>
    </dxf>
    <dxf>
      <font>
        <color rgb="FFC00000"/>
      </font>
      <fill>
        <patternFill>
          <bgColor rgb="FFFFC7CE"/>
        </patternFill>
      </fill>
    </dxf>
    <dxf>
      <font>
        <color rgb="FF006100"/>
      </font>
      <fill>
        <patternFill>
          <bgColor rgb="FFC6EFCE"/>
        </patternFill>
      </fill>
    </dxf>
    <dxf>
      <font>
        <color rgb="FFC00000"/>
      </font>
      <fill>
        <patternFill>
          <bgColor rgb="FFFFC7CE"/>
        </patternFill>
      </fill>
    </dxf>
    <dxf>
      <font>
        <color rgb="FF006100"/>
      </font>
      <fill>
        <patternFill>
          <bgColor rgb="FFC6EFCE"/>
        </patternFill>
      </fill>
    </dxf>
    <dxf>
      <font>
        <color rgb="FFC00000"/>
      </font>
      <fill>
        <patternFill>
          <bgColor rgb="FFFFC7CE"/>
        </patternFill>
      </fill>
    </dxf>
    <dxf>
      <font>
        <color rgb="FF006100"/>
      </font>
      <fill>
        <patternFill>
          <bgColor rgb="FFC6EFCE"/>
        </patternFill>
      </fill>
    </dxf>
    <dxf>
      <font>
        <color rgb="FFC00000"/>
      </font>
      <fill>
        <patternFill>
          <bgColor rgb="FFFFC7CE"/>
        </patternFill>
      </fill>
    </dxf>
    <dxf>
      <font>
        <color rgb="FF006100"/>
      </font>
      <fill>
        <patternFill>
          <bgColor rgb="FFC6EFCE"/>
        </patternFill>
      </fill>
    </dxf>
    <dxf>
      <font>
        <color rgb="FFC00000"/>
      </font>
      <fill>
        <patternFill>
          <bgColor rgb="FFFFC7CE"/>
        </patternFill>
      </fill>
    </dxf>
    <dxf>
      <font>
        <color rgb="FF006100"/>
      </font>
      <fill>
        <patternFill>
          <bgColor rgb="FFC6EFCE"/>
        </patternFill>
      </fill>
    </dxf>
    <dxf>
      <font>
        <color rgb="FFC00000"/>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C00000"/>
      </font>
      <fill>
        <patternFill>
          <bgColor rgb="FFFFC7CE"/>
        </patternFill>
      </fill>
    </dxf>
    <dxf>
      <font>
        <color rgb="FF006100"/>
      </font>
      <fill>
        <patternFill>
          <bgColor rgb="FFC6EFCE"/>
        </patternFill>
      </fill>
    </dxf>
    <dxf>
      <font>
        <color rgb="FFC00000"/>
      </font>
      <fill>
        <patternFill>
          <bgColor rgb="FFFFC7CE"/>
        </patternFill>
      </fill>
    </dxf>
  </dxfs>
  <tableStyles count="0" defaultTableStyle="TableStyleMedium2" defaultPivotStyle="PivotStyleLight16"/>
  <colors>
    <mruColors>
      <color rgb="FFFFC000"/>
      <color rgb="FFFFFF99"/>
      <color rgb="FFEFC7B8"/>
      <color rgb="FFFFC7CE"/>
      <color rgb="FF006100"/>
      <color rgb="FFC6EFCE"/>
      <color rgb="FF73FDD6"/>
      <color rgb="FFDDEBF7"/>
      <color rgb="FF9C0006"/>
      <color rgb="FFC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17/10/relationships/person" Target="persons/perso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nl-BE" b="1"/>
              <a:t>CyberFundamentals</a:t>
            </a:r>
            <a:r>
              <a:rPr lang="nl-BE" b="1" baseline="0"/>
              <a:t> Maturity Level BASIC</a:t>
            </a:r>
            <a:endParaRPr lang="nl-BE" b="1"/>
          </a:p>
        </c:rich>
      </c:tx>
      <c:overlay val="0"/>
      <c:spPr>
        <a:solidFill>
          <a:srgbClr val="73FDD6"/>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nl-BE"/>
        </a:p>
      </c:txPr>
    </c:title>
    <c:autoTitleDeleted val="0"/>
    <c:plotArea>
      <c:layout>
        <c:manualLayout>
          <c:layoutTarget val="inner"/>
          <c:xMode val="edge"/>
          <c:yMode val="edge"/>
          <c:x val="0.26903093445197079"/>
          <c:y val="0.16741580379375656"/>
          <c:w val="0.46776066201331823"/>
          <c:h val="0.78474133041062177"/>
        </c:manualLayout>
      </c:layout>
      <c:radarChart>
        <c:radarStyle val="marker"/>
        <c:varyColors val="0"/>
        <c:ser>
          <c:idx val="0"/>
          <c:order val="0"/>
          <c:tx>
            <c:strRef>
              <c:f>'BASIC Summary'!$C$2</c:f>
              <c:strCache>
                <c:ptCount val="1"/>
                <c:pt idx="0">
                  <c:v>Target Maturity Score</c:v>
                </c:pt>
              </c:strCache>
            </c:strRef>
          </c:tx>
          <c:spPr>
            <a:ln w="28575" cap="rnd">
              <a:solidFill>
                <a:schemeClr val="accent6">
                  <a:lumMod val="75000"/>
                </a:schemeClr>
              </a:solidFill>
              <a:round/>
            </a:ln>
            <a:effectLst/>
          </c:spPr>
          <c:marker>
            <c:symbol val="circle"/>
            <c:size val="5"/>
            <c:spPr>
              <a:solidFill>
                <a:schemeClr val="accent6">
                  <a:lumMod val="75000"/>
                </a:schemeClr>
              </a:solidFill>
              <a:ln w="9525">
                <a:solidFill>
                  <a:schemeClr val="accent6">
                    <a:lumMod val="75000"/>
                  </a:schemeClr>
                </a:solidFill>
              </a:ln>
              <a:effectLst/>
            </c:spPr>
          </c:marker>
          <c:cat>
            <c:strRef>
              <c:extLst>
                <c:ext xmlns:c15="http://schemas.microsoft.com/office/drawing/2012/chart" uri="{02D57815-91ED-43cb-92C2-25804820EDAC}">
                  <c15:fullRef>
                    <c15:sqref>'BASIC Summary'!$B$3:$B$19</c15:sqref>
                  </c15:fullRef>
                </c:ext>
              </c:extLst>
              <c:f>('BASIC Summary'!$B$3,'BASIC Summary'!$B$5:$B$19)</c:f>
              <c:strCache>
                <c:ptCount val="16"/>
                <c:pt idx="1">
                  <c:v>Asset Management (ID.AM)</c:v>
                </c:pt>
                <c:pt idx="2">
                  <c:v>Governance (ID.GV)</c:v>
                </c:pt>
                <c:pt idx="3">
                  <c:v>Risk Assessment (ID.RA)</c:v>
                </c:pt>
                <c:pt idx="4">
                  <c:v>Identity Management, Authentication and Access Control (PR.AC)</c:v>
                </c:pt>
                <c:pt idx="5">
                  <c:v>Awareness and Training (PR.AT)</c:v>
                </c:pt>
                <c:pt idx="6">
                  <c:v>Data Security (PR.DS)</c:v>
                </c:pt>
                <c:pt idx="7">
                  <c:v>Information Protection Processes and Procedures (PR.IP)</c:v>
                </c:pt>
                <c:pt idx="8">
                  <c:v>Maintenance (PR.MA)</c:v>
                </c:pt>
                <c:pt idx="9">
                  <c:v>Protective Technology (PR.PT)</c:v>
                </c:pt>
                <c:pt idx="10">
                  <c:v>Anomalies and Events (DE.AE)</c:v>
                </c:pt>
                <c:pt idx="11">
                  <c:v>Security Continuous Monitoring (DE.CM)</c:v>
                </c:pt>
                <c:pt idx="12">
                  <c:v>Response Planning (RS.RP)</c:v>
                </c:pt>
                <c:pt idx="13">
                  <c:v>Communications (RS.CO)</c:v>
                </c:pt>
                <c:pt idx="14">
                  <c:v>Improvements (RS.IM)</c:v>
                </c:pt>
                <c:pt idx="15">
                  <c:v>Recovery Planning (RC.RP)</c:v>
                </c:pt>
              </c:strCache>
            </c:strRef>
          </c:cat>
          <c:val>
            <c:numRef>
              <c:extLst>
                <c:ext xmlns:c15="http://schemas.microsoft.com/office/drawing/2012/chart" uri="{02D57815-91ED-43cb-92C2-25804820EDAC}">
                  <c15:fullRef>
                    <c15:sqref>'BASIC Summary'!$C$3:$C$19</c15:sqref>
                  </c15:fullRef>
                </c:ext>
              </c:extLst>
              <c:f>('BASIC Summary'!$C$3,'BASIC Summary'!$C$5:$C$19)</c:f>
              <c:numCache>
                <c:formatCode>0.00</c:formatCode>
                <c:ptCount val="16"/>
                <c:pt idx="1">
                  <c:v>2.5</c:v>
                </c:pt>
                <c:pt idx="2">
                  <c:v>2.5</c:v>
                </c:pt>
                <c:pt idx="3">
                  <c:v>2.5</c:v>
                </c:pt>
                <c:pt idx="4">
                  <c:v>2.5</c:v>
                </c:pt>
                <c:pt idx="5">
                  <c:v>2.5</c:v>
                </c:pt>
                <c:pt idx="6">
                  <c:v>2.5</c:v>
                </c:pt>
                <c:pt idx="7">
                  <c:v>2.5</c:v>
                </c:pt>
                <c:pt idx="8">
                  <c:v>2.5</c:v>
                </c:pt>
                <c:pt idx="9">
                  <c:v>2.5</c:v>
                </c:pt>
                <c:pt idx="10">
                  <c:v>2.5</c:v>
                </c:pt>
                <c:pt idx="11">
                  <c:v>2.5</c:v>
                </c:pt>
                <c:pt idx="12">
                  <c:v>2.5</c:v>
                </c:pt>
                <c:pt idx="13">
                  <c:v>2.5</c:v>
                </c:pt>
                <c:pt idx="14">
                  <c:v>2.5</c:v>
                </c:pt>
                <c:pt idx="15">
                  <c:v>2.5</c:v>
                </c:pt>
              </c:numCache>
            </c:numRef>
          </c:val>
          <c:extLst>
            <c:ext xmlns:c16="http://schemas.microsoft.com/office/drawing/2014/chart" uri="{C3380CC4-5D6E-409C-BE32-E72D297353CC}">
              <c16:uniqueId val="{00000000-FE3E-4A56-A47E-E1BA54240161}"/>
            </c:ext>
          </c:extLst>
        </c:ser>
        <c:ser>
          <c:idx val="1"/>
          <c:order val="1"/>
          <c:tx>
            <c:strRef>
              <c:f>'BASIC Summary'!$D$2</c:f>
              <c:strCache>
                <c:ptCount val="1"/>
                <c:pt idx="0">
                  <c:v>Category Maturity Score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extLst>
                <c:ext xmlns:c15="http://schemas.microsoft.com/office/drawing/2012/chart" uri="{02D57815-91ED-43cb-92C2-25804820EDAC}">
                  <c15:fullRef>
                    <c15:sqref>'BASIC Summary'!$B$3:$B$19</c15:sqref>
                  </c15:fullRef>
                </c:ext>
              </c:extLst>
              <c:f>('BASIC Summary'!$B$3,'BASIC Summary'!$B$5:$B$19)</c:f>
              <c:strCache>
                <c:ptCount val="16"/>
                <c:pt idx="1">
                  <c:v>Asset Management (ID.AM)</c:v>
                </c:pt>
                <c:pt idx="2">
                  <c:v>Governance (ID.GV)</c:v>
                </c:pt>
                <c:pt idx="3">
                  <c:v>Risk Assessment (ID.RA)</c:v>
                </c:pt>
                <c:pt idx="4">
                  <c:v>Identity Management, Authentication and Access Control (PR.AC)</c:v>
                </c:pt>
                <c:pt idx="5">
                  <c:v>Awareness and Training (PR.AT)</c:v>
                </c:pt>
                <c:pt idx="6">
                  <c:v>Data Security (PR.DS)</c:v>
                </c:pt>
                <c:pt idx="7">
                  <c:v>Information Protection Processes and Procedures (PR.IP)</c:v>
                </c:pt>
                <c:pt idx="8">
                  <c:v>Maintenance (PR.MA)</c:v>
                </c:pt>
                <c:pt idx="9">
                  <c:v>Protective Technology (PR.PT)</c:v>
                </c:pt>
                <c:pt idx="10">
                  <c:v>Anomalies and Events (DE.AE)</c:v>
                </c:pt>
                <c:pt idx="11">
                  <c:v>Security Continuous Monitoring (DE.CM)</c:v>
                </c:pt>
                <c:pt idx="12">
                  <c:v>Response Planning (RS.RP)</c:v>
                </c:pt>
                <c:pt idx="13">
                  <c:v>Communications (RS.CO)</c:v>
                </c:pt>
                <c:pt idx="14">
                  <c:v>Improvements (RS.IM)</c:v>
                </c:pt>
                <c:pt idx="15">
                  <c:v>Recovery Planning (RC.RP)</c:v>
                </c:pt>
              </c:strCache>
            </c:strRef>
          </c:cat>
          <c:val>
            <c:numRef>
              <c:extLst>
                <c:ext xmlns:c15="http://schemas.microsoft.com/office/drawing/2012/chart" uri="{02D57815-91ED-43cb-92C2-25804820EDAC}">
                  <c15:fullRef>
                    <c15:sqref>'BASIC Summary'!$D$3:$D$19</c15:sqref>
                  </c15:fullRef>
                </c:ext>
              </c:extLst>
              <c:f>('BASIC Summary'!$D$3,'BASIC Summary'!$D$5:$D$19)</c:f>
              <c:numCache>
                <c:formatCode>General</c:formatCode>
                <c:ptCount val="16"/>
                <c:pt idx="1" formatCode="0.00">
                  <c:v>1</c:v>
                </c:pt>
                <c:pt idx="2" formatCode="0.00">
                  <c:v>1</c:v>
                </c:pt>
                <c:pt idx="3" formatCode="0.00">
                  <c:v>1</c:v>
                </c:pt>
                <c:pt idx="4" formatCode="0.00">
                  <c:v>1</c:v>
                </c:pt>
                <c:pt idx="5" formatCode="0.00">
                  <c:v>1</c:v>
                </c:pt>
                <c:pt idx="6" formatCode="0.00">
                  <c:v>1</c:v>
                </c:pt>
                <c:pt idx="7" formatCode="0.00">
                  <c:v>2.5</c:v>
                </c:pt>
                <c:pt idx="8" formatCode="0.00">
                  <c:v>1</c:v>
                </c:pt>
                <c:pt idx="9" formatCode="0.00">
                  <c:v>1</c:v>
                </c:pt>
                <c:pt idx="10" formatCode="0.00">
                  <c:v>1</c:v>
                </c:pt>
                <c:pt idx="11" formatCode="0.00">
                  <c:v>1</c:v>
                </c:pt>
                <c:pt idx="12" formatCode="0.00">
                  <c:v>1</c:v>
                </c:pt>
                <c:pt idx="13" formatCode="0.00">
                  <c:v>1</c:v>
                </c:pt>
                <c:pt idx="14" formatCode="0.00">
                  <c:v>1</c:v>
                </c:pt>
                <c:pt idx="15" formatCode="0.00">
                  <c:v>1</c:v>
                </c:pt>
              </c:numCache>
            </c:numRef>
          </c:val>
          <c:extLst>
            <c:ext xmlns:c16="http://schemas.microsoft.com/office/drawing/2014/chart" uri="{C3380CC4-5D6E-409C-BE32-E72D297353CC}">
              <c16:uniqueId val="{00000001-FE3E-4A56-A47E-E1BA54240161}"/>
            </c:ext>
          </c:extLst>
        </c:ser>
        <c:ser>
          <c:idx val="2"/>
          <c:order val="2"/>
          <c:tx>
            <c:strRef>
              <c:f>'BASIC Summary'!$E$2</c:f>
              <c:strCache>
                <c:ptCount val="1"/>
                <c:pt idx="0">
                  <c:v>Documentation Maturity Score</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extLst>
                <c:ext xmlns:c15="http://schemas.microsoft.com/office/drawing/2012/chart" uri="{02D57815-91ED-43cb-92C2-25804820EDAC}">
                  <c15:fullRef>
                    <c15:sqref>'BASIC Summary'!$B$3:$B$19</c15:sqref>
                  </c15:fullRef>
                </c:ext>
              </c:extLst>
              <c:f>('BASIC Summary'!$B$3,'BASIC Summary'!$B$5:$B$19)</c:f>
              <c:strCache>
                <c:ptCount val="16"/>
                <c:pt idx="1">
                  <c:v>Asset Management (ID.AM)</c:v>
                </c:pt>
                <c:pt idx="2">
                  <c:v>Governance (ID.GV)</c:v>
                </c:pt>
                <c:pt idx="3">
                  <c:v>Risk Assessment (ID.RA)</c:v>
                </c:pt>
                <c:pt idx="4">
                  <c:v>Identity Management, Authentication and Access Control (PR.AC)</c:v>
                </c:pt>
                <c:pt idx="5">
                  <c:v>Awareness and Training (PR.AT)</c:v>
                </c:pt>
                <c:pt idx="6">
                  <c:v>Data Security (PR.DS)</c:v>
                </c:pt>
                <c:pt idx="7">
                  <c:v>Information Protection Processes and Procedures (PR.IP)</c:v>
                </c:pt>
                <c:pt idx="8">
                  <c:v>Maintenance (PR.MA)</c:v>
                </c:pt>
                <c:pt idx="9">
                  <c:v>Protective Technology (PR.PT)</c:v>
                </c:pt>
                <c:pt idx="10">
                  <c:v>Anomalies and Events (DE.AE)</c:v>
                </c:pt>
                <c:pt idx="11">
                  <c:v>Security Continuous Monitoring (DE.CM)</c:v>
                </c:pt>
                <c:pt idx="12">
                  <c:v>Response Planning (RS.RP)</c:v>
                </c:pt>
                <c:pt idx="13">
                  <c:v>Communications (RS.CO)</c:v>
                </c:pt>
                <c:pt idx="14">
                  <c:v>Improvements (RS.IM)</c:v>
                </c:pt>
                <c:pt idx="15">
                  <c:v>Recovery Planning (RC.RP)</c:v>
                </c:pt>
              </c:strCache>
            </c:strRef>
          </c:cat>
          <c:val>
            <c:numRef>
              <c:extLst>
                <c:ext xmlns:c15="http://schemas.microsoft.com/office/drawing/2012/chart" uri="{02D57815-91ED-43cb-92C2-25804820EDAC}">
                  <c15:fullRef>
                    <c15:sqref>'BASIC Summary'!$E$3:$E$19</c15:sqref>
                  </c15:fullRef>
                </c:ext>
              </c:extLst>
              <c:f>('BASIC Summary'!$E$3,'BASIC Summary'!$E$5:$E$19)</c:f>
              <c:numCache>
                <c:formatCode>0.00</c:formatCode>
                <c:ptCount val="16"/>
                <c:pt idx="1">
                  <c:v>1</c:v>
                </c:pt>
                <c:pt idx="2">
                  <c:v>1</c:v>
                </c:pt>
                <c:pt idx="3">
                  <c:v>1</c:v>
                </c:pt>
                <c:pt idx="4">
                  <c:v>1</c:v>
                </c:pt>
                <c:pt idx="5">
                  <c:v>1</c:v>
                </c:pt>
                <c:pt idx="6">
                  <c:v>1</c:v>
                </c:pt>
                <c:pt idx="7">
                  <c:v>2.5</c:v>
                </c:pt>
                <c:pt idx="8">
                  <c:v>1</c:v>
                </c:pt>
                <c:pt idx="9">
                  <c:v>1</c:v>
                </c:pt>
                <c:pt idx="10">
                  <c:v>1</c:v>
                </c:pt>
                <c:pt idx="11">
                  <c:v>1</c:v>
                </c:pt>
                <c:pt idx="12">
                  <c:v>1</c:v>
                </c:pt>
                <c:pt idx="13">
                  <c:v>1</c:v>
                </c:pt>
                <c:pt idx="14">
                  <c:v>1</c:v>
                </c:pt>
                <c:pt idx="15">
                  <c:v>1</c:v>
                </c:pt>
              </c:numCache>
            </c:numRef>
          </c:val>
          <c:extLst>
            <c:ext xmlns:c16="http://schemas.microsoft.com/office/drawing/2014/chart" uri="{C3380CC4-5D6E-409C-BE32-E72D297353CC}">
              <c16:uniqueId val="{00000002-FE3E-4A56-A47E-E1BA54240161}"/>
            </c:ext>
          </c:extLst>
        </c:ser>
        <c:ser>
          <c:idx val="3"/>
          <c:order val="3"/>
          <c:tx>
            <c:strRef>
              <c:f>'BASIC Summary'!$F$2</c:f>
              <c:strCache>
                <c:ptCount val="1"/>
                <c:pt idx="0">
                  <c:v>Implementation Maturity Score</c:v>
                </c:pt>
              </c:strCache>
            </c:strRef>
          </c:tx>
          <c:spPr>
            <a:ln w="28575" cap="rnd">
              <a:solidFill>
                <a:schemeClr val="accent5">
                  <a:lumMod val="75000"/>
                </a:schemeClr>
              </a:solidFill>
              <a:round/>
            </a:ln>
            <a:effectLst/>
          </c:spPr>
          <c:marker>
            <c:symbol val="circle"/>
            <c:size val="5"/>
            <c:spPr>
              <a:solidFill>
                <a:schemeClr val="accent5">
                  <a:lumMod val="75000"/>
                </a:schemeClr>
              </a:solidFill>
              <a:ln w="9525">
                <a:solidFill>
                  <a:schemeClr val="accent5">
                    <a:lumMod val="75000"/>
                  </a:schemeClr>
                </a:solidFill>
              </a:ln>
              <a:effectLst/>
            </c:spPr>
          </c:marker>
          <c:cat>
            <c:strRef>
              <c:extLst>
                <c:ext xmlns:c15="http://schemas.microsoft.com/office/drawing/2012/chart" uri="{02D57815-91ED-43cb-92C2-25804820EDAC}">
                  <c15:fullRef>
                    <c15:sqref>'BASIC Summary'!$B$3:$B$19</c15:sqref>
                  </c15:fullRef>
                </c:ext>
              </c:extLst>
              <c:f>('BASIC Summary'!$B$3,'BASIC Summary'!$B$5:$B$19)</c:f>
              <c:strCache>
                <c:ptCount val="16"/>
                <c:pt idx="1">
                  <c:v>Asset Management (ID.AM)</c:v>
                </c:pt>
                <c:pt idx="2">
                  <c:v>Governance (ID.GV)</c:v>
                </c:pt>
                <c:pt idx="3">
                  <c:v>Risk Assessment (ID.RA)</c:v>
                </c:pt>
                <c:pt idx="4">
                  <c:v>Identity Management, Authentication and Access Control (PR.AC)</c:v>
                </c:pt>
                <c:pt idx="5">
                  <c:v>Awareness and Training (PR.AT)</c:v>
                </c:pt>
                <c:pt idx="6">
                  <c:v>Data Security (PR.DS)</c:v>
                </c:pt>
                <c:pt idx="7">
                  <c:v>Information Protection Processes and Procedures (PR.IP)</c:v>
                </c:pt>
                <c:pt idx="8">
                  <c:v>Maintenance (PR.MA)</c:v>
                </c:pt>
                <c:pt idx="9">
                  <c:v>Protective Technology (PR.PT)</c:v>
                </c:pt>
                <c:pt idx="10">
                  <c:v>Anomalies and Events (DE.AE)</c:v>
                </c:pt>
                <c:pt idx="11">
                  <c:v>Security Continuous Monitoring (DE.CM)</c:v>
                </c:pt>
                <c:pt idx="12">
                  <c:v>Response Planning (RS.RP)</c:v>
                </c:pt>
                <c:pt idx="13">
                  <c:v>Communications (RS.CO)</c:v>
                </c:pt>
                <c:pt idx="14">
                  <c:v>Improvements (RS.IM)</c:v>
                </c:pt>
                <c:pt idx="15">
                  <c:v>Recovery Planning (RC.RP)</c:v>
                </c:pt>
              </c:strCache>
            </c:strRef>
          </c:cat>
          <c:val>
            <c:numRef>
              <c:extLst>
                <c:ext xmlns:c15="http://schemas.microsoft.com/office/drawing/2012/chart" uri="{02D57815-91ED-43cb-92C2-25804820EDAC}">
                  <c15:fullRef>
                    <c15:sqref>'BASIC Summary'!$F$3:$F$19</c15:sqref>
                  </c15:fullRef>
                </c:ext>
              </c:extLst>
              <c:f>('BASIC Summary'!$F$3,'BASIC Summary'!$F$5:$F$19)</c:f>
              <c:numCache>
                <c:formatCode>0.00</c:formatCode>
                <c:ptCount val="16"/>
                <c:pt idx="1">
                  <c:v>1</c:v>
                </c:pt>
                <c:pt idx="2">
                  <c:v>1</c:v>
                </c:pt>
                <c:pt idx="3">
                  <c:v>1</c:v>
                </c:pt>
                <c:pt idx="4">
                  <c:v>1</c:v>
                </c:pt>
                <c:pt idx="5">
                  <c:v>1</c:v>
                </c:pt>
                <c:pt idx="6">
                  <c:v>1</c:v>
                </c:pt>
                <c:pt idx="7">
                  <c:v>2.5</c:v>
                </c:pt>
                <c:pt idx="8">
                  <c:v>1</c:v>
                </c:pt>
                <c:pt idx="9">
                  <c:v>1</c:v>
                </c:pt>
                <c:pt idx="10">
                  <c:v>1</c:v>
                </c:pt>
                <c:pt idx="11">
                  <c:v>1</c:v>
                </c:pt>
                <c:pt idx="12">
                  <c:v>1</c:v>
                </c:pt>
                <c:pt idx="13">
                  <c:v>1</c:v>
                </c:pt>
                <c:pt idx="14">
                  <c:v>1</c:v>
                </c:pt>
                <c:pt idx="15">
                  <c:v>1</c:v>
                </c:pt>
              </c:numCache>
            </c:numRef>
          </c:val>
          <c:extLst>
            <c:ext xmlns:c16="http://schemas.microsoft.com/office/drawing/2014/chart" uri="{C3380CC4-5D6E-409C-BE32-E72D297353CC}">
              <c16:uniqueId val="{00000001-6DE3-4E35-897B-6E406CE5287E}"/>
            </c:ext>
          </c:extLst>
        </c:ser>
        <c:dLbls>
          <c:showLegendKey val="0"/>
          <c:showVal val="0"/>
          <c:showCatName val="0"/>
          <c:showSerName val="0"/>
          <c:showPercent val="0"/>
          <c:showBubbleSize val="0"/>
        </c:dLbls>
        <c:axId val="1680121360"/>
        <c:axId val="1680119280"/>
      </c:radarChart>
      <c:catAx>
        <c:axId val="168012136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BE"/>
          </a:p>
        </c:txPr>
        <c:crossAx val="1680119280"/>
        <c:crosses val="autoZero"/>
        <c:auto val="1"/>
        <c:lblAlgn val="ctr"/>
        <c:lblOffset val="100"/>
        <c:noMultiLvlLbl val="0"/>
      </c:catAx>
      <c:valAx>
        <c:axId val="1680119280"/>
        <c:scaling>
          <c:orientation val="minMax"/>
          <c:max val="5"/>
        </c:scaling>
        <c:delete val="0"/>
        <c:axPos val="l"/>
        <c:majorGridlines>
          <c:spPr>
            <a:ln w="9525" cap="flat" cmpd="sng" algn="ctr">
              <a:solidFill>
                <a:schemeClr val="tx1">
                  <a:lumMod val="15000"/>
                  <a:lumOff val="85000"/>
                </a:schemeClr>
              </a:solidFill>
              <a:round/>
            </a:ln>
            <a:effectLst/>
          </c:spPr>
        </c:majorGridlines>
        <c:numFmt formatCode="0.0" sourceLinked="0"/>
        <c:majorTickMark val="none"/>
        <c:minorTickMark val="none"/>
        <c:tickLblPos val="nextTo"/>
        <c:spPr>
          <a:noFill/>
          <a:ln>
            <a:solidFill>
              <a:schemeClr val="accent2">
                <a:shade val="95000"/>
                <a:satMod val="105000"/>
              </a:schemeClr>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BE"/>
          </a:p>
        </c:txPr>
        <c:crossAx val="1680121360"/>
        <c:crosses val="autoZero"/>
        <c:crossBetween val="between"/>
        <c:majorUnit val="0.5"/>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B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nl-BE"/>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nl-BE" b="1"/>
              <a:t>CyberFundamentals</a:t>
            </a:r>
            <a:r>
              <a:rPr lang="nl-BE" b="1" baseline="0"/>
              <a:t> Maturity Level IMPORTANT</a:t>
            </a:r>
            <a:endParaRPr lang="nl-BE" b="1"/>
          </a:p>
        </c:rich>
      </c:tx>
      <c:overlay val="0"/>
      <c:spPr>
        <a:solidFill>
          <a:srgbClr val="DDEBF7"/>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nl-BE"/>
        </a:p>
      </c:txPr>
    </c:title>
    <c:autoTitleDeleted val="0"/>
    <c:plotArea>
      <c:layout>
        <c:manualLayout>
          <c:layoutTarget val="inner"/>
          <c:xMode val="edge"/>
          <c:yMode val="edge"/>
          <c:x val="0.23623368271019102"/>
          <c:y val="0.23369314090430382"/>
          <c:w val="0.46776066201331823"/>
          <c:h val="0.78474133041062177"/>
        </c:manualLayout>
      </c:layout>
      <c:radarChart>
        <c:radarStyle val="marker"/>
        <c:varyColors val="0"/>
        <c:ser>
          <c:idx val="0"/>
          <c:order val="0"/>
          <c:tx>
            <c:strRef>
              <c:f>'IMPORTANT Summary'!$C$2</c:f>
              <c:strCache>
                <c:ptCount val="1"/>
                <c:pt idx="0">
                  <c:v>Target Maturity Score</c:v>
                </c:pt>
              </c:strCache>
            </c:strRef>
          </c:tx>
          <c:spPr>
            <a:ln w="28575" cap="rnd">
              <a:solidFill>
                <a:schemeClr val="accent6">
                  <a:lumMod val="75000"/>
                </a:schemeClr>
              </a:solidFill>
              <a:round/>
            </a:ln>
            <a:effectLst/>
          </c:spPr>
          <c:marker>
            <c:symbol val="circle"/>
            <c:size val="5"/>
            <c:spPr>
              <a:solidFill>
                <a:schemeClr val="accent6">
                  <a:lumMod val="75000"/>
                </a:schemeClr>
              </a:solidFill>
              <a:ln w="9525">
                <a:solidFill>
                  <a:schemeClr val="accent6">
                    <a:lumMod val="75000"/>
                  </a:schemeClr>
                </a:solidFill>
              </a:ln>
              <a:effectLst/>
            </c:spPr>
          </c:marker>
          <c:cat>
            <c:strRef>
              <c:extLst>
                <c:ext xmlns:c15="http://schemas.microsoft.com/office/drawing/2012/chart" uri="{02D57815-91ED-43cb-92C2-25804820EDAC}">
                  <c15:fullRef>
                    <c15:sqref>'IMPORTANT Summary'!$B$3:$B$27</c15:sqref>
                  </c15:fullRef>
                </c:ext>
              </c:extLst>
              <c:f>('IMPORTANT Summary'!$B$3,'IMPORTANT Summary'!$B$5:$B$27)</c:f>
              <c:strCache>
                <c:ptCount val="24"/>
                <c:pt idx="1">
                  <c:v>Asset Management (ID.AM)</c:v>
                </c:pt>
                <c:pt idx="2">
                  <c:v>Business Environment (ID.BE)</c:v>
                </c:pt>
                <c:pt idx="3">
                  <c:v>Governance (ID.GV)</c:v>
                </c:pt>
                <c:pt idx="4">
                  <c:v>Risk Assessment (ID.RA)</c:v>
                </c:pt>
                <c:pt idx="5">
                  <c:v>Risk Management Strategy (ID.RM)</c:v>
                </c:pt>
                <c:pt idx="6">
                  <c:v>Supply Chain Risk Management (ID.SC)</c:v>
                </c:pt>
                <c:pt idx="7">
                  <c:v>Identity Management, Authentication and Access Control (PR.AC)</c:v>
                </c:pt>
                <c:pt idx="8">
                  <c:v>Awareness and Training (PR.AT)</c:v>
                </c:pt>
                <c:pt idx="9">
                  <c:v>Data Security (PR.DS)</c:v>
                </c:pt>
                <c:pt idx="10">
                  <c:v>Information Protection Processes and Procedures (PR.IP)</c:v>
                </c:pt>
                <c:pt idx="11">
                  <c:v>Maintenance (PR.MA)</c:v>
                </c:pt>
                <c:pt idx="12">
                  <c:v>Protective Technology (PR.PT)</c:v>
                </c:pt>
                <c:pt idx="13">
                  <c:v>Anomalies and Events (DE.AE)</c:v>
                </c:pt>
                <c:pt idx="14">
                  <c:v>Security Continuous Monitoring (DE.CM)</c:v>
                </c:pt>
                <c:pt idx="15">
                  <c:v>Detection Processes (DE.DP)</c:v>
                </c:pt>
                <c:pt idx="16">
                  <c:v>Response Planning (RS.RP)</c:v>
                </c:pt>
                <c:pt idx="17">
                  <c:v>Communications (RS.CO)</c:v>
                </c:pt>
                <c:pt idx="18">
                  <c:v>Analysis (RS.AN)</c:v>
                </c:pt>
                <c:pt idx="19">
                  <c:v>Mitigation (RS.MI)</c:v>
                </c:pt>
                <c:pt idx="20">
                  <c:v>Improvements (RS.IM)</c:v>
                </c:pt>
                <c:pt idx="21">
                  <c:v>Recovery Planning (RC.RP)</c:v>
                </c:pt>
                <c:pt idx="22">
                  <c:v>Improvements (RC.IM)</c:v>
                </c:pt>
                <c:pt idx="23">
                  <c:v>Communications (RC.CO)</c:v>
                </c:pt>
              </c:strCache>
            </c:strRef>
          </c:cat>
          <c:val>
            <c:numRef>
              <c:extLst>
                <c:ext xmlns:c15="http://schemas.microsoft.com/office/drawing/2012/chart" uri="{02D57815-91ED-43cb-92C2-25804820EDAC}">
                  <c15:fullRef>
                    <c15:sqref>'IMPORTANT Summary'!$C$3:$C$27</c15:sqref>
                  </c15:fullRef>
                </c:ext>
              </c:extLst>
              <c:f>('IMPORTANT Summary'!$C$3,'IMPORTANT Summary'!$C$5:$C$27)</c:f>
              <c:numCache>
                <c:formatCode>0.00</c:formatCode>
                <c:ptCount val="24"/>
                <c:pt idx="1">
                  <c:v>3</c:v>
                </c:pt>
                <c:pt idx="2">
                  <c:v>3</c:v>
                </c:pt>
                <c:pt idx="3">
                  <c:v>3</c:v>
                </c:pt>
                <c:pt idx="4">
                  <c:v>3</c:v>
                </c:pt>
                <c:pt idx="5">
                  <c:v>3</c:v>
                </c:pt>
                <c:pt idx="6">
                  <c:v>3</c:v>
                </c:pt>
                <c:pt idx="7">
                  <c:v>3</c:v>
                </c:pt>
                <c:pt idx="8">
                  <c:v>3</c:v>
                </c:pt>
                <c:pt idx="9">
                  <c:v>3</c:v>
                </c:pt>
                <c:pt idx="10">
                  <c:v>3</c:v>
                </c:pt>
                <c:pt idx="11">
                  <c:v>3</c:v>
                </c:pt>
                <c:pt idx="12">
                  <c:v>3</c:v>
                </c:pt>
                <c:pt idx="13">
                  <c:v>3</c:v>
                </c:pt>
                <c:pt idx="14">
                  <c:v>3</c:v>
                </c:pt>
                <c:pt idx="15">
                  <c:v>3</c:v>
                </c:pt>
                <c:pt idx="16">
                  <c:v>3</c:v>
                </c:pt>
                <c:pt idx="17">
                  <c:v>3</c:v>
                </c:pt>
                <c:pt idx="18">
                  <c:v>3</c:v>
                </c:pt>
                <c:pt idx="19">
                  <c:v>3</c:v>
                </c:pt>
                <c:pt idx="20">
                  <c:v>3</c:v>
                </c:pt>
                <c:pt idx="21">
                  <c:v>3</c:v>
                </c:pt>
                <c:pt idx="22">
                  <c:v>3</c:v>
                </c:pt>
                <c:pt idx="23">
                  <c:v>3</c:v>
                </c:pt>
              </c:numCache>
            </c:numRef>
          </c:val>
          <c:extLst>
            <c:ext xmlns:c16="http://schemas.microsoft.com/office/drawing/2014/chart" uri="{C3380CC4-5D6E-409C-BE32-E72D297353CC}">
              <c16:uniqueId val="{00000000-BFE9-4181-AFF9-3E7ACD975907}"/>
            </c:ext>
          </c:extLst>
        </c:ser>
        <c:ser>
          <c:idx val="1"/>
          <c:order val="1"/>
          <c:tx>
            <c:strRef>
              <c:f>'IMPORTANT Summary'!$D$2</c:f>
              <c:strCache>
                <c:ptCount val="1"/>
                <c:pt idx="0">
                  <c:v>Category Maturity Score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extLst>
                <c:ext xmlns:c15="http://schemas.microsoft.com/office/drawing/2012/chart" uri="{02D57815-91ED-43cb-92C2-25804820EDAC}">
                  <c15:fullRef>
                    <c15:sqref>'IMPORTANT Summary'!$B$3:$B$27</c15:sqref>
                  </c15:fullRef>
                </c:ext>
              </c:extLst>
              <c:f>('IMPORTANT Summary'!$B$3,'IMPORTANT Summary'!$B$5:$B$27)</c:f>
              <c:strCache>
                <c:ptCount val="24"/>
                <c:pt idx="1">
                  <c:v>Asset Management (ID.AM)</c:v>
                </c:pt>
                <c:pt idx="2">
                  <c:v>Business Environment (ID.BE)</c:v>
                </c:pt>
                <c:pt idx="3">
                  <c:v>Governance (ID.GV)</c:v>
                </c:pt>
                <c:pt idx="4">
                  <c:v>Risk Assessment (ID.RA)</c:v>
                </c:pt>
                <c:pt idx="5">
                  <c:v>Risk Management Strategy (ID.RM)</c:v>
                </c:pt>
                <c:pt idx="6">
                  <c:v>Supply Chain Risk Management (ID.SC)</c:v>
                </c:pt>
                <c:pt idx="7">
                  <c:v>Identity Management, Authentication and Access Control (PR.AC)</c:v>
                </c:pt>
                <c:pt idx="8">
                  <c:v>Awareness and Training (PR.AT)</c:v>
                </c:pt>
                <c:pt idx="9">
                  <c:v>Data Security (PR.DS)</c:v>
                </c:pt>
                <c:pt idx="10">
                  <c:v>Information Protection Processes and Procedures (PR.IP)</c:v>
                </c:pt>
                <c:pt idx="11">
                  <c:v>Maintenance (PR.MA)</c:v>
                </c:pt>
                <c:pt idx="12">
                  <c:v>Protective Technology (PR.PT)</c:v>
                </c:pt>
                <c:pt idx="13">
                  <c:v>Anomalies and Events (DE.AE)</c:v>
                </c:pt>
                <c:pt idx="14">
                  <c:v>Security Continuous Monitoring (DE.CM)</c:v>
                </c:pt>
                <c:pt idx="15">
                  <c:v>Detection Processes (DE.DP)</c:v>
                </c:pt>
                <c:pt idx="16">
                  <c:v>Response Planning (RS.RP)</c:v>
                </c:pt>
                <c:pt idx="17">
                  <c:v>Communications (RS.CO)</c:v>
                </c:pt>
                <c:pt idx="18">
                  <c:v>Analysis (RS.AN)</c:v>
                </c:pt>
                <c:pt idx="19">
                  <c:v>Mitigation (RS.MI)</c:v>
                </c:pt>
                <c:pt idx="20">
                  <c:v>Improvements (RS.IM)</c:v>
                </c:pt>
                <c:pt idx="21">
                  <c:v>Recovery Planning (RC.RP)</c:v>
                </c:pt>
                <c:pt idx="22">
                  <c:v>Improvements (RC.IM)</c:v>
                </c:pt>
                <c:pt idx="23">
                  <c:v>Communications (RC.CO)</c:v>
                </c:pt>
              </c:strCache>
            </c:strRef>
          </c:cat>
          <c:val>
            <c:numRef>
              <c:extLst>
                <c:ext xmlns:c15="http://schemas.microsoft.com/office/drawing/2012/chart" uri="{02D57815-91ED-43cb-92C2-25804820EDAC}">
                  <c15:fullRef>
                    <c15:sqref>'IMPORTANT Summary'!$D$3:$D$27</c15:sqref>
                  </c15:fullRef>
                </c:ext>
              </c:extLst>
              <c:f>('IMPORTANT Summary'!$D$3,'IMPORTANT Summary'!$D$5:$D$27)</c:f>
              <c:numCache>
                <c:formatCode>General</c:formatCode>
                <c:ptCount val="24"/>
                <c:pt idx="1" formatCode="0.00">
                  <c:v>1</c:v>
                </c:pt>
                <c:pt idx="2" formatCode="0.00">
                  <c:v>1</c:v>
                </c:pt>
                <c:pt idx="3" formatCode="0.00">
                  <c:v>1</c:v>
                </c:pt>
                <c:pt idx="4" formatCode="0.00">
                  <c:v>1</c:v>
                </c:pt>
                <c:pt idx="5" formatCode="0.00">
                  <c:v>1</c:v>
                </c:pt>
                <c:pt idx="6" formatCode="0.00">
                  <c:v>1</c:v>
                </c:pt>
                <c:pt idx="7" formatCode="0.00">
                  <c:v>1</c:v>
                </c:pt>
                <c:pt idx="8" formatCode="0.00">
                  <c:v>1</c:v>
                </c:pt>
                <c:pt idx="9" formatCode="0.00">
                  <c:v>1</c:v>
                </c:pt>
                <c:pt idx="10" formatCode="0.00">
                  <c:v>1</c:v>
                </c:pt>
                <c:pt idx="11" formatCode="0.00">
                  <c:v>1</c:v>
                </c:pt>
                <c:pt idx="12" formatCode="0.00">
                  <c:v>1</c:v>
                </c:pt>
                <c:pt idx="13" formatCode="0.00">
                  <c:v>1</c:v>
                </c:pt>
                <c:pt idx="14" formatCode="0.00">
                  <c:v>1</c:v>
                </c:pt>
                <c:pt idx="15" formatCode="0.00">
                  <c:v>1</c:v>
                </c:pt>
                <c:pt idx="16" formatCode="0.00">
                  <c:v>1</c:v>
                </c:pt>
                <c:pt idx="17" formatCode="0.00">
                  <c:v>1</c:v>
                </c:pt>
                <c:pt idx="18" formatCode="0.00">
                  <c:v>1.625</c:v>
                </c:pt>
                <c:pt idx="19" formatCode="0.00">
                  <c:v>1</c:v>
                </c:pt>
                <c:pt idx="20" formatCode="0.00">
                  <c:v>1</c:v>
                </c:pt>
                <c:pt idx="21" formatCode="0.00">
                  <c:v>1</c:v>
                </c:pt>
                <c:pt idx="22" formatCode="0.00">
                  <c:v>1</c:v>
                </c:pt>
                <c:pt idx="23" formatCode="0.00">
                  <c:v>1</c:v>
                </c:pt>
              </c:numCache>
            </c:numRef>
          </c:val>
          <c:extLst>
            <c:ext xmlns:c16="http://schemas.microsoft.com/office/drawing/2014/chart" uri="{C3380CC4-5D6E-409C-BE32-E72D297353CC}">
              <c16:uniqueId val="{00000001-BFE9-4181-AFF9-3E7ACD975907}"/>
            </c:ext>
          </c:extLst>
        </c:ser>
        <c:ser>
          <c:idx val="2"/>
          <c:order val="2"/>
          <c:tx>
            <c:strRef>
              <c:f>'IMPORTANT Summary'!$E$2</c:f>
              <c:strCache>
                <c:ptCount val="1"/>
                <c:pt idx="0">
                  <c:v>Documentation Maturity Score</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extLst>
                <c:ext xmlns:c15="http://schemas.microsoft.com/office/drawing/2012/chart" uri="{02D57815-91ED-43cb-92C2-25804820EDAC}">
                  <c15:fullRef>
                    <c15:sqref>'IMPORTANT Summary'!$B$3:$B$27</c15:sqref>
                  </c15:fullRef>
                </c:ext>
              </c:extLst>
              <c:f>('IMPORTANT Summary'!$B$3,'IMPORTANT Summary'!$B$5:$B$27)</c:f>
              <c:strCache>
                <c:ptCount val="24"/>
                <c:pt idx="1">
                  <c:v>Asset Management (ID.AM)</c:v>
                </c:pt>
                <c:pt idx="2">
                  <c:v>Business Environment (ID.BE)</c:v>
                </c:pt>
                <c:pt idx="3">
                  <c:v>Governance (ID.GV)</c:v>
                </c:pt>
                <c:pt idx="4">
                  <c:v>Risk Assessment (ID.RA)</c:v>
                </c:pt>
                <c:pt idx="5">
                  <c:v>Risk Management Strategy (ID.RM)</c:v>
                </c:pt>
                <c:pt idx="6">
                  <c:v>Supply Chain Risk Management (ID.SC)</c:v>
                </c:pt>
                <c:pt idx="7">
                  <c:v>Identity Management, Authentication and Access Control (PR.AC)</c:v>
                </c:pt>
                <c:pt idx="8">
                  <c:v>Awareness and Training (PR.AT)</c:v>
                </c:pt>
                <c:pt idx="9">
                  <c:v>Data Security (PR.DS)</c:v>
                </c:pt>
                <c:pt idx="10">
                  <c:v>Information Protection Processes and Procedures (PR.IP)</c:v>
                </c:pt>
                <c:pt idx="11">
                  <c:v>Maintenance (PR.MA)</c:v>
                </c:pt>
                <c:pt idx="12">
                  <c:v>Protective Technology (PR.PT)</c:v>
                </c:pt>
                <c:pt idx="13">
                  <c:v>Anomalies and Events (DE.AE)</c:v>
                </c:pt>
                <c:pt idx="14">
                  <c:v>Security Continuous Monitoring (DE.CM)</c:v>
                </c:pt>
                <c:pt idx="15">
                  <c:v>Detection Processes (DE.DP)</c:v>
                </c:pt>
                <c:pt idx="16">
                  <c:v>Response Planning (RS.RP)</c:v>
                </c:pt>
                <c:pt idx="17">
                  <c:v>Communications (RS.CO)</c:v>
                </c:pt>
                <c:pt idx="18">
                  <c:v>Analysis (RS.AN)</c:v>
                </c:pt>
                <c:pt idx="19">
                  <c:v>Mitigation (RS.MI)</c:v>
                </c:pt>
                <c:pt idx="20">
                  <c:v>Improvements (RS.IM)</c:v>
                </c:pt>
                <c:pt idx="21">
                  <c:v>Recovery Planning (RC.RP)</c:v>
                </c:pt>
                <c:pt idx="22">
                  <c:v>Improvements (RC.IM)</c:v>
                </c:pt>
                <c:pt idx="23">
                  <c:v>Communications (RC.CO)</c:v>
                </c:pt>
              </c:strCache>
            </c:strRef>
          </c:cat>
          <c:val>
            <c:numRef>
              <c:extLst>
                <c:ext xmlns:c15="http://schemas.microsoft.com/office/drawing/2012/chart" uri="{02D57815-91ED-43cb-92C2-25804820EDAC}">
                  <c15:fullRef>
                    <c15:sqref>'IMPORTANT Summary'!$E$3:$E$27</c15:sqref>
                  </c15:fullRef>
                </c:ext>
              </c:extLst>
              <c:f>('IMPORTANT Summary'!$E$3,'IMPORTANT Summary'!$E$5:$E$27)</c:f>
              <c:numCache>
                <c:formatCode>0.00</c:formatCode>
                <c:ptCount val="24"/>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1.75</c:v>
                </c:pt>
                <c:pt idx="19">
                  <c:v>1</c:v>
                </c:pt>
                <c:pt idx="20">
                  <c:v>1</c:v>
                </c:pt>
                <c:pt idx="21">
                  <c:v>1</c:v>
                </c:pt>
                <c:pt idx="22">
                  <c:v>1</c:v>
                </c:pt>
                <c:pt idx="23">
                  <c:v>1</c:v>
                </c:pt>
              </c:numCache>
            </c:numRef>
          </c:val>
          <c:extLst>
            <c:ext xmlns:c16="http://schemas.microsoft.com/office/drawing/2014/chart" uri="{C3380CC4-5D6E-409C-BE32-E72D297353CC}">
              <c16:uniqueId val="{00000002-BFE9-4181-AFF9-3E7ACD975907}"/>
            </c:ext>
          </c:extLst>
        </c:ser>
        <c:ser>
          <c:idx val="3"/>
          <c:order val="3"/>
          <c:tx>
            <c:strRef>
              <c:f>'IMPORTANT Summary'!$F$2</c:f>
              <c:strCache>
                <c:ptCount val="1"/>
                <c:pt idx="0">
                  <c:v>Implementation Maturity Score</c:v>
                </c:pt>
              </c:strCache>
            </c:strRef>
          </c:tx>
          <c:spPr>
            <a:ln w="28575" cap="rnd">
              <a:solidFill>
                <a:schemeClr val="accent5">
                  <a:lumMod val="75000"/>
                </a:schemeClr>
              </a:solidFill>
              <a:round/>
            </a:ln>
            <a:effectLst/>
          </c:spPr>
          <c:marker>
            <c:symbol val="circle"/>
            <c:size val="5"/>
            <c:spPr>
              <a:solidFill>
                <a:schemeClr val="accent5">
                  <a:lumMod val="75000"/>
                </a:schemeClr>
              </a:solidFill>
              <a:ln w="9525">
                <a:solidFill>
                  <a:schemeClr val="accent5">
                    <a:lumMod val="75000"/>
                  </a:schemeClr>
                </a:solidFill>
              </a:ln>
              <a:effectLst/>
            </c:spPr>
          </c:marker>
          <c:cat>
            <c:strRef>
              <c:extLst>
                <c:ext xmlns:c15="http://schemas.microsoft.com/office/drawing/2012/chart" uri="{02D57815-91ED-43cb-92C2-25804820EDAC}">
                  <c15:fullRef>
                    <c15:sqref>'IMPORTANT Summary'!$B$3:$B$27</c15:sqref>
                  </c15:fullRef>
                </c:ext>
              </c:extLst>
              <c:f>('IMPORTANT Summary'!$B$3,'IMPORTANT Summary'!$B$5:$B$27)</c:f>
              <c:strCache>
                <c:ptCount val="24"/>
                <c:pt idx="1">
                  <c:v>Asset Management (ID.AM)</c:v>
                </c:pt>
                <c:pt idx="2">
                  <c:v>Business Environment (ID.BE)</c:v>
                </c:pt>
                <c:pt idx="3">
                  <c:v>Governance (ID.GV)</c:v>
                </c:pt>
                <c:pt idx="4">
                  <c:v>Risk Assessment (ID.RA)</c:v>
                </c:pt>
                <c:pt idx="5">
                  <c:v>Risk Management Strategy (ID.RM)</c:v>
                </c:pt>
                <c:pt idx="6">
                  <c:v>Supply Chain Risk Management (ID.SC)</c:v>
                </c:pt>
                <c:pt idx="7">
                  <c:v>Identity Management, Authentication and Access Control (PR.AC)</c:v>
                </c:pt>
                <c:pt idx="8">
                  <c:v>Awareness and Training (PR.AT)</c:v>
                </c:pt>
                <c:pt idx="9">
                  <c:v>Data Security (PR.DS)</c:v>
                </c:pt>
                <c:pt idx="10">
                  <c:v>Information Protection Processes and Procedures (PR.IP)</c:v>
                </c:pt>
                <c:pt idx="11">
                  <c:v>Maintenance (PR.MA)</c:v>
                </c:pt>
                <c:pt idx="12">
                  <c:v>Protective Technology (PR.PT)</c:v>
                </c:pt>
                <c:pt idx="13">
                  <c:v>Anomalies and Events (DE.AE)</c:v>
                </c:pt>
                <c:pt idx="14">
                  <c:v>Security Continuous Monitoring (DE.CM)</c:v>
                </c:pt>
                <c:pt idx="15">
                  <c:v>Detection Processes (DE.DP)</c:v>
                </c:pt>
                <c:pt idx="16">
                  <c:v>Response Planning (RS.RP)</c:v>
                </c:pt>
                <c:pt idx="17">
                  <c:v>Communications (RS.CO)</c:v>
                </c:pt>
                <c:pt idx="18">
                  <c:v>Analysis (RS.AN)</c:v>
                </c:pt>
                <c:pt idx="19">
                  <c:v>Mitigation (RS.MI)</c:v>
                </c:pt>
                <c:pt idx="20">
                  <c:v>Improvements (RS.IM)</c:v>
                </c:pt>
                <c:pt idx="21">
                  <c:v>Recovery Planning (RC.RP)</c:v>
                </c:pt>
                <c:pt idx="22">
                  <c:v>Improvements (RC.IM)</c:v>
                </c:pt>
                <c:pt idx="23">
                  <c:v>Communications (RC.CO)</c:v>
                </c:pt>
              </c:strCache>
            </c:strRef>
          </c:cat>
          <c:val>
            <c:numRef>
              <c:extLst>
                <c:ext xmlns:c15="http://schemas.microsoft.com/office/drawing/2012/chart" uri="{02D57815-91ED-43cb-92C2-25804820EDAC}">
                  <c15:fullRef>
                    <c15:sqref>'IMPORTANT Summary'!$F$3:$F$27</c15:sqref>
                  </c15:fullRef>
                </c:ext>
              </c:extLst>
              <c:f>('IMPORTANT Summary'!$F$3,'IMPORTANT Summary'!$F$5:$F$27)</c:f>
              <c:numCache>
                <c:formatCode>0.00</c:formatCode>
                <c:ptCount val="24"/>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1.5</c:v>
                </c:pt>
                <c:pt idx="19">
                  <c:v>1</c:v>
                </c:pt>
                <c:pt idx="20">
                  <c:v>1</c:v>
                </c:pt>
                <c:pt idx="21">
                  <c:v>1</c:v>
                </c:pt>
                <c:pt idx="22">
                  <c:v>1</c:v>
                </c:pt>
                <c:pt idx="23">
                  <c:v>1</c:v>
                </c:pt>
              </c:numCache>
            </c:numRef>
          </c:val>
          <c:extLst>
            <c:ext xmlns:c16="http://schemas.microsoft.com/office/drawing/2014/chart" uri="{C3380CC4-5D6E-409C-BE32-E72D297353CC}">
              <c16:uniqueId val="{00000001-E3B7-4754-A30C-9A55196050F7}"/>
            </c:ext>
          </c:extLst>
        </c:ser>
        <c:dLbls>
          <c:showLegendKey val="0"/>
          <c:showVal val="0"/>
          <c:showCatName val="0"/>
          <c:showSerName val="0"/>
          <c:showPercent val="0"/>
          <c:showBubbleSize val="0"/>
        </c:dLbls>
        <c:axId val="1680121360"/>
        <c:axId val="1680119280"/>
      </c:radarChart>
      <c:catAx>
        <c:axId val="168012136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BE"/>
          </a:p>
        </c:txPr>
        <c:crossAx val="1680119280"/>
        <c:crosses val="autoZero"/>
        <c:auto val="1"/>
        <c:lblAlgn val="ctr"/>
        <c:lblOffset val="100"/>
        <c:noMultiLvlLbl val="0"/>
      </c:catAx>
      <c:valAx>
        <c:axId val="1680119280"/>
        <c:scaling>
          <c:orientation val="minMax"/>
          <c:max val="5"/>
        </c:scaling>
        <c:delete val="0"/>
        <c:axPos val="l"/>
        <c:majorGridlines>
          <c:spPr>
            <a:ln w="9525" cap="flat" cmpd="sng" algn="ctr">
              <a:solidFill>
                <a:schemeClr val="tx1">
                  <a:lumMod val="15000"/>
                  <a:lumOff val="85000"/>
                </a:schemeClr>
              </a:solidFill>
              <a:round/>
            </a:ln>
            <a:effectLst/>
          </c:spPr>
        </c:majorGridlines>
        <c:numFmt formatCode="0.0" sourceLinked="0"/>
        <c:majorTickMark val="none"/>
        <c:minorTickMark val="none"/>
        <c:tickLblPos val="nextTo"/>
        <c:spPr>
          <a:noFill/>
          <a:ln>
            <a:solidFill>
              <a:schemeClr val="accent2">
                <a:shade val="95000"/>
                <a:satMod val="105000"/>
              </a:schemeClr>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BE"/>
          </a:p>
        </c:txPr>
        <c:crossAx val="1680121360"/>
        <c:crosses val="autoZero"/>
        <c:crossBetween val="between"/>
        <c:majorUnit val="0.5"/>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B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nl-BE"/>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nl-BE" b="1"/>
              <a:t>CyberFundamentals</a:t>
            </a:r>
            <a:r>
              <a:rPr lang="nl-BE" b="1" baseline="0"/>
              <a:t> Maturity Level ESSENTIAL</a:t>
            </a:r>
            <a:endParaRPr lang="nl-BE" b="1"/>
          </a:p>
        </c:rich>
      </c:tx>
      <c:overlay val="0"/>
      <c:spPr>
        <a:solidFill>
          <a:srgbClr val="EFC7B8"/>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nl-BE"/>
        </a:p>
      </c:txPr>
    </c:title>
    <c:autoTitleDeleted val="0"/>
    <c:plotArea>
      <c:layout>
        <c:manualLayout>
          <c:layoutTarget val="inner"/>
          <c:xMode val="edge"/>
          <c:yMode val="edge"/>
          <c:x val="0.26903093445197079"/>
          <c:y val="0.16741580379375656"/>
          <c:w val="0.46776066201331823"/>
          <c:h val="0.78474133041062177"/>
        </c:manualLayout>
      </c:layout>
      <c:radarChart>
        <c:radarStyle val="marker"/>
        <c:varyColors val="0"/>
        <c:ser>
          <c:idx val="0"/>
          <c:order val="0"/>
          <c:tx>
            <c:strRef>
              <c:f>'ESSENTIAL Summary'!$C$2</c:f>
              <c:strCache>
                <c:ptCount val="1"/>
                <c:pt idx="0">
                  <c:v>Target Maturity Score</c:v>
                </c:pt>
              </c:strCache>
            </c:strRef>
          </c:tx>
          <c:spPr>
            <a:ln w="28575" cap="rnd">
              <a:solidFill>
                <a:schemeClr val="accent6">
                  <a:lumMod val="75000"/>
                </a:schemeClr>
              </a:solidFill>
              <a:round/>
            </a:ln>
            <a:effectLst/>
          </c:spPr>
          <c:marker>
            <c:symbol val="circle"/>
            <c:size val="5"/>
            <c:spPr>
              <a:solidFill>
                <a:schemeClr val="accent6">
                  <a:lumMod val="75000"/>
                </a:schemeClr>
              </a:solidFill>
              <a:ln w="9525">
                <a:solidFill>
                  <a:schemeClr val="accent6">
                    <a:lumMod val="75000"/>
                  </a:schemeClr>
                </a:solidFill>
              </a:ln>
              <a:effectLst/>
            </c:spPr>
          </c:marker>
          <c:cat>
            <c:strRef>
              <c:extLst>
                <c:ext xmlns:c15="http://schemas.microsoft.com/office/drawing/2012/chart" uri="{02D57815-91ED-43cb-92C2-25804820EDAC}">
                  <c15:fullRef>
                    <c15:sqref>'ESSENTIAL Summary'!$B$3:$B$27</c15:sqref>
                  </c15:fullRef>
                </c:ext>
              </c:extLst>
              <c:f>('ESSENTIAL Summary'!$B$3,'ESSENTIAL Summary'!$B$5:$B$27)</c:f>
              <c:strCache>
                <c:ptCount val="24"/>
                <c:pt idx="1">
                  <c:v>Asset Management (ID.AM)</c:v>
                </c:pt>
                <c:pt idx="2">
                  <c:v>Business Environment (ID.BE)</c:v>
                </c:pt>
                <c:pt idx="3">
                  <c:v>Governance (ID.GV)</c:v>
                </c:pt>
                <c:pt idx="4">
                  <c:v>Risk Assessment (ID.RA)</c:v>
                </c:pt>
                <c:pt idx="5">
                  <c:v>Risk Management Strategy (ID.RM)</c:v>
                </c:pt>
                <c:pt idx="6">
                  <c:v>Supply Chain Risk Management (ID.SC)</c:v>
                </c:pt>
                <c:pt idx="7">
                  <c:v>Identity Management, Authentication and Access Control (PR.AC)</c:v>
                </c:pt>
                <c:pt idx="8">
                  <c:v>Awareness and Training (PR.AT)</c:v>
                </c:pt>
                <c:pt idx="9">
                  <c:v>Data Security (PR.DS)</c:v>
                </c:pt>
                <c:pt idx="10">
                  <c:v>Information Protection Processes and Procedures (PR.IP)</c:v>
                </c:pt>
                <c:pt idx="11">
                  <c:v>Maintenance (PR.MA)</c:v>
                </c:pt>
                <c:pt idx="12">
                  <c:v>Protective Technology (PR.PT)</c:v>
                </c:pt>
                <c:pt idx="13">
                  <c:v>Anomalies and Events (DE.AE)</c:v>
                </c:pt>
                <c:pt idx="14">
                  <c:v>Security Continuous Monitoring (DE.CM)</c:v>
                </c:pt>
                <c:pt idx="15">
                  <c:v>Detection Processes (DE.DP)</c:v>
                </c:pt>
                <c:pt idx="16">
                  <c:v>Response Planning (RS.RP)</c:v>
                </c:pt>
                <c:pt idx="17">
                  <c:v>Communications (RS.CO)</c:v>
                </c:pt>
                <c:pt idx="18">
                  <c:v>Analysis (RS.AN)</c:v>
                </c:pt>
                <c:pt idx="19">
                  <c:v>Mitigation (RS.MI)</c:v>
                </c:pt>
                <c:pt idx="20">
                  <c:v>Improvements (RS.IM)</c:v>
                </c:pt>
                <c:pt idx="21">
                  <c:v>Recovery Planning (RC.RP)</c:v>
                </c:pt>
                <c:pt idx="22">
                  <c:v>Improvements (RC.IM)</c:v>
                </c:pt>
                <c:pt idx="23">
                  <c:v>Communications (RC.CO)</c:v>
                </c:pt>
              </c:strCache>
            </c:strRef>
          </c:cat>
          <c:val>
            <c:numRef>
              <c:extLst>
                <c:ext xmlns:c15="http://schemas.microsoft.com/office/drawing/2012/chart" uri="{02D57815-91ED-43cb-92C2-25804820EDAC}">
                  <c15:fullRef>
                    <c15:sqref>'ESSENTIAL Summary'!$C$3:$C$27</c15:sqref>
                  </c15:fullRef>
                </c:ext>
              </c:extLst>
              <c:f>('ESSENTIAL Summary'!$C$3,'ESSENTIAL Summary'!$C$5:$C$27)</c:f>
              <c:numCache>
                <c:formatCode>0.00</c:formatCode>
                <c:ptCount val="24"/>
                <c:pt idx="1">
                  <c:v>3</c:v>
                </c:pt>
                <c:pt idx="2">
                  <c:v>3</c:v>
                </c:pt>
                <c:pt idx="3">
                  <c:v>3</c:v>
                </c:pt>
                <c:pt idx="4">
                  <c:v>3</c:v>
                </c:pt>
                <c:pt idx="5">
                  <c:v>3</c:v>
                </c:pt>
                <c:pt idx="6">
                  <c:v>3</c:v>
                </c:pt>
                <c:pt idx="7">
                  <c:v>3</c:v>
                </c:pt>
                <c:pt idx="8">
                  <c:v>3</c:v>
                </c:pt>
                <c:pt idx="9">
                  <c:v>3</c:v>
                </c:pt>
                <c:pt idx="10">
                  <c:v>3</c:v>
                </c:pt>
                <c:pt idx="11">
                  <c:v>3</c:v>
                </c:pt>
                <c:pt idx="12">
                  <c:v>3</c:v>
                </c:pt>
                <c:pt idx="13">
                  <c:v>3</c:v>
                </c:pt>
                <c:pt idx="14">
                  <c:v>3</c:v>
                </c:pt>
                <c:pt idx="15">
                  <c:v>3</c:v>
                </c:pt>
                <c:pt idx="16">
                  <c:v>3</c:v>
                </c:pt>
                <c:pt idx="17">
                  <c:v>3</c:v>
                </c:pt>
                <c:pt idx="18">
                  <c:v>3</c:v>
                </c:pt>
                <c:pt idx="19">
                  <c:v>3</c:v>
                </c:pt>
                <c:pt idx="20">
                  <c:v>3</c:v>
                </c:pt>
                <c:pt idx="21">
                  <c:v>3</c:v>
                </c:pt>
                <c:pt idx="22">
                  <c:v>3</c:v>
                </c:pt>
                <c:pt idx="23">
                  <c:v>3</c:v>
                </c:pt>
              </c:numCache>
            </c:numRef>
          </c:val>
          <c:extLst>
            <c:ext xmlns:c16="http://schemas.microsoft.com/office/drawing/2014/chart" uri="{C3380CC4-5D6E-409C-BE32-E72D297353CC}">
              <c16:uniqueId val="{00000000-D803-499A-975D-8C12FA6563A9}"/>
            </c:ext>
          </c:extLst>
        </c:ser>
        <c:ser>
          <c:idx val="1"/>
          <c:order val="1"/>
          <c:tx>
            <c:strRef>
              <c:f>'ESSENTIAL Summary'!$D$2</c:f>
              <c:strCache>
                <c:ptCount val="1"/>
                <c:pt idx="0">
                  <c:v>Category Maturity Score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extLst>
                <c:ext xmlns:c15="http://schemas.microsoft.com/office/drawing/2012/chart" uri="{02D57815-91ED-43cb-92C2-25804820EDAC}">
                  <c15:fullRef>
                    <c15:sqref>'ESSENTIAL Summary'!$B$3:$B$27</c15:sqref>
                  </c15:fullRef>
                </c:ext>
              </c:extLst>
              <c:f>('ESSENTIAL Summary'!$B$3,'ESSENTIAL Summary'!$B$5:$B$27)</c:f>
              <c:strCache>
                <c:ptCount val="24"/>
                <c:pt idx="1">
                  <c:v>Asset Management (ID.AM)</c:v>
                </c:pt>
                <c:pt idx="2">
                  <c:v>Business Environment (ID.BE)</c:v>
                </c:pt>
                <c:pt idx="3">
                  <c:v>Governance (ID.GV)</c:v>
                </c:pt>
                <c:pt idx="4">
                  <c:v>Risk Assessment (ID.RA)</c:v>
                </c:pt>
                <c:pt idx="5">
                  <c:v>Risk Management Strategy (ID.RM)</c:v>
                </c:pt>
                <c:pt idx="6">
                  <c:v>Supply Chain Risk Management (ID.SC)</c:v>
                </c:pt>
                <c:pt idx="7">
                  <c:v>Identity Management, Authentication and Access Control (PR.AC)</c:v>
                </c:pt>
                <c:pt idx="8">
                  <c:v>Awareness and Training (PR.AT)</c:v>
                </c:pt>
                <c:pt idx="9">
                  <c:v>Data Security (PR.DS)</c:v>
                </c:pt>
                <c:pt idx="10">
                  <c:v>Information Protection Processes and Procedures (PR.IP)</c:v>
                </c:pt>
                <c:pt idx="11">
                  <c:v>Maintenance (PR.MA)</c:v>
                </c:pt>
                <c:pt idx="12">
                  <c:v>Protective Technology (PR.PT)</c:v>
                </c:pt>
                <c:pt idx="13">
                  <c:v>Anomalies and Events (DE.AE)</c:v>
                </c:pt>
                <c:pt idx="14">
                  <c:v>Security Continuous Monitoring (DE.CM)</c:v>
                </c:pt>
                <c:pt idx="15">
                  <c:v>Detection Processes (DE.DP)</c:v>
                </c:pt>
                <c:pt idx="16">
                  <c:v>Response Planning (RS.RP)</c:v>
                </c:pt>
                <c:pt idx="17">
                  <c:v>Communications (RS.CO)</c:v>
                </c:pt>
                <c:pt idx="18">
                  <c:v>Analysis (RS.AN)</c:v>
                </c:pt>
                <c:pt idx="19">
                  <c:v>Mitigation (RS.MI)</c:v>
                </c:pt>
                <c:pt idx="20">
                  <c:v>Improvements (RS.IM)</c:v>
                </c:pt>
                <c:pt idx="21">
                  <c:v>Recovery Planning (RC.RP)</c:v>
                </c:pt>
                <c:pt idx="22">
                  <c:v>Improvements (RC.IM)</c:v>
                </c:pt>
                <c:pt idx="23">
                  <c:v>Communications (RC.CO)</c:v>
                </c:pt>
              </c:strCache>
            </c:strRef>
          </c:cat>
          <c:val>
            <c:numRef>
              <c:extLst>
                <c:ext xmlns:c15="http://schemas.microsoft.com/office/drawing/2012/chart" uri="{02D57815-91ED-43cb-92C2-25804820EDAC}">
                  <c15:fullRef>
                    <c15:sqref>'ESSENTIAL Summary'!$D$3:$D$27</c15:sqref>
                  </c15:fullRef>
                </c:ext>
              </c:extLst>
              <c:f>('ESSENTIAL Summary'!$D$3,'ESSENTIAL Summary'!$D$5:$D$27)</c:f>
              <c:numCache>
                <c:formatCode>General</c:formatCode>
                <c:ptCount val="24"/>
                <c:pt idx="1" formatCode="0.00">
                  <c:v>1.1166666666666667</c:v>
                </c:pt>
                <c:pt idx="2" formatCode="0.00">
                  <c:v>1</c:v>
                </c:pt>
                <c:pt idx="3" formatCode="0.00">
                  <c:v>1</c:v>
                </c:pt>
                <c:pt idx="4" formatCode="0.00">
                  <c:v>1</c:v>
                </c:pt>
                <c:pt idx="5" formatCode="0.00">
                  <c:v>1</c:v>
                </c:pt>
                <c:pt idx="6" formatCode="0.00">
                  <c:v>1</c:v>
                </c:pt>
                <c:pt idx="7" formatCode="0.00">
                  <c:v>1</c:v>
                </c:pt>
                <c:pt idx="8" formatCode="0.00">
                  <c:v>1</c:v>
                </c:pt>
                <c:pt idx="9" formatCode="0.00">
                  <c:v>1</c:v>
                </c:pt>
                <c:pt idx="10" formatCode="0.00">
                  <c:v>1</c:v>
                </c:pt>
                <c:pt idx="11" formatCode="0.00">
                  <c:v>1</c:v>
                </c:pt>
                <c:pt idx="12" formatCode="0.00">
                  <c:v>1</c:v>
                </c:pt>
                <c:pt idx="13" formatCode="0.00">
                  <c:v>1</c:v>
                </c:pt>
                <c:pt idx="14" formatCode="0.00">
                  <c:v>1</c:v>
                </c:pt>
                <c:pt idx="15" formatCode="0.00">
                  <c:v>1</c:v>
                </c:pt>
                <c:pt idx="16" formatCode="0.00">
                  <c:v>1</c:v>
                </c:pt>
                <c:pt idx="17" formatCode="0.00">
                  <c:v>1</c:v>
                </c:pt>
                <c:pt idx="18" formatCode="0.00">
                  <c:v>1</c:v>
                </c:pt>
                <c:pt idx="19" formatCode="0.00">
                  <c:v>1</c:v>
                </c:pt>
                <c:pt idx="20" formatCode="0.00">
                  <c:v>1</c:v>
                </c:pt>
                <c:pt idx="21" formatCode="0.00">
                  <c:v>1</c:v>
                </c:pt>
                <c:pt idx="22" formatCode="0.00">
                  <c:v>1</c:v>
                </c:pt>
                <c:pt idx="23" formatCode="0.00">
                  <c:v>1</c:v>
                </c:pt>
              </c:numCache>
            </c:numRef>
          </c:val>
          <c:extLst>
            <c:ext xmlns:c16="http://schemas.microsoft.com/office/drawing/2014/chart" uri="{C3380CC4-5D6E-409C-BE32-E72D297353CC}">
              <c16:uniqueId val="{00000001-D803-499A-975D-8C12FA6563A9}"/>
            </c:ext>
          </c:extLst>
        </c:ser>
        <c:ser>
          <c:idx val="2"/>
          <c:order val="2"/>
          <c:tx>
            <c:strRef>
              <c:f>'ESSENTIAL Summary'!$E$2</c:f>
              <c:strCache>
                <c:ptCount val="1"/>
                <c:pt idx="0">
                  <c:v>Documentation Maturity Score</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extLst>
                <c:ext xmlns:c15="http://schemas.microsoft.com/office/drawing/2012/chart" uri="{02D57815-91ED-43cb-92C2-25804820EDAC}">
                  <c15:fullRef>
                    <c15:sqref>'ESSENTIAL Summary'!$B$3:$B$27</c15:sqref>
                  </c15:fullRef>
                </c:ext>
              </c:extLst>
              <c:f>('ESSENTIAL Summary'!$B$3,'ESSENTIAL Summary'!$B$5:$B$27)</c:f>
              <c:strCache>
                <c:ptCount val="24"/>
                <c:pt idx="1">
                  <c:v>Asset Management (ID.AM)</c:v>
                </c:pt>
                <c:pt idx="2">
                  <c:v>Business Environment (ID.BE)</c:v>
                </c:pt>
                <c:pt idx="3">
                  <c:v>Governance (ID.GV)</c:v>
                </c:pt>
                <c:pt idx="4">
                  <c:v>Risk Assessment (ID.RA)</c:v>
                </c:pt>
                <c:pt idx="5">
                  <c:v>Risk Management Strategy (ID.RM)</c:v>
                </c:pt>
                <c:pt idx="6">
                  <c:v>Supply Chain Risk Management (ID.SC)</c:v>
                </c:pt>
                <c:pt idx="7">
                  <c:v>Identity Management, Authentication and Access Control (PR.AC)</c:v>
                </c:pt>
                <c:pt idx="8">
                  <c:v>Awareness and Training (PR.AT)</c:v>
                </c:pt>
                <c:pt idx="9">
                  <c:v>Data Security (PR.DS)</c:v>
                </c:pt>
                <c:pt idx="10">
                  <c:v>Information Protection Processes and Procedures (PR.IP)</c:v>
                </c:pt>
                <c:pt idx="11">
                  <c:v>Maintenance (PR.MA)</c:v>
                </c:pt>
                <c:pt idx="12">
                  <c:v>Protective Technology (PR.PT)</c:v>
                </c:pt>
                <c:pt idx="13">
                  <c:v>Anomalies and Events (DE.AE)</c:v>
                </c:pt>
                <c:pt idx="14">
                  <c:v>Security Continuous Monitoring (DE.CM)</c:v>
                </c:pt>
                <c:pt idx="15">
                  <c:v>Detection Processes (DE.DP)</c:v>
                </c:pt>
                <c:pt idx="16">
                  <c:v>Response Planning (RS.RP)</c:v>
                </c:pt>
                <c:pt idx="17">
                  <c:v>Communications (RS.CO)</c:v>
                </c:pt>
                <c:pt idx="18">
                  <c:v>Analysis (RS.AN)</c:v>
                </c:pt>
                <c:pt idx="19">
                  <c:v>Mitigation (RS.MI)</c:v>
                </c:pt>
                <c:pt idx="20">
                  <c:v>Improvements (RS.IM)</c:v>
                </c:pt>
                <c:pt idx="21">
                  <c:v>Recovery Planning (RC.RP)</c:v>
                </c:pt>
                <c:pt idx="22">
                  <c:v>Improvements (RC.IM)</c:v>
                </c:pt>
                <c:pt idx="23">
                  <c:v>Communications (RC.CO)</c:v>
                </c:pt>
              </c:strCache>
            </c:strRef>
          </c:cat>
          <c:val>
            <c:numRef>
              <c:extLst>
                <c:ext xmlns:c15="http://schemas.microsoft.com/office/drawing/2012/chart" uri="{02D57815-91ED-43cb-92C2-25804820EDAC}">
                  <c15:fullRef>
                    <c15:sqref>'ESSENTIAL Summary'!$E$3:$E$27</c15:sqref>
                  </c15:fullRef>
                </c:ext>
              </c:extLst>
              <c:f>('ESSENTIAL Summary'!$E$3,'ESSENTIAL Summary'!$E$5:$E$27)</c:f>
              <c:numCache>
                <c:formatCode>0.00</c:formatCode>
                <c:ptCount val="24"/>
                <c:pt idx="1">
                  <c:v>1.0666666666666667</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numCache>
            </c:numRef>
          </c:val>
          <c:extLst>
            <c:ext xmlns:c16="http://schemas.microsoft.com/office/drawing/2014/chart" uri="{C3380CC4-5D6E-409C-BE32-E72D297353CC}">
              <c16:uniqueId val="{00000002-D803-499A-975D-8C12FA6563A9}"/>
            </c:ext>
          </c:extLst>
        </c:ser>
        <c:ser>
          <c:idx val="3"/>
          <c:order val="3"/>
          <c:tx>
            <c:strRef>
              <c:f>'ESSENTIAL Summary'!$F$2</c:f>
              <c:strCache>
                <c:ptCount val="1"/>
                <c:pt idx="0">
                  <c:v>Implementation Maturity Score</c:v>
                </c:pt>
              </c:strCache>
            </c:strRef>
          </c:tx>
          <c:spPr>
            <a:ln w="28575" cap="rnd">
              <a:solidFill>
                <a:schemeClr val="accent5">
                  <a:lumMod val="75000"/>
                </a:schemeClr>
              </a:solidFill>
              <a:round/>
            </a:ln>
            <a:effectLst/>
          </c:spPr>
          <c:marker>
            <c:symbol val="circle"/>
            <c:size val="5"/>
            <c:spPr>
              <a:solidFill>
                <a:schemeClr val="accent5">
                  <a:lumMod val="75000"/>
                </a:schemeClr>
              </a:solidFill>
              <a:ln w="9525">
                <a:solidFill>
                  <a:schemeClr val="accent5">
                    <a:lumMod val="75000"/>
                  </a:schemeClr>
                </a:solidFill>
              </a:ln>
              <a:effectLst/>
            </c:spPr>
          </c:marker>
          <c:cat>
            <c:strRef>
              <c:extLst>
                <c:ext xmlns:c15="http://schemas.microsoft.com/office/drawing/2012/chart" uri="{02D57815-91ED-43cb-92C2-25804820EDAC}">
                  <c15:fullRef>
                    <c15:sqref>'ESSENTIAL Summary'!$B$3:$B$27</c15:sqref>
                  </c15:fullRef>
                </c:ext>
              </c:extLst>
              <c:f>('ESSENTIAL Summary'!$B$3,'ESSENTIAL Summary'!$B$5:$B$27)</c:f>
              <c:strCache>
                <c:ptCount val="24"/>
                <c:pt idx="1">
                  <c:v>Asset Management (ID.AM)</c:v>
                </c:pt>
                <c:pt idx="2">
                  <c:v>Business Environment (ID.BE)</c:v>
                </c:pt>
                <c:pt idx="3">
                  <c:v>Governance (ID.GV)</c:v>
                </c:pt>
                <c:pt idx="4">
                  <c:v>Risk Assessment (ID.RA)</c:v>
                </c:pt>
                <c:pt idx="5">
                  <c:v>Risk Management Strategy (ID.RM)</c:v>
                </c:pt>
                <c:pt idx="6">
                  <c:v>Supply Chain Risk Management (ID.SC)</c:v>
                </c:pt>
                <c:pt idx="7">
                  <c:v>Identity Management, Authentication and Access Control (PR.AC)</c:v>
                </c:pt>
                <c:pt idx="8">
                  <c:v>Awareness and Training (PR.AT)</c:v>
                </c:pt>
                <c:pt idx="9">
                  <c:v>Data Security (PR.DS)</c:v>
                </c:pt>
                <c:pt idx="10">
                  <c:v>Information Protection Processes and Procedures (PR.IP)</c:v>
                </c:pt>
                <c:pt idx="11">
                  <c:v>Maintenance (PR.MA)</c:v>
                </c:pt>
                <c:pt idx="12">
                  <c:v>Protective Technology (PR.PT)</c:v>
                </c:pt>
                <c:pt idx="13">
                  <c:v>Anomalies and Events (DE.AE)</c:v>
                </c:pt>
                <c:pt idx="14">
                  <c:v>Security Continuous Monitoring (DE.CM)</c:v>
                </c:pt>
                <c:pt idx="15">
                  <c:v>Detection Processes (DE.DP)</c:v>
                </c:pt>
                <c:pt idx="16">
                  <c:v>Response Planning (RS.RP)</c:v>
                </c:pt>
                <c:pt idx="17">
                  <c:v>Communications (RS.CO)</c:v>
                </c:pt>
                <c:pt idx="18">
                  <c:v>Analysis (RS.AN)</c:v>
                </c:pt>
                <c:pt idx="19">
                  <c:v>Mitigation (RS.MI)</c:v>
                </c:pt>
                <c:pt idx="20">
                  <c:v>Improvements (RS.IM)</c:v>
                </c:pt>
                <c:pt idx="21">
                  <c:v>Recovery Planning (RC.RP)</c:v>
                </c:pt>
                <c:pt idx="22">
                  <c:v>Improvements (RC.IM)</c:v>
                </c:pt>
                <c:pt idx="23">
                  <c:v>Communications (RC.CO)</c:v>
                </c:pt>
              </c:strCache>
            </c:strRef>
          </c:cat>
          <c:val>
            <c:numRef>
              <c:extLst>
                <c:ext xmlns:c15="http://schemas.microsoft.com/office/drawing/2012/chart" uri="{02D57815-91ED-43cb-92C2-25804820EDAC}">
                  <c15:fullRef>
                    <c15:sqref>'ESSENTIAL Summary'!$F$3:$F$27</c15:sqref>
                  </c15:fullRef>
                </c:ext>
              </c:extLst>
              <c:f>('ESSENTIAL Summary'!$F$3,'ESSENTIAL Summary'!$F$5:$F$27)</c:f>
              <c:numCache>
                <c:formatCode>0.00</c:formatCode>
                <c:ptCount val="24"/>
                <c:pt idx="1">
                  <c:v>1.1666666666666667</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numCache>
            </c:numRef>
          </c:val>
          <c:extLst>
            <c:ext xmlns:c16="http://schemas.microsoft.com/office/drawing/2014/chart" uri="{C3380CC4-5D6E-409C-BE32-E72D297353CC}">
              <c16:uniqueId val="{00000000-D078-4F9E-8CB8-30832D128E66}"/>
            </c:ext>
          </c:extLst>
        </c:ser>
        <c:dLbls>
          <c:showLegendKey val="0"/>
          <c:showVal val="0"/>
          <c:showCatName val="0"/>
          <c:showSerName val="0"/>
          <c:showPercent val="0"/>
          <c:showBubbleSize val="0"/>
        </c:dLbls>
        <c:axId val="1680121360"/>
        <c:axId val="1680119280"/>
      </c:radarChart>
      <c:catAx>
        <c:axId val="168012136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BE"/>
          </a:p>
        </c:txPr>
        <c:crossAx val="1680119280"/>
        <c:crosses val="autoZero"/>
        <c:auto val="1"/>
        <c:lblAlgn val="ctr"/>
        <c:lblOffset val="100"/>
        <c:noMultiLvlLbl val="0"/>
      </c:catAx>
      <c:valAx>
        <c:axId val="1680119280"/>
        <c:scaling>
          <c:orientation val="minMax"/>
          <c:max val="5"/>
        </c:scaling>
        <c:delete val="0"/>
        <c:axPos val="l"/>
        <c:majorGridlines>
          <c:spPr>
            <a:ln w="9525" cap="flat" cmpd="sng" algn="ctr">
              <a:solidFill>
                <a:schemeClr val="tx1">
                  <a:lumMod val="15000"/>
                  <a:lumOff val="85000"/>
                </a:schemeClr>
              </a:solidFill>
              <a:round/>
            </a:ln>
            <a:effectLst/>
          </c:spPr>
        </c:majorGridlines>
        <c:numFmt formatCode="0.0" sourceLinked="0"/>
        <c:majorTickMark val="none"/>
        <c:minorTickMark val="none"/>
        <c:tickLblPos val="nextTo"/>
        <c:spPr>
          <a:noFill/>
          <a:ln>
            <a:solidFill>
              <a:schemeClr val="accent2">
                <a:shade val="95000"/>
                <a:satMod val="105000"/>
              </a:schemeClr>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BE"/>
          </a:p>
        </c:txPr>
        <c:crossAx val="1680121360"/>
        <c:crosses val="autoZero"/>
        <c:crossBetween val="between"/>
        <c:majorUnit val="0.5"/>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B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nl-BE"/>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0</xdr:colOff>
      <xdr:row>20</xdr:row>
      <xdr:rowOff>173990</xdr:rowOff>
    </xdr:from>
    <xdr:to>
      <xdr:col>6</xdr:col>
      <xdr:colOff>177800</xdr:colOff>
      <xdr:row>31</xdr:row>
      <xdr:rowOff>207010</xdr:rowOff>
    </xdr:to>
    <xdr:grpSp>
      <xdr:nvGrpSpPr>
        <xdr:cNvPr id="7" name="Groep 6">
          <a:extLst>
            <a:ext uri="{FF2B5EF4-FFF2-40B4-BE49-F238E27FC236}">
              <a16:creationId xmlns:a16="http://schemas.microsoft.com/office/drawing/2014/main" id="{7938C625-148E-FF15-4980-A21E21A3C57A}"/>
            </a:ext>
          </a:extLst>
        </xdr:cNvPr>
        <xdr:cNvGrpSpPr/>
      </xdr:nvGrpSpPr>
      <xdr:grpSpPr>
        <a:xfrm>
          <a:off x="0" y="3937847"/>
          <a:ext cx="9349740" cy="6665806"/>
          <a:chOff x="0" y="3907790"/>
          <a:chExt cx="9163050" cy="5967095"/>
        </a:xfrm>
      </xdr:grpSpPr>
      <xdr:graphicFrame macro="">
        <xdr:nvGraphicFramePr>
          <xdr:cNvPr id="2" name="Chart 1">
            <a:extLst>
              <a:ext uri="{FF2B5EF4-FFF2-40B4-BE49-F238E27FC236}">
                <a16:creationId xmlns:a16="http://schemas.microsoft.com/office/drawing/2014/main" id="{515F42F5-5FC7-4091-9788-C6798723D388}"/>
              </a:ext>
            </a:extLst>
          </xdr:cNvPr>
          <xdr:cNvGraphicFramePr>
            <a:graphicFrameLocks/>
          </xdr:cNvGraphicFramePr>
        </xdr:nvGraphicFramePr>
        <xdr:xfrm>
          <a:off x="0" y="3907790"/>
          <a:ext cx="8969375" cy="5967095"/>
        </xdr:xfrm>
        <a:graphic>
          <a:graphicData uri="http://schemas.openxmlformats.org/drawingml/2006/chart">
            <c:chart xmlns:c="http://schemas.openxmlformats.org/drawingml/2006/chart" xmlns:r="http://schemas.openxmlformats.org/officeDocument/2006/relationships" r:id="rId1"/>
          </a:graphicData>
        </a:graphic>
      </xdr:graphicFrame>
      <xdr:grpSp>
        <xdr:nvGrpSpPr>
          <xdr:cNvPr id="5" name="Groep 4">
            <a:extLst>
              <a:ext uri="{FF2B5EF4-FFF2-40B4-BE49-F238E27FC236}">
                <a16:creationId xmlns:a16="http://schemas.microsoft.com/office/drawing/2014/main" id="{2F689272-64B3-0261-4599-8806BA22851B}"/>
              </a:ext>
            </a:extLst>
          </xdr:cNvPr>
          <xdr:cNvGrpSpPr/>
        </xdr:nvGrpSpPr>
        <xdr:grpSpPr>
          <a:xfrm>
            <a:off x="6849745" y="3933825"/>
            <a:ext cx="2310130" cy="1590675"/>
            <a:chOff x="18571845" y="587375"/>
            <a:chExt cx="2316480" cy="1574800"/>
          </a:xfrm>
        </xdr:grpSpPr>
        <xdr:sp macro="" textlink="">
          <xdr:nvSpPr>
            <xdr:cNvPr id="3" name="TextBox 2">
              <a:extLst>
                <a:ext uri="{FF2B5EF4-FFF2-40B4-BE49-F238E27FC236}">
                  <a16:creationId xmlns:a16="http://schemas.microsoft.com/office/drawing/2014/main" id="{EE93DE09-6871-43FB-9601-F5D85B6ABD14}"/>
                </a:ext>
              </a:extLst>
            </xdr:cNvPr>
            <xdr:cNvSpPr txBox="1"/>
          </xdr:nvSpPr>
          <xdr:spPr>
            <a:xfrm>
              <a:off x="19171444" y="1000125"/>
              <a:ext cx="1117283" cy="116205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nl-BE" sz="1100"/>
                <a:t>5 -</a:t>
              </a:r>
              <a:r>
                <a:rPr lang="nl-BE" sz="1100" baseline="0"/>
                <a:t> </a:t>
              </a:r>
              <a:r>
                <a:rPr lang="nl-BE" sz="1100"/>
                <a:t>Optimizing</a:t>
              </a:r>
            </a:p>
            <a:p>
              <a:r>
                <a:rPr lang="nl-BE" sz="1100"/>
                <a:t>4 - Managed</a:t>
              </a:r>
            </a:p>
            <a:p>
              <a:r>
                <a:rPr lang="nl-BE" sz="1100"/>
                <a:t>3</a:t>
              </a:r>
              <a:r>
                <a:rPr lang="nl-BE" sz="1100" baseline="0"/>
                <a:t> - Defined</a:t>
              </a:r>
            </a:p>
            <a:p>
              <a:r>
                <a:rPr lang="nl-BE" sz="1100" baseline="0"/>
                <a:t>2 - Repeatable</a:t>
              </a:r>
            </a:p>
            <a:p>
              <a:r>
                <a:rPr lang="nl-BE" sz="1100" baseline="0"/>
                <a:t>1 - Initial</a:t>
              </a:r>
            </a:p>
            <a:p>
              <a:r>
                <a:rPr lang="nl-BE" sz="1100" baseline="0"/>
                <a:t>0 - Non-existent</a:t>
              </a:r>
              <a:endParaRPr lang="nl-BE" sz="1100"/>
            </a:p>
          </xdr:txBody>
        </xdr:sp>
        <xdr:sp macro="" textlink="">
          <xdr:nvSpPr>
            <xdr:cNvPr id="4" name="TextBox 3">
              <a:extLst>
                <a:ext uri="{FF2B5EF4-FFF2-40B4-BE49-F238E27FC236}">
                  <a16:creationId xmlns:a16="http://schemas.microsoft.com/office/drawing/2014/main" id="{0D52E9DF-3164-402C-9262-32010A8BF350}"/>
                </a:ext>
              </a:extLst>
            </xdr:cNvPr>
            <xdr:cNvSpPr txBox="1"/>
          </xdr:nvSpPr>
          <xdr:spPr>
            <a:xfrm>
              <a:off x="18571845" y="587375"/>
              <a:ext cx="2316480" cy="471805"/>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nl-BE" sz="1100" b="1"/>
                <a:t>CyberFundamentals Framework</a:t>
              </a:r>
              <a:r>
                <a:rPr lang="nl-BE" sz="1100" b="1" baseline="0"/>
                <a:t> Maturity Levels</a:t>
              </a:r>
              <a:endParaRPr lang="nl-BE" sz="1100" b="1"/>
            </a:p>
          </xdr:txBody>
        </xdr:sp>
      </xdr:grpSp>
    </xdr:grp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143041</xdr:colOff>
      <xdr:row>28</xdr:row>
      <xdr:rowOff>69200</xdr:rowOff>
    </xdr:from>
    <xdr:to>
      <xdr:col>5</xdr:col>
      <xdr:colOff>792090</xdr:colOff>
      <xdr:row>36</xdr:row>
      <xdr:rowOff>438150</xdr:rowOff>
    </xdr:to>
    <xdr:grpSp>
      <xdr:nvGrpSpPr>
        <xdr:cNvPr id="14" name="Groep 13">
          <a:extLst>
            <a:ext uri="{FF2B5EF4-FFF2-40B4-BE49-F238E27FC236}">
              <a16:creationId xmlns:a16="http://schemas.microsoft.com/office/drawing/2014/main" id="{7A574E06-86FF-58A9-D66D-EA79BCFBB046}"/>
            </a:ext>
          </a:extLst>
        </xdr:cNvPr>
        <xdr:cNvGrpSpPr/>
      </xdr:nvGrpSpPr>
      <xdr:grpSpPr>
        <a:xfrm>
          <a:off x="141136" y="5234608"/>
          <a:ext cx="8709580" cy="5748670"/>
          <a:chOff x="143041" y="5774675"/>
          <a:chExt cx="8411924" cy="5502925"/>
        </a:xfrm>
      </xdr:grpSpPr>
      <xdr:graphicFrame macro="">
        <xdr:nvGraphicFramePr>
          <xdr:cNvPr id="2" name="Chart 1">
            <a:extLst>
              <a:ext uri="{FF2B5EF4-FFF2-40B4-BE49-F238E27FC236}">
                <a16:creationId xmlns:a16="http://schemas.microsoft.com/office/drawing/2014/main" id="{19A683C4-4E45-4B47-882C-F080C4C25F4F}"/>
              </a:ext>
            </a:extLst>
          </xdr:cNvPr>
          <xdr:cNvGraphicFramePr>
            <a:graphicFrameLocks/>
          </xdr:cNvGraphicFramePr>
        </xdr:nvGraphicFramePr>
        <xdr:xfrm>
          <a:off x="143041" y="5774675"/>
          <a:ext cx="8411924" cy="5502925"/>
        </xdr:xfrm>
        <a:graphic>
          <a:graphicData uri="http://schemas.openxmlformats.org/drawingml/2006/chart">
            <c:chart xmlns:c="http://schemas.openxmlformats.org/drawingml/2006/chart" xmlns:r="http://schemas.openxmlformats.org/officeDocument/2006/relationships" r:id="rId1"/>
          </a:graphicData>
        </a:graphic>
      </xdr:graphicFrame>
      <xdr:grpSp>
        <xdr:nvGrpSpPr>
          <xdr:cNvPr id="5" name="Groep 4">
            <a:extLst>
              <a:ext uri="{FF2B5EF4-FFF2-40B4-BE49-F238E27FC236}">
                <a16:creationId xmlns:a16="http://schemas.microsoft.com/office/drawing/2014/main" id="{C7CFCA2B-3E4B-44B7-A3AD-709F83A52201}"/>
              </a:ext>
            </a:extLst>
          </xdr:cNvPr>
          <xdr:cNvGrpSpPr/>
        </xdr:nvGrpSpPr>
        <xdr:grpSpPr>
          <a:xfrm>
            <a:off x="6427793" y="5839010"/>
            <a:ext cx="2031892" cy="1731109"/>
            <a:chOff x="18571845" y="587375"/>
            <a:chExt cx="2316480" cy="840182"/>
          </a:xfrm>
        </xdr:grpSpPr>
        <xdr:sp macro="" textlink="">
          <xdr:nvSpPr>
            <xdr:cNvPr id="6" name="TextBox 2">
              <a:extLst>
                <a:ext uri="{FF2B5EF4-FFF2-40B4-BE49-F238E27FC236}">
                  <a16:creationId xmlns:a16="http://schemas.microsoft.com/office/drawing/2014/main" id="{7C6249CE-2510-ABDC-E0F7-251D9FE35450}"/>
                </a:ext>
              </a:extLst>
            </xdr:cNvPr>
            <xdr:cNvSpPr txBox="1"/>
          </xdr:nvSpPr>
          <xdr:spPr>
            <a:xfrm>
              <a:off x="19039260" y="911325"/>
              <a:ext cx="1381652" cy="516232"/>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nl-BE" sz="1100"/>
                <a:t>5 -</a:t>
              </a:r>
              <a:r>
                <a:rPr lang="nl-BE" sz="1100" baseline="0"/>
                <a:t> </a:t>
              </a:r>
              <a:r>
                <a:rPr lang="nl-BE" sz="1100"/>
                <a:t>Optimizing</a:t>
              </a:r>
            </a:p>
            <a:p>
              <a:r>
                <a:rPr lang="nl-BE" sz="1100"/>
                <a:t>4 - Managed</a:t>
              </a:r>
            </a:p>
            <a:p>
              <a:r>
                <a:rPr lang="nl-BE" sz="1100"/>
                <a:t>3</a:t>
              </a:r>
              <a:r>
                <a:rPr lang="nl-BE" sz="1100" baseline="0"/>
                <a:t> - Defined</a:t>
              </a:r>
            </a:p>
            <a:p>
              <a:r>
                <a:rPr lang="nl-BE" sz="1100" baseline="0"/>
                <a:t>2 - Repeatable</a:t>
              </a:r>
            </a:p>
            <a:p>
              <a:r>
                <a:rPr lang="nl-BE" sz="1100" baseline="0"/>
                <a:t>1 - Initial</a:t>
              </a:r>
            </a:p>
            <a:p>
              <a:r>
                <a:rPr lang="nl-BE" sz="1100" baseline="0"/>
                <a:t>0 - Non-existent</a:t>
              </a:r>
              <a:endParaRPr lang="nl-BE" sz="1100"/>
            </a:p>
          </xdr:txBody>
        </xdr:sp>
        <xdr:sp macro="" textlink="">
          <xdr:nvSpPr>
            <xdr:cNvPr id="7" name="TextBox 3">
              <a:extLst>
                <a:ext uri="{FF2B5EF4-FFF2-40B4-BE49-F238E27FC236}">
                  <a16:creationId xmlns:a16="http://schemas.microsoft.com/office/drawing/2014/main" id="{5EFCADF3-0E4C-EF97-5A4D-92ED18BC0457}"/>
                </a:ext>
              </a:extLst>
            </xdr:cNvPr>
            <xdr:cNvSpPr txBox="1"/>
          </xdr:nvSpPr>
          <xdr:spPr>
            <a:xfrm>
              <a:off x="18571845" y="587375"/>
              <a:ext cx="2316480" cy="326142"/>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nl-BE" sz="1100" b="1"/>
                <a:t>CyberFundamentals Framework</a:t>
              </a:r>
              <a:r>
                <a:rPr lang="nl-BE" sz="1100" b="1" baseline="0"/>
                <a:t> Maturity Levels</a:t>
              </a:r>
              <a:endParaRPr lang="nl-BE" sz="1100" b="1"/>
            </a:p>
          </xdr:txBody>
        </xdr:sp>
      </xdr:grpSp>
    </xdr:grp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115782</xdr:colOff>
      <xdr:row>28</xdr:row>
      <xdr:rowOff>89112</xdr:rowOff>
    </xdr:from>
    <xdr:to>
      <xdr:col>9</xdr:col>
      <xdr:colOff>403437</xdr:colOff>
      <xdr:row>34</xdr:row>
      <xdr:rowOff>530755</xdr:rowOff>
    </xdr:to>
    <xdr:grpSp>
      <xdr:nvGrpSpPr>
        <xdr:cNvPr id="4" name="Groep 3">
          <a:extLst>
            <a:ext uri="{FF2B5EF4-FFF2-40B4-BE49-F238E27FC236}">
              <a16:creationId xmlns:a16="http://schemas.microsoft.com/office/drawing/2014/main" id="{FB3A3824-4A03-F91D-23F8-B32CA1A7B387}"/>
            </a:ext>
          </a:extLst>
        </xdr:cNvPr>
        <xdr:cNvGrpSpPr/>
      </xdr:nvGrpSpPr>
      <xdr:grpSpPr>
        <a:xfrm>
          <a:off x="115782" y="5278755"/>
          <a:ext cx="11840845" cy="6851333"/>
          <a:chOff x="123190" y="6134259"/>
          <a:chExt cx="11093609" cy="6757035"/>
        </a:xfrm>
      </xdr:grpSpPr>
      <xdr:graphicFrame macro="">
        <xdr:nvGraphicFramePr>
          <xdr:cNvPr id="5" name="Chart 4">
            <a:extLst>
              <a:ext uri="{FF2B5EF4-FFF2-40B4-BE49-F238E27FC236}">
                <a16:creationId xmlns:a16="http://schemas.microsoft.com/office/drawing/2014/main" id="{B50FB722-2EF7-FDB8-E36A-35BE688E073C}"/>
              </a:ext>
            </a:extLst>
          </xdr:cNvPr>
          <xdr:cNvGraphicFramePr/>
        </xdr:nvGraphicFramePr>
        <xdr:xfrm>
          <a:off x="123190" y="6134259"/>
          <a:ext cx="11093609" cy="6757035"/>
        </xdr:xfrm>
        <a:graphic>
          <a:graphicData uri="http://schemas.openxmlformats.org/drawingml/2006/chart">
            <c:chart xmlns:c="http://schemas.openxmlformats.org/drawingml/2006/chart" xmlns:r="http://schemas.openxmlformats.org/officeDocument/2006/relationships" r:id="rId1"/>
          </a:graphicData>
        </a:graphic>
      </xdr:graphicFrame>
      <xdr:sp macro="" textlink="">
        <xdr:nvSpPr>
          <xdr:cNvPr id="2" name="TextBox 2">
            <a:extLst>
              <a:ext uri="{FF2B5EF4-FFF2-40B4-BE49-F238E27FC236}">
                <a16:creationId xmlns:a16="http://schemas.microsoft.com/office/drawing/2014/main" id="{3F24761C-7EBB-4B18-ABB0-68F710C945E4}"/>
              </a:ext>
            </a:extLst>
          </xdr:cNvPr>
          <xdr:cNvSpPr txBox="1"/>
        </xdr:nvSpPr>
        <xdr:spPr>
          <a:xfrm>
            <a:off x="9300785" y="7003256"/>
            <a:ext cx="1215086" cy="1015055"/>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nl-BE" sz="1100"/>
              <a:t>5 -</a:t>
            </a:r>
            <a:r>
              <a:rPr lang="nl-BE" sz="1100" baseline="0"/>
              <a:t> </a:t>
            </a:r>
            <a:r>
              <a:rPr lang="nl-BE" sz="1100"/>
              <a:t>Optimizing</a:t>
            </a:r>
          </a:p>
          <a:p>
            <a:r>
              <a:rPr lang="nl-BE" sz="1100"/>
              <a:t>4 - Managed</a:t>
            </a:r>
          </a:p>
          <a:p>
            <a:r>
              <a:rPr lang="nl-BE" sz="1100"/>
              <a:t>3</a:t>
            </a:r>
            <a:r>
              <a:rPr lang="nl-BE" sz="1100" baseline="0"/>
              <a:t> - Defined</a:t>
            </a:r>
          </a:p>
          <a:p>
            <a:r>
              <a:rPr lang="nl-BE" sz="1100" baseline="0"/>
              <a:t>2 - Repeatable</a:t>
            </a:r>
          </a:p>
          <a:p>
            <a:r>
              <a:rPr lang="nl-BE" sz="1100" baseline="0"/>
              <a:t>1 - Initial</a:t>
            </a:r>
          </a:p>
          <a:p>
            <a:r>
              <a:rPr lang="nl-BE" sz="1100" baseline="0"/>
              <a:t>0 - Non-existent</a:t>
            </a:r>
            <a:endParaRPr lang="nl-BE" sz="1100"/>
          </a:p>
        </xdr:txBody>
      </xdr:sp>
      <xdr:sp macro="" textlink="">
        <xdr:nvSpPr>
          <xdr:cNvPr id="3" name="TextBox 3">
            <a:extLst>
              <a:ext uri="{FF2B5EF4-FFF2-40B4-BE49-F238E27FC236}">
                <a16:creationId xmlns:a16="http://schemas.microsoft.com/office/drawing/2014/main" id="{D71CC061-5CB2-481B-8ABF-7DBA79B637FA}"/>
              </a:ext>
            </a:extLst>
          </xdr:cNvPr>
          <xdr:cNvSpPr txBox="1"/>
        </xdr:nvSpPr>
        <xdr:spPr>
          <a:xfrm>
            <a:off x="8897144" y="6361113"/>
            <a:ext cx="2038242" cy="646466"/>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nl-BE" sz="1100" b="1"/>
              <a:t>CyberFundamentals Framework</a:t>
            </a:r>
            <a:r>
              <a:rPr lang="nl-BE" sz="1100" b="1" baseline="0"/>
              <a:t> Maturity Levels</a:t>
            </a:r>
            <a:endParaRPr lang="nl-BE" sz="1100" b="1"/>
          </a:p>
        </xdr:txBody>
      </xdr:sp>
    </xdr:grpSp>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ccb.belgium.be/en/cyberfundamentals-framework" TargetMode="External"/><Relationship Id="rId2" Type="http://schemas.openxmlformats.org/officeDocument/2006/relationships/hyperlink" Target="mailto:certification@ccb.belgium.be" TargetMode="External"/><Relationship Id="rId1" Type="http://schemas.openxmlformats.org/officeDocument/2006/relationships/hyperlink" Target="https://ccb.belgium.be/en/cyberfundamentals-framework" TargetMode="External"/><Relationship Id="rId4"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hyperlink" Target="https://www.cisecurity.org/controls/" TargetMode="External"/><Relationship Id="rId2" Type="http://schemas.openxmlformats.org/officeDocument/2006/relationships/hyperlink" Target="https://www.iso.org/standard/27001" TargetMode="External"/><Relationship Id="rId1" Type="http://schemas.openxmlformats.org/officeDocument/2006/relationships/hyperlink" Target="https://www.isa.org/standards-and-publications/isa-standards/find-isa-standards-in-numerical-order/" TargetMode="External"/><Relationship Id="rId6" Type="http://schemas.openxmlformats.org/officeDocument/2006/relationships/printerSettings" Target="../printerSettings/printerSettings9.bin"/><Relationship Id="rId5" Type="http://schemas.openxmlformats.org/officeDocument/2006/relationships/hyperlink" Target="https://www.nist.gov/cyberframework" TargetMode="External"/><Relationship Id="rId4" Type="http://schemas.openxmlformats.org/officeDocument/2006/relationships/hyperlink" Target="https://www.iso.org/standard/75652.html"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atwork.safeonweb.be/cyberfundamentals-toolbox"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C00000"/>
  </sheetPr>
  <dimension ref="A1:V36"/>
  <sheetViews>
    <sheetView showGridLines="0" topLeftCell="B1" zoomScale="80" zoomScaleNormal="80" workbookViewId="0">
      <selection activeCell="R13" sqref="R13:V14"/>
    </sheetView>
  </sheetViews>
  <sheetFormatPr defaultColWidth="10.6640625" defaultRowHeight="14.4" x14ac:dyDescent="0.3"/>
  <cols>
    <col min="1" max="15" width="13.44140625" customWidth="1"/>
    <col min="17" max="17" width="20.21875" customWidth="1"/>
    <col min="18" max="22" width="10.6640625" customWidth="1"/>
  </cols>
  <sheetData>
    <row r="1" spans="1:22" ht="15" thickBot="1" x14ac:dyDescent="0.35"/>
    <row r="2" spans="1:22" ht="19.5" customHeight="1" thickTop="1" thickBot="1" x14ac:dyDescent="0.35">
      <c r="A2" s="325" t="s">
        <v>845</v>
      </c>
      <c r="B2" s="326"/>
      <c r="C2" s="326"/>
      <c r="D2" s="326"/>
      <c r="E2" s="326"/>
      <c r="F2" s="326"/>
      <c r="G2" s="326"/>
      <c r="H2" s="326"/>
      <c r="I2" s="326"/>
      <c r="J2" s="326"/>
      <c r="K2" s="326"/>
      <c r="L2" s="326"/>
      <c r="M2" s="326"/>
      <c r="N2" s="326"/>
      <c r="O2" s="327"/>
      <c r="Q2" s="331" t="s">
        <v>0</v>
      </c>
      <c r="R2" s="332"/>
      <c r="S2" s="332"/>
      <c r="T2" s="332"/>
      <c r="U2" s="332"/>
      <c r="V2" s="333"/>
    </row>
    <row r="3" spans="1:22" ht="19.05" customHeight="1" thickBot="1" x14ac:dyDescent="0.35">
      <c r="A3" s="328"/>
      <c r="B3" s="329"/>
      <c r="C3" s="329"/>
      <c r="D3" s="329"/>
      <c r="E3" s="329"/>
      <c r="F3" s="329"/>
      <c r="G3" s="329"/>
      <c r="H3" s="329"/>
      <c r="I3" s="329"/>
      <c r="J3" s="329"/>
      <c r="K3" s="329"/>
      <c r="L3" s="329"/>
      <c r="M3" s="329"/>
      <c r="N3" s="329"/>
      <c r="O3" s="330"/>
      <c r="Q3" s="197" t="s">
        <v>249</v>
      </c>
      <c r="R3" s="334" t="s">
        <v>250</v>
      </c>
      <c r="S3" s="335"/>
      <c r="T3" s="335"/>
      <c r="U3" s="335"/>
      <c r="V3" s="336"/>
    </row>
    <row r="4" spans="1:22" ht="15" customHeight="1" thickTop="1" x14ac:dyDescent="0.3">
      <c r="A4" s="328"/>
      <c r="B4" s="329"/>
      <c r="C4" s="329"/>
      <c r="D4" s="329"/>
      <c r="E4" s="329"/>
      <c r="F4" s="329"/>
      <c r="G4" s="329"/>
      <c r="H4" s="329"/>
      <c r="I4" s="329"/>
      <c r="J4" s="329"/>
      <c r="K4" s="329"/>
      <c r="L4" s="329"/>
      <c r="M4" s="329"/>
      <c r="N4" s="329"/>
      <c r="O4" s="330"/>
      <c r="Q4" s="280">
        <v>45084</v>
      </c>
      <c r="R4" s="337" t="s">
        <v>251</v>
      </c>
      <c r="S4" s="337"/>
      <c r="T4" s="337"/>
      <c r="U4" s="337"/>
      <c r="V4" s="338"/>
    </row>
    <row r="5" spans="1:22" ht="14.55" customHeight="1" x14ac:dyDescent="0.3">
      <c r="A5" s="328"/>
      <c r="B5" s="329"/>
      <c r="C5" s="329"/>
      <c r="D5" s="329"/>
      <c r="E5" s="329"/>
      <c r="F5" s="329"/>
      <c r="G5" s="329"/>
      <c r="H5" s="329"/>
      <c r="I5" s="329"/>
      <c r="J5" s="329"/>
      <c r="K5" s="329"/>
      <c r="L5" s="329"/>
      <c r="M5" s="329"/>
      <c r="N5" s="329"/>
      <c r="O5" s="330"/>
      <c r="Q5" s="281">
        <v>45089</v>
      </c>
      <c r="R5" s="284" t="s">
        <v>407</v>
      </c>
      <c r="S5" s="284"/>
      <c r="T5" s="284"/>
      <c r="U5" s="284"/>
      <c r="V5" s="285"/>
    </row>
    <row r="6" spans="1:22" ht="14.55" customHeight="1" x14ac:dyDescent="0.3">
      <c r="A6" s="328"/>
      <c r="B6" s="329"/>
      <c r="C6" s="329"/>
      <c r="D6" s="329"/>
      <c r="E6" s="329"/>
      <c r="F6" s="329"/>
      <c r="G6" s="329"/>
      <c r="H6" s="329"/>
      <c r="I6" s="329"/>
      <c r="J6" s="329"/>
      <c r="K6" s="329"/>
      <c r="L6" s="329"/>
      <c r="M6" s="329"/>
      <c r="N6" s="329"/>
      <c r="O6" s="330"/>
      <c r="Q6" s="282" t="s">
        <v>841</v>
      </c>
      <c r="R6" s="284" t="s">
        <v>418</v>
      </c>
      <c r="S6" s="284"/>
      <c r="T6" s="284"/>
      <c r="U6" s="284"/>
      <c r="V6" s="285"/>
    </row>
    <row r="7" spans="1:22" ht="14.55" customHeight="1" x14ac:dyDescent="0.3">
      <c r="A7" s="328"/>
      <c r="B7" s="329"/>
      <c r="C7" s="329"/>
      <c r="D7" s="329"/>
      <c r="E7" s="329"/>
      <c r="F7" s="329"/>
      <c r="G7" s="329"/>
      <c r="H7" s="329"/>
      <c r="I7" s="329"/>
      <c r="J7" s="329"/>
      <c r="K7" s="329"/>
      <c r="L7" s="329"/>
      <c r="M7" s="329"/>
      <c r="N7" s="329"/>
      <c r="O7" s="330"/>
      <c r="Q7" s="347">
        <v>45299</v>
      </c>
      <c r="R7" s="284" t="s">
        <v>842</v>
      </c>
      <c r="S7" s="284"/>
      <c r="T7" s="284"/>
      <c r="U7" s="284"/>
      <c r="V7" s="285"/>
    </row>
    <row r="8" spans="1:22" ht="14.55" customHeight="1" x14ac:dyDescent="0.3">
      <c r="A8" s="328"/>
      <c r="B8" s="329"/>
      <c r="C8" s="329"/>
      <c r="D8" s="329"/>
      <c r="E8" s="329"/>
      <c r="F8" s="329"/>
      <c r="G8" s="329"/>
      <c r="H8" s="329"/>
      <c r="I8" s="329"/>
      <c r="J8" s="329"/>
      <c r="K8" s="329"/>
      <c r="L8" s="329"/>
      <c r="M8" s="329"/>
      <c r="N8" s="329"/>
      <c r="O8" s="330"/>
      <c r="Q8" s="348"/>
      <c r="R8" s="345" t="s">
        <v>846</v>
      </c>
      <c r="S8" s="345"/>
      <c r="T8" s="345"/>
      <c r="U8" s="345"/>
      <c r="V8" s="346"/>
    </row>
    <row r="9" spans="1:22" ht="15" customHeight="1" x14ac:dyDescent="0.3">
      <c r="A9" s="328"/>
      <c r="B9" s="329"/>
      <c r="C9" s="329"/>
      <c r="D9" s="329"/>
      <c r="E9" s="329"/>
      <c r="F9" s="329"/>
      <c r="G9" s="329"/>
      <c r="H9" s="329"/>
      <c r="I9" s="329"/>
      <c r="J9" s="329"/>
      <c r="K9" s="329"/>
      <c r="L9" s="329"/>
      <c r="M9" s="329"/>
      <c r="N9" s="329"/>
      <c r="O9" s="330"/>
      <c r="Q9" s="353">
        <v>45552</v>
      </c>
      <c r="R9" s="349" t="s">
        <v>847</v>
      </c>
      <c r="S9" s="349"/>
      <c r="T9" s="349"/>
      <c r="U9" s="349"/>
      <c r="V9" s="350"/>
    </row>
    <row r="10" spans="1:22" ht="15" customHeight="1" x14ac:dyDescent="0.3">
      <c r="A10" s="328"/>
      <c r="B10" s="329"/>
      <c r="C10" s="329"/>
      <c r="D10" s="329"/>
      <c r="E10" s="329"/>
      <c r="F10" s="329"/>
      <c r="G10" s="329"/>
      <c r="H10" s="329"/>
      <c r="I10" s="329"/>
      <c r="J10" s="329"/>
      <c r="K10" s="329"/>
      <c r="L10" s="329"/>
      <c r="M10" s="329"/>
      <c r="N10" s="329"/>
      <c r="O10" s="330"/>
      <c r="Q10" s="354"/>
      <c r="R10" s="351" t="s">
        <v>850</v>
      </c>
      <c r="S10" s="351"/>
      <c r="T10" s="351"/>
      <c r="U10" s="351"/>
      <c r="V10" s="352"/>
    </row>
    <row r="11" spans="1:22" ht="15" customHeight="1" x14ac:dyDescent="0.3">
      <c r="A11" s="328"/>
      <c r="B11" s="329"/>
      <c r="C11" s="329"/>
      <c r="D11" s="329"/>
      <c r="E11" s="329"/>
      <c r="F11" s="329"/>
      <c r="G11" s="329"/>
      <c r="H11" s="329"/>
      <c r="I11" s="329"/>
      <c r="J11" s="329"/>
      <c r="K11" s="329"/>
      <c r="L11" s="329"/>
      <c r="M11" s="329"/>
      <c r="N11" s="329"/>
      <c r="O11" s="330"/>
      <c r="Q11" s="354"/>
      <c r="R11" s="351"/>
      <c r="S11" s="351"/>
      <c r="T11" s="351"/>
      <c r="U11" s="351"/>
      <c r="V11" s="352"/>
    </row>
    <row r="12" spans="1:22" ht="19.05" customHeight="1" x14ac:dyDescent="0.3">
      <c r="A12" s="328"/>
      <c r="B12" s="329"/>
      <c r="C12" s="329"/>
      <c r="D12" s="329"/>
      <c r="E12" s="329"/>
      <c r="F12" s="329"/>
      <c r="G12" s="329"/>
      <c r="H12" s="329"/>
      <c r="I12" s="329"/>
      <c r="J12" s="329"/>
      <c r="K12" s="329"/>
      <c r="L12" s="329"/>
      <c r="M12" s="329"/>
      <c r="N12" s="329"/>
      <c r="O12" s="330"/>
      <c r="Q12" s="281">
        <v>45601</v>
      </c>
      <c r="R12" s="284" t="s">
        <v>859</v>
      </c>
      <c r="S12" s="284"/>
      <c r="T12" s="284"/>
      <c r="U12" s="284"/>
      <c r="V12" s="285"/>
    </row>
    <row r="13" spans="1:22" ht="18.45" customHeight="1" x14ac:dyDescent="0.3">
      <c r="A13" s="328"/>
      <c r="B13" s="329"/>
      <c r="C13" s="329"/>
      <c r="D13" s="329"/>
      <c r="E13" s="329"/>
      <c r="F13" s="329"/>
      <c r="G13" s="329"/>
      <c r="H13" s="329"/>
      <c r="I13" s="329"/>
      <c r="J13" s="329"/>
      <c r="K13" s="329"/>
      <c r="L13" s="329"/>
      <c r="M13" s="329"/>
      <c r="N13" s="329"/>
      <c r="O13" s="330"/>
      <c r="Q13" s="363">
        <v>45873</v>
      </c>
      <c r="R13" s="357" t="s">
        <v>861</v>
      </c>
      <c r="S13" s="358"/>
      <c r="T13" s="358"/>
      <c r="U13" s="358"/>
      <c r="V13" s="359"/>
    </row>
    <row r="14" spans="1:22" x14ac:dyDescent="0.3">
      <c r="A14" s="328"/>
      <c r="B14" s="329"/>
      <c r="C14" s="329"/>
      <c r="D14" s="329"/>
      <c r="E14" s="329"/>
      <c r="F14" s="329"/>
      <c r="G14" s="329"/>
      <c r="H14" s="329"/>
      <c r="I14" s="329"/>
      <c r="J14" s="329"/>
      <c r="K14" s="329"/>
      <c r="L14" s="329"/>
      <c r="M14" s="329"/>
      <c r="N14" s="329"/>
      <c r="O14" s="330"/>
      <c r="Q14" s="364"/>
      <c r="R14" s="360"/>
      <c r="S14" s="361"/>
      <c r="T14" s="361"/>
      <c r="U14" s="361"/>
      <c r="V14" s="362"/>
    </row>
    <row r="15" spans="1:22" ht="14.55" customHeight="1" thickBot="1" x14ac:dyDescent="0.35">
      <c r="A15" s="328"/>
      <c r="B15" s="329"/>
      <c r="C15" s="329"/>
      <c r="D15" s="329"/>
      <c r="E15" s="329"/>
      <c r="F15" s="329"/>
      <c r="G15" s="329"/>
      <c r="H15" s="329"/>
      <c r="I15" s="329"/>
      <c r="J15" s="329"/>
      <c r="K15" s="329"/>
      <c r="L15" s="329"/>
      <c r="M15" s="329"/>
      <c r="N15" s="329"/>
      <c r="O15" s="330"/>
      <c r="Q15" s="279"/>
      <c r="R15" s="355"/>
      <c r="S15" s="355"/>
      <c r="T15" s="355"/>
      <c r="U15" s="355"/>
      <c r="V15" s="356"/>
    </row>
    <row r="16" spans="1:22" ht="15.45" customHeight="1" thickTop="1" x14ac:dyDescent="0.3">
      <c r="A16" s="328"/>
      <c r="B16" s="329"/>
      <c r="C16" s="329"/>
      <c r="D16" s="329"/>
      <c r="E16" s="329"/>
      <c r="F16" s="329"/>
      <c r="G16" s="329"/>
      <c r="H16" s="329"/>
      <c r="I16" s="329"/>
      <c r="J16" s="329"/>
      <c r="K16" s="329"/>
      <c r="L16" s="329"/>
      <c r="M16" s="329"/>
      <c r="N16" s="329"/>
      <c r="O16" s="330"/>
    </row>
    <row r="17" spans="1:22" ht="14.55" customHeight="1" x14ac:dyDescent="0.3">
      <c r="A17" s="328"/>
      <c r="B17" s="329"/>
      <c r="C17" s="329"/>
      <c r="D17" s="329"/>
      <c r="E17" s="329"/>
      <c r="F17" s="329"/>
      <c r="G17" s="329"/>
      <c r="H17" s="329"/>
      <c r="I17" s="329"/>
      <c r="J17" s="329"/>
      <c r="K17" s="329"/>
      <c r="L17" s="329"/>
      <c r="M17" s="329"/>
      <c r="N17" s="329"/>
      <c r="O17" s="330"/>
    </row>
    <row r="18" spans="1:22" ht="16.2" customHeight="1" thickBot="1" x14ac:dyDescent="0.35">
      <c r="A18" s="286"/>
      <c r="B18" s="287"/>
      <c r="C18" s="287"/>
      <c r="D18" s="287"/>
      <c r="E18" s="287"/>
      <c r="F18" s="287"/>
      <c r="G18" s="287"/>
      <c r="H18" s="287"/>
      <c r="I18" s="287"/>
      <c r="J18" s="287"/>
      <c r="K18" s="287"/>
      <c r="L18" s="287"/>
      <c r="M18" s="287"/>
      <c r="N18" s="287"/>
      <c r="O18" s="288"/>
    </row>
    <row r="19" spans="1:22" ht="16.2" customHeight="1" thickTop="1" thickBot="1" x14ac:dyDescent="0.35">
      <c r="A19" s="289" t="s">
        <v>839</v>
      </c>
      <c r="B19" s="290"/>
      <c r="C19" s="290"/>
      <c r="D19" s="290"/>
      <c r="E19" s="290"/>
      <c r="F19" s="290"/>
      <c r="G19" s="290"/>
      <c r="H19" s="290"/>
      <c r="I19" s="290"/>
      <c r="J19" s="290"/>
      <c r="K19" s="290"/>
      <c r="L19" s="290"/>
      <c r="M19" s="290"/>
      <c r="N19" s="290"/>
      <c r="O19" s="291"/>
      <c r="Q19" s="339" t="s">
        <v>396</v>
      </c>
      <c r="R19" s="340"/>
      <c r="S19" s="340"/>
      <c r="T19" s="340"/>
      <c r="U19" s="340"/>
      <c r="V19" s="341"/>
    </row>
    <row r="20" spans="1:22" ht="18" x14ac:dyDescent="0.3">
      <c r="A20" s="292"/>
      <c r="B20" s="293"/>
      <c r="C20" s="293"/>
      <c r="D20" s="293"/>
      <c r="E20" s="293"/>
      <c r="F20" s="293"/>
      <c r="G20" s="293"/>
      <c r="H20" s="293"/>
      <c r="I20" s="293"/>
      <c r="J20" s="293"/>
      <c r="K20" s="293"/>
      <c r="L20" s="293"/>
      <c r="M20" s="293"/>
      <c r="N20" s="293"/>
      <c r="O20" s="294"/>
      <c r="Q20" s="198" t="s">
        <v>397</v>
      </c>
      <c r="R20" s="199" t="s">
        <v>398</v>
      </c>
      <c r="S20" s="200"/>
      <c r="T20" s="342">
        <v>44986</v>
      </c>
      <c r="U20" s="343"/>
      <c r="V20" s="344"/>
    </row>
    <row r="21" spans="1:22" ht="14.55" customHeight="1" thickBot="1" x14ac:dyDescent="0.35">
      <c r="A21" s="292"/>
      <c r="B21" s="293"/>
      <c r="C21" s="293"/>
      <c r="D21" s="293"/>
      <c r="E21" s="293"/>
      <c r="F21" s="293"/>
      <c r="G21" s="293"/>
      <c r="H21" s="293"/>
      <c r="I21" s="293"/>
      <c r="J21" s="293"/>
      <c r="K21" s="293"/>
      <c r="L21" s="293"/>
      <c r="M21" s="293"/>
      <c r="N21" s="293"/>
      <c r="O21" s="294"/>
      <c r="Q21" s="201" t="s">
        <v>397</v>
      </c>
      <c r="R21" s="301" t="s">
        <v>843</v>
      </c>
      <c r="S21" s="302"/>
      <c r="T21" s="298">
        <v>45723</v>
      </c>
      <c r="U21" s="299"/>
      <c r="V21" s="300"/>
    </row>
    <row r="22" spans="1:22" x14ac:dyDescent="0.3">
      <c r="A22" s="292"/>
      <c r="B22" s="293"/>
      <c r="C22" s="293"/>
      <c r="D22" s="293"/>
      <c r="E22" s="293"/>
      <c r="F22" s="293"/>
      <c r="G22" s="293"/>
      <c r="H22" s="293"/>
      <c r="I22" s="293"/>
      <c r="J22" s="293"/>
      <c r="K22" s="293"/>
      <c r="L22" s="293"/>
      <c r="M22" s="293"/>
      <c r="N22" s="293"/>
      <c r="O22" s="294"/>
    </row>
    <row r="23" spans="1:22" ht="14.4" customHeight="1" x14ac:dyDescent="0.3">
      <c r="A23" s="292"/>
      <c r="B23" s="293"/>
      <c r="C23" s="293"/>
      <c r="D23" s="293"/>
      <c r="E23" s="293"/>
      <c r="F23" s="293"/>
      <c r="G23" s="293"/>
      <c r="H23" s="293"/>
      <c r="I23" s="293"/>
      <c r="J23" s="293"/>
      <c r="K23" s="293"/>
      <c r="L23" s="293"/>
      <c r="M23" s="293"/>
      <c r="N23" s="293"/>
      <c r="O23" s="294"/>
      <c r="Q23" t="s">
        <v>853</v>
      </c>
      <c r="R23" s="268"/>
      <c r="S23" s="268"/>
      <c r="T23" s="268"/>
      <c r="U23" s="268"/>
      <c r="V23" s="268"/>
    </row>
    <row r="24" spans="1:22" ht="14.4" customHeight="1" x14ac:dyDescent="0.3">
      <c r="A24" s="292"/>
      <c r="B24" s="293"/>
      <c r="C24" s="293"/>
      <c r="D24" s="293"/>
      <c r="E24" s="293"/>
      <c r="F24" s="293"/>
      <c r="G24" s="293"/>
      <c r="H24" s="293"/>
      <c r="I24" s="293"/>
      <c r="J24" s="293"/>
      <c r="K24" s="293"/>
      <c r="L24" s="293"/>
      <c r="M24" s="293"/>
      <c r="N24" s="293"/>
      <c r="O24" s="294"/>
      <c r="Q24" s="303" t="s">
        <v>844</v>
      </c>
      <c r="R24" s="303"/>
      <c r="S24" s="303"/>
      <c r="T24" s="303"/>
      <c r="U24" s="303"/>
      <c r="V24" s="303"/>
    </row>
    <row r="25" spans="1:22" ht="15" customHeight="1" thickBot="1" x14ac:dyDescent="0.35">
      <c r="A25" s="292"/>
      <c r="B25" s="293"/>
      <c r="C25" s="293"/>
      <c r="D25" s="293"/>
      <c r="E25" s="293"/>
      <c r="F25" s="293"/>
      <c r="G25" s="293"/>
      <c r="H25" s="293"/>
      <c r="I25" s="293"/>
      <c r="J25" s="293"/>
      <c r="K25" s="293"/>
      <c r="L25" s="293"/>
      <c r="M25" s="293"/>
      <c r="N25" s="293"/>
      <c r="O25" s="294"/>
    </row>
    <row r="26" spans="1:22" ht="26.4" thickBot="1" x14ac:dyDescent="0.35">
      <c r="A26" s="292"/>
      <c r="B26" s="293"/>
      <c r="C26" s="293"/>
      <c r="D26" s="293"/>
      <c r="E26" s="293"/>
      <c r="F26" s="293"/>
      <c r="G26" s="293"/>
      <c r="H26" s="293"/>
      <c r="I26" s="293"/>
      <c r="J26" s="293"/>
      <c r="K26" s="293"/>
      <c r="L26" s="293"/>
      <c r="M26" s="293"/>
      <c r="N26" s="293"/>
      <c r="O26" s="294"/>
      <c r="Q26" s="304" t="s">
        <v>854</v>
      </c>
      <c r="R26" s="305"/>
      <c r="S26" s="305"/>
      <c r="T26" s="305"/>
      <c r="U26" s="305"/>
      <c r="V26" s="306"/>
    </row>
    <row r="27" spans="1:22" x14ac:dyDescent="0.3">
      <c r="A27" s="292"/>
      <c r="B27" s="293"/>
      <c r="C27" s="293"/>
      <c r="D27" s="293"/>
      <c r="E27" s="293"/>
      <c r="F27" s="293"/>
      <c r="G27" s="293"/>
      <c r="H27" s="293"/>
      <c r="I27" s="293"/>
      <c r="J27" s="293"/>
      <c r="K27" s="293"/>
      <c r="L27" s="293"/>
      <c r="M27" s="293"/>
      <c r="N27" s="293"/>
      <c r="O27" s="294"/>
      <c r="Q27" s="307" t="s">
        <v>855</v>
      </c>
      <c r="R27" s="308"/>
      <c r="S27" s="309"/>
      <c r="T27" s="316">
        <v>45873</v>
      </c>
      <c r="U27" s="317"/>
      <c r="V27" s="318"/>
    </row>
    <row r="28" spans="1:22" x14ac:dyDescent="0.3">
      <c r="A28" s="292"/>
      <c r="B28" s="293"/>
      <c r="C28" s="293"/>
      <c r="D28" s="293"/>
      <c r="E28" s="293"/>
      <c r="F28" s="293"/>
      <c r="G28" s="293"/>
      <c r="H28" s="293"/>
      <c r="I28" s="293"/>
      <c r="J28" s="293"/>
      <c r="K28" s="293"/>
      <c r="L28" s="293"/>
      <c r="M28" s="293"/>
      <c r="N28" s="293"/>
      <c r="O28" s="294"/>
      <c r="Q28" s="310"/>
      <c r="R28" s="311"/>
      <c r="S28" s="312"/>
      <c r="T28" s="319"/>
      <c r="U28" s="320"/>
      <c r="V28" s="321"/>
    </row>
    <row r="29" spans="1:22" ht="15" thickBot="1" x14ac:dyDescent="0.35">
      <c r="A29" s="295"/>
      <c r="B29" s="296"/>
      <c r="C29" s="296"/>
      <c r="D29" s="296"/>
      <c r="E29" s="296"/>
      <c r="F29" s="296"/>
      <c r="G29" s="296"/>
      <c r="H29" s="296"/>
      <c r="I29" s="296"/>
      <c r="J29" s="296"/>
      <c r="K29" s="296"/>
      <c r="L29" s="296"/>
      <c r="M29" s="296"/>
      <c r="N29" s="296"/>
      <c r="O29" s="297"/>
      <c r="Q29" s="313"/>
      <c r="R29" s="314"/>
      <c r="S29" s="315"/>
      <c r="T29" s="322"/>
      <c r="U29" s="323"/>
      <c r="V29" s="324"/>
    </row>
    <row r="30" spans="1:22" ht="15" thickTop="1" x14ac:dyDescent="0.3"/>
    <row r="31" spans="1:22" ht="15.45" customHeight="1" x14ac:dyDescent="0.35">
      <c r="A31" s="267" t="s">
        <v>838</v>
      </c>
      <c r="G31" s="265" t="s">
        <v>247</v>
      </c>
    </row>
    <row r="32" spans="1:22" ht="18" x14ac:dyDescent="0.35">
      <c r="A32" s="267" t="s">
        <v>840</v>
      </c>
      <c r="G32" s="265" t="s">
        <v>247</v>
      </c>
    </row>
    <row r="33" spans="1:15" ht="15.6" x14ac:dyDescent="0.3">
      <c r="A33" s="267" t="s">
        <v>481</v>
      </c>
      <c r="G33" s="266" t="s">
        <v>248</v>
      </c>
    </row>
    <row r="36" spans="1:15" ht="15.6" x14ac:dyDescent="0.3">
      <c r="A36" s="283" t="s">
        <v>834</v>
      </c>
      <c r="B36" s="283"/>
      <c r="C36" s="283"/>
      <c r="D36" s="283"/>
      <c r="E36" s="283"/>
      <c r="F36" s="283"/>
      <c r="G36" s="283"/>
      <c r="H36" s="283"/>
      <c r="I36" s="283"/>
      <c r="J36" s="283"/>
      <c r="K36" s="283"/>
      <c r="L36" s="283"/>
      <c r="M36" s="283"/>
      <c r="N36" s="283"/>
      <c r="O36" s="283"/>
    </row>
  </sheetData>
  <sheetProtection algorithmName="SHA-512" hashValue="onmyYQe2nbpaD/qBFmbA6gywrnOWMo/kf1iokgLpl1RSveWz36MnAAyTyOdgWG0TDuEXnTcUmgWXTzWWMnGrBA==" saltValue="OBK/TOafZrHNiigtCQTeCA==" spinCount="100000" sheet="1" objects="1" scenarios="1"/>
  <mergeCells count="27">
    <mergeCell ref="Q19:V19"/>
    <mergeCell ref="T20:V20"/>
    <mergeCell ref="R7:V7"/>
    <mergeCell ref="R8:V8"/>
    <mergeCell ref="Q7:Q8"/>
    <mergeCell ref="R9:V9"/>
    <mergeCell ref="R10:V11"/>
    <mergeCell ref="Q9:Q11"/>
    <mergeCell ref="R15:V15"/>
    <mergeCell ref="R13:V14"/>
    <mergeCell ref="Q13:Q14"/>
    <mergeCell ref="A36:O36"/>
    <mergeCell ref="R12:V12"/>
    <mergeCell ref="A18:O18"/>
    <mergeCell ref="A19:O29"/>
    <mergeCell ref="T21:V21"/>
    <mergeCell ref="R21:S21"/>
    <mergeCell ref="Q24:V24"/>
    <mergeCell ref="Q26:V26"/>
    <mergeCell ref="Q27:S29"/>
    <mergeCell ref="T27:V29"/>
    <mergeCell ref="A2:O17"/>
    <mergeCell ref="Q2:V2"/>
    <mergeCell ref="R3:V3"/>
    <mergeCell ref="R4:V4"/>
    <mergeCell ref="R5:V5"/>
    <mergeCell ref="R6:V6"/>
  </mergeCells>
  <hyperlinks>
    <hyperlink ref="G31" r:id="rId1" xr:uid="{DFEB04D7-4E74-4CE7-AB72-C9235060FC2C}"/>
    <hyperlink ref="G33" r:id="rId2" xr:uid="{DAC11941-F3A5-4E9E-99CD-6F113AB1E90F}"/>
    <hyperlink ref="G32" r:id="rId3" xr:uid="{C0D58EEB-E26D-4452-923E-638198301311}"/>
  </hyperlinks>
  <pageMargins left="0.7" right="0.7" top="0.75" bottom="0.75" header="0.3" footer="0.3"/>
  <pageSetup orientation="portrait"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C00000"/>
  </sheetPr>
  <dimension ref="A1:B9"/>
  <sheetViews>
    <sheetView showGridLines="0" workbookViewId="0">
      <selection activeCell="B20" sqref="B20"/>
    </sheetView>
  </sheetViews>
  <sheetFormatPr defaultColWidth="10.6640625" defaultRowHeight="14.4" x14ac:dyDescent="0.3"/>
  <cols>
    <col min="1" max="1" width="26" customWidth="1"/>
    <col min="2" max="2" width="105" customWidth="1"/>
  </cols>
  <sheetData>
    <row r="1" spans="1:2" ht="15.6" thickTop="1" thickBot="1" x14ac:dyDescent="0.35">
      <c r="A1" s="19" t="s">
        <v>58</v>
      </c>
      <c r="B1" s="20" t="s">
        <v>59</v>
      </c>
    </row>
    <row r="2" spans="1:2" ht="15" thickTop="1" x14ac:dyDescent="0.3">
      <c r="A2" s="21" t="s">
        <v>60</v>
      </c>
      <c r="B2" s="22" t="s">
        <v>61</v>
      </c>
    </row>
    <row r="3" spans="1:2" x14ac:dyDescent="0.3">
      <c r="A3" s="2" t="s">
        <v>62</v>
      </c>
      <c r="B3" s="3" t="s">
        <v>63</v>
      </c>
    </row>
    <row r="4" spans="1:2" x14ac:dyDescent="0.3">
      <c r="A4" s="2" t="s">
        <v>64</v>
      </c>
      <c r="B4" s="3" t="s">
        <v>245</v>
      </c>
    </row>
    <row r="5" spans="1:2" x14ac:dyDescent="0.3">
      <c r="A5" s="2" t="s">
        <v>65</v>
      </c>
      <c r="B5" s="3" t="s">
        <v>244</v>
      </c>
    </row>
    <row r="6" spans="1:2" ht="15" thickBot="1" x14ac:dyDescent="0.35">
      <c r="A6" s="4" t="s">
        <v>66</v>
      </c>
      <c r="B6" s="23" t="s">
        <v>246</v>
      </c>
    </row>
    <row r="7" spans="1:2" ht="15" thickTop="1" x14ac:dyDescent="0.3"/>
    <row r="9" spans="1:2" ht="20.399999999999999" x14ac:dyDescent="0.3">
      <c r="A9" s="30" t="s">
        <v>256</v>
      </c>
      <c r="B9" s="29" t="s">
        <v>255</v>
      </c>
    </row>
  </sheetData>
  <sheetProtection algorithmName="SHA-512" hashValue="pjPV3qfhw7k7dCnbTHpEB63ciVzjZWJ6PchGmXTARibU6jLxr3mkMGnGOI/rkdREHtWlmhm6wh5CDvlE6KJkFw==" saltValue="KWeh4M6ZWhKaQYIhdES10g==" spinCount="100000" sheet="1" objects="1" scenarios="1"/>
  <sortState xmlns:xlrd2="http://schemas.microsoft.com/office/spreadsheetml/2017/richdata2" ref="A2:B6">
    <sortCondition ref="A2:A6"/>
  </sortState>
  <hyperlinks>
    <hyperlink ref="B3" r:id="rId1" xr:uid="{00000000-0004-0000-0400-000001000000}"/>
    <hyperlink ref="B4" r:id="rId2" xr:uid="{00000000-0004-0000-0400-000002000000}"/>
    <hyperlink ref="B2" r:id="rId3" xr:uid="{00000000-0004-0000-0400-000003000000}"/>
    <hyperlink ref="B5" r:id="rId4" xr:uid="{F1117F78-E9FA-4548-8F39-4DC336ACF639}"/>
    <hyperlink ref="B6" r:id="rId5" xr:uid="{7EAC3766-3BE0-4B26-B7B7-CBF672853700}"/>
  </hyperlinks>
  <pageMargins left="0.7" right="0.7" top="0.75" bottom="0.75" header="0.3" footer="0.3"/>
  <pageSetup orientation="portrait"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C00000"/>
  </sheetPr>
  <dimension ref="A1:I12"/>
  <sheetViews>
    <sheetView showGridLines="0" workbookViewId="0">
      <selection activeCell="G27" sqref="G27"/>
    </sheetView>
  </sheetViews>
  <sheetFormatPr defaultColWidth="10.6640625" defaultRowHeight="14.4" x14ac:dyDescent="0.3"/>
  <cols>
    <col min="1" max="1" width="23.44140625" bestFit="1" customWidth="1"/>
    <col min="2" max="2" width="24" customWidth="1"/>
    <col min="3" max="4" width="55.6640625" style="1" customWidth="1"/>
    <col min="5" max="5" width="2.77734375" customWidth="1"/>
    <col min="6" max="6" width="47.109375" customWidth="1"/>
    <col min="7" max="9" width="15.21875" customWidth="1"/>
  </cols>
  <sheetData>
    <row r="1" spans="1:9" ht="31.8" thickTop="1" x14ac:dyDescent="0.3">
      <c r="A1" s="25" t="s">
        <v>1</v>
      </c>
      <c r="B1" s="26" t="s">
        <v>243</v>
      </c>
      <c r="C1" s="27" t="s">
        <v>408</v>
      </c>
      <c r="D1" s="28" t="s">
        <v>253</v>
      </c>
      <c r="F1" s="365" t="s">
        <v>848</v>
      </c>
      <c r="G1" s="366"/>
      <c r="H1" s="366"/>
      <c r="I1" s="367"/>
    </row>
    <row r="2" spans="1:9" ht="31.8" thickBot="1" x14ac:dyDescent="0.35">
      <c r="A2" s="37" t="s">
        <v>2</v>
      </c>
      <c r="B2" s="16">
        <v>1</v>
      </c>
      <c r="C2" s="31" t="s">
        <v>261</v>
      </c>
      <c r="D2" s="8" t="s">
        <v>3</v>
      </c>
      <c r="F2" s="249"/>
      <c r="G2" s="248" t="s">
        <v>68</v>
      </c>
      <c r="H2" s="248" t="s">
        <v>69</v>
      </c>
      <c r="I2" s="250" t="s">
        <v>70</v>
      </c>
    </row>
    <row r="3" spans="1:9" ht="32.4" thickTop="1" thickBot="1" x14ac:dyDescent="0.35">
      <c r="A3" s="38" t="s">
        <v>4</v>
      </c>
      <c r="B3" s="17">
        <v>2</v>
      </c>
      <c r="C3" s="32" t="s">
        <v>260</v>
      </c>
      <c r="D3" s="9" t="s">
        <v>5</v>
      </c>
      <c r="F3" s="251" t="s">
        <v>833</v>
      </c>
      <c r="G3" s="246" t="s">
        <v>827</v>
      </c>
      <c r="H3" s="246" t="s">
        <v>828</v>
      </c>
      <c r="I3" s="252" t="s">
        <v>828</v>
      </c>
    </row>
    <row r="4" spans="1:9" ht="48" thickTop="1" thickBot="1" x14ac:dyDescent="0.35">
      <c r="A4" s="37" t="s">
        <v>6</v>
      </c>
      <c r="B4" s="16">
        <v>3</v>
      </c>
      <c r="C4" s="31" t="s">
        <v>259</v>
      </c>
      <c r="D4" s="34" t="s">
        <v>262</v>
      </c>
      <c r="F4" s="253" t="s">
        <v>831</v>
      </c>
      <c r="G4" s="247" t="s">
        <v>829</v>
      </c>
      <c r="H4" s="247" t="s">
        <v>829</v>
      </c>
      <c r="I4" s="254" t="s">
        <v>828</v>
      </c>
    </row>
    <row r="5" spans="1:9" ht="78.599999999999994" thickBot="1" x14ac:dyDescent="0.35">
      <c r="A5" s="38" t="s">
        <v>7</v>
      </c>
      <c r="B5" s="17">
        <v>4</v>
      </c>
      <c r="C5" s="32" t="s">
        <v>258</v>
      </c>
      <c r="D5" s="35" t="s">
        <v>263</v>
      </c>
      <c r="F5" s="255" t="s">
        <v>832</v>
      </c>
      <c r="G5" s="256" t="s">
        <v>827</v>
      </c>
      <c r="H5" s="256" t="s">
        <v>828</v>
      </c>
      <c r="I5" s="257" t="s">
        <v>830</v>
      </c>
    </row>
    <row r="6" spans="1:9" ht="94.8" thickTop="1" thickBot="1" x14ac:dyDescent="0.35">
      <c r="A6" s="39" t="s">
        <v>8</v>
      </c>
      <c r="B6" s="18">
        <v>5</v>
      </c>
      <c r="C6" s="33" t="s">
        <v>257</v>
      </c>
      <c r="D6" s="36" t="s">
        <v>264</v>
      </c>
    </row>
    <row r="8" spans="1:9" x14ac:dyDescent="0.3">
      <c r="A8" s="368" t="s">
        <v>254</v>
      </c>
      <c r="B8" s="369"/>
      <c r="C8" s="369"/>
      <c r="D8" s="370"/>
    </row>
    <row r="9" spans="1:9" x14ac:dyDescent="0.3">
      <c r="A9" s="213" t="s">
        <v>409</v>
      </c>
      <c r="B9" s="139" t="s">
        <v>410</v>
      </c>
      <c r="C9" s="140"/>
      <c r="D9" s="141"/>
    </row>
    <row r="10" spans="1:9" x14ac:dyDescent="0.3">
      <c r="A10" s="214" t="s">
        <v>252</v>
      </c>
      <c r="B10" s="142" t="s">
        <v>411</v>
      </c>
      <c r="C10" s="143"/>
      <c r="D10" s="144"/>
    </row>
    <row r="12" spans="1:9" x14ac:dyDescent="0.3">
      <c r="A12" s="270" t="s">
        <v>851</v>
      </c>
    </row>
  </sheetData>
  <sheetProtection algorithmName="SHA-512" hashValue="qh2BWD4U0F8v59owqfR909GG1kKxu3mBVqfEXXaqZcBI/py4godbQN4tCLx8UxjQW1Et+yOuquLeiARrIpk0oQ==" saltValue="eFmqlqyx4pSHZqwBX3QJJA==" spinCount="100000" sheet="1" objects="1" scenarios="1"/>
  <mergeCells count="2">
    <mergeCell ref="F1:I1"/>
    <mergeCell ref="A8:D8"/>
  </mergeCells>
  <hyperlinks>
    <hyperlink ref="A12" r:id="rId1" xr:uid="{A122E01B-9573-4917-A306-76E0D2E09D6B}"/>
  </hyperlinks>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9870CE-05FB-4C72-8285-4A473DC096DB}">
  <sheetPr filterMode="1">
    <tabColor rgb="FF73FDD6"/>
  </sheetPr>
  <dimension ref="A1:S66"/>
  <sheetViews>
    <sheetView showGridLines="0" zoomScale="80" zoomScaleNormal="80" workbookViewId="0">
      <pane xSplit="6" ySplit="2" topLeftCell="G21" activePane="bottomRight" state="frozenSplit"/>
      <selection pane="topRight" activeCell="D1" sqref="D1"/>
      <selection pane="bottomLeft" activeCell="A5" sqref="A5"/>
      <selection pane="bottomRight" activeCell="F28" sqref="F28"/>
    </sheetView>
  </sheetViews>
  <sheetFormatPr defaultRowHeight="14.4" x14ac:dyDescent="0.3"/>
  <cols>
    <col min="1" max="1" width="25.6640625" style="6" customWidth="1"/>
    <col min="2" max="2" width="36.33203125" style="6" customWidth="1"/>
    <col min="3" max="3" width="14.33203125" style="6" customWidth="1"/>
    <col min="4" max="4" width="38" style="6" bestFit="1" customWidth="1"/>
    <col min="5" max="5" width="64.33203125" style="6" bestFit="1" customWidth="1"/>
    <col min="6" max="6" width="61.77734375" style="6" customWidth="1"/>
    <col min="7" max="8" width="14.6640625" style="10" customWidth="1"/>
    <col min="9" max="10" width="15.6640625" style="148" customWidth="1"/>
    <col min="11" max="12" width="15.6640625" style="149" customWidth="1"/>
    <col min="13" max="14" width="60.6640625" customWidth="1"/>
    <col min="15" max="19" width="8.88671875" style="273"/>
  </cols>
  <sheetData>
    <row r="1" spans="1:18" ht="16.2" thickBot="1" x14ac:dyDescent="0.35">
      <c r="A1" s="386" t="s">
        <v>858</v>
      </c>
      <c r="B1" s="387"/>
      <c r="C1" s="276">
        <f>Introduction!Q13</f>
        <v>45873</v>
      </c>
      <c r="D1" s="275" t="s">
        <v>857</v>
      </c>
      <c r="E1" s="276">
        <f>Introduction!T27</f>
        <v>45873</v>
      </c>
      <c r="F1" s="221" t="s">
        <v>860</v>
      </c>
      <c r="G1" s="388" t="s">
        <v>68</v>
      </c>
      <c r="H1" s="389"/>
      <c r="I1" s="389"/>
      <c r="J1" s="389"/>
      <c r="K1" s="389"/>
      <c r="L1" s="389"/>
      <c r="M1" s="389"/>
      <c r="N1" s="390"/>
      <c r="O1" s="272"/>
      <c r="P1" s="272"/>
      <c r="Q1" s="272"/>
      <c r="R1" s="272"/>
    </row>
    <row r="2" spans="1:18" ht="73.8" customHeight="1" x14ac:dyDescent="0.3">
      <c r="A2" s="46" t="s">
        <v>10</v>
      </c>
      <c r="B2" s="40" t="s">
        <v>11</v>
      </c>
      <c r="C2" s="40" t="s">
        <v>360</v>
      </c>
      <c r="D2" s="40" t="s">
        <v>12</v>
      </c>
      <c r="E2" s="41" t="s">
        <v>13</v>
      </c>
      <c r="F2" s="41" t="s">
        <v>14</v>
      </c>
      <c r="G2" s="235" t="s">
        <v>401</v>
      </c>
      <c r="H2" s="236" t="s">
        <v>242</v>
      </c>
      <c r="I2" s="222" t="s">
        <v>402</v>
      </c>
      <c r="J2" s="222" t="s">
        <v>404</v>
      </c>
      <c r="K2" s="222" t="s">
        <v>403</v>
      </c>
      <c r="L2" s="222" t="s">
        <v>405</v>
      </c>
      <c r="M2" s="223" t="s">
        <v>271</v>
      </c>
      <c r="N2" s="223" t="s">
        <v>480</v>
      </c>
    </row>
    <row r="3" spans="1:18" ht="113.4" customHeight="1" x14ac:dyDescent="0.3">
      <c r="A3" s="372" t="s">
        <v>15</v>
      </c>
      <c r="B3" s="371" t="s">
        <v>16</v>
      </c>
      <c r="C3" s="393"/>
      <c r="D3" s="238" t="s">
        <v>17</v>
      </c>
      <c r="E3" s="43" t="s">
        <v>428</v>
      </c>
      <c r="F3" s="43" t="s">
        <v>71</v>
      </c>
      <c r="G3" s="203">
        <v>1</v>
      </c>
      <c r="H3" s="203">
        <v>1</v>
      </c>
      <c r="I3" s="145">
        <f t="shared" ref="I3:J5" si="0">G3</f>
        <v>1</v>
      </c>
      <c r="J3" s="145">
        <f t="shared" si="0"/>
        <v>1</v>
      </c>
      <c r="K3" s="373">
        <f>AVERAGE(I3:I7)</f>
        <v>1</v>
      </c>
      <c r="L3" s="373">
        <f>AVERAGE(J3:J7)</f>
        <v>1</v>
      </c>
      <c r="M3" s="239"/>
      <c r="N3" s="211"/>
    </row>
    <row r="4" spans="1:18" ht="148.80000000000001" customHeight="1" x14ac:dyDescent="0.3">
      <c r="A4" s="372"/>
      <c r="B4" s="371"/>
      <c r="C4" s="394"/>
      <c r="D4" s="238" t="s">
        <v>18</v>
      </c>
      <c r="E4" s="43" t="s">
        <v>429</v>
      </c>
      <c r="F4" s="43" t="s">
        <v>75</v>
      </c>
      <c r="G4" s="203">
        <v>1</v>
      </c>
      <c r="H4" s="203">
        <v>1</v>
      </c>
      <c r="I4" s="145">
        <f t="shared" si="0"/>
        <v>1</v>
      </c>
      <c r="J4" s="145">
        <f t="shared" si="0"/>
        <v>1</v>
      </c>
      <c r="K4" s="373"/>
      <c r="L4" s="373"/>
      <c r="M4" s="239"/>
      <c r="N4" s="211"/>
    </row>
    <row r="5" spans="1:18" ht="171.6" customHeight="1" x14ac:dyDescent="0.3">
      <c r="A5" s="372"/>
      <c r="B5" s="371"/>
      <c r="C5" s="394"/>
      <c r="D5" s="238" t="s">
        <v>19</v>
      </c>
      <c r="E5" s="43" t="s">
        <v>430</v>
      </c>
      <c r="F5" s="43" t="s">
        <v>80</v>
      </c>
      <c r="G5" s="203">
        <v>1</v>
      </c>
      <c r="H5" s="203">
        <v>1</v>
      </c>
      <c r="I5" s="145">
        <f t="shared" si="0"/>
        <v>1</v>
      </c>
      <c r="J5" s="145">
        <f t="shared" si="0"/>
        <v>1</v>
      </c>
      <c r="K5" s="373"/>
      <c r="L5" s="373"/>
      <c r="M5" s="211"/>
      <c r="N5" s="211"/>
    </row>
    <row r="6" spans="1:18" ht="50.4" hidden="1" customHeight="1" x14ac:dyDescent="0.3">
      <c r="A6" s="372"/>
      <c r="B6" s="371"/>
      <c r="C6" s="394"/>
      <c r="D6" s="238" t="s">
        <v>395</v>
      </c>
      <c r="E6" s="134" t="s">
        <v>596</v>
      </c>
      <c r="F6" s="43" t="s">
        <v>147</v>
      </c>
      <c r="G6" s="399"/>
      <c r="H6" s="400"/>
      <c r="I6" s="145"/>
      <c r="J6" s="145"/>
      <c r="K6" s="373"/>
      <c r="L6" s="373"/>
      <c r="M6" s="211"/>
      <c r="N6" s="211"/>
    </row>
    <row r="7" spans="1:18" ht="138" x14ac:dyDescent="0.3">
      <c r="A7" s="372"/>
      <c r="B7" s="371"/>
      <c r="C7" s="395"/>
      <c r="D7" s="238" t="s">
        <v>20</v>
      </c>
      <c r="E7" s="51" t="s">
        <v>431</v>
      </c>
      <c r="F7" s="51" t="s">
        <v>83</v>
      </c>
      <c r="G7" s="203">
        <v>1</v>
      </c>
      <c r="H7" s="203">
        <v>1</v>
      </c>
      <c r="I7" s="145">
        <f>G7</f>
        <v>1</v>
      </c>
      <c r="J7" s="145">
        <f>H7</f>
        <v>1</v>
      </c>
      <c r="K7" s="373"/>
      <c r="L7" s="373"/>
      <c r="M7" s="211"/>
      <c r="N7" s="211"/>
    </row>
    <row r="8" spans="1:18" ht="285.60000000000002" customHeight="1" x14ac:dyDescent="0.3">
      <c r="A8" s="372"/>
      <c r="B8" s="371" t="s">
        <v>21</v>
      </c>
      <c r="C8" s="393"/>
      <c r="D8" s="238" t="s">
        <v>22</v>
      </c>
      <c r="E8" s="43" t="s">
        <v>432</v>
      </c>
      <c r="F8" s="49" t="s">
        <v>86</v>
      </c>
      <c r="G8" s="203">
        <v>1</v>
      </c>
      <c r="H8" s="203">
        <v>1</v>
      </c>
      <c r="I8" s="373">
        <f>AVERAGE(G8,G9,G10)</f>
        <v>1</v>
      </c>
      <c r="J8" s="373">
        <f>AVERAGE(H8,H9,H10)</f>
        <v>1</v>
      </c>
      <c r="K8" s="373">
        <f>I8</f>
        <v>1</v>
      </c>
      <c r="L8" s="373">
        <f>J8</f>
        <v>1</v>
      </c>
      <c r="M8" s="211"/>
      <c r="N8" s="211"/>
    </row>
    <row r="9" spans="1:18" ht="55.2" x14ac:dyDescent="0.3">
      <c r="A9" s="372"/>
      <c r="B9" s="371"/>
      <c r="C9" s="394"/>
      <c r="D9" s="238" t="s">
        <v>23</v>
      </c>
      <c r="E9" s="43" t="s">
        <v>433</v>
      </c>
      <c r="F9" s="49" t="s">
        <v>77</v>
      </c>
      <c r="G9" s="203">
        <v>1</v>
      </c>
      <c r="H9" s="203">
        <v>1</v>
      </c>
      <c r="I9" s="373"/>
      <c r="J9" s="373"/>
      <c r="K9" s="373"/>
      <c r="L9" s="373"/>
      <c r="M9" s="211"/>
      <c r="N9" s="211"/>
    </row>
    <row r="10" spans="1:18" ht="41.4" x14ac:dyDescent="0.3">
      <c r="A10" s="372"/>
      <c r="B10" s="371"/>
      <c r="C10" s="395"/>
      <c r="D10" s="238" t="s">
        <v>24</v>
      </c>
      <c r="E10" s="43" t="s">
        <v>434</v>
      </c>
      <c r="F10" s="50" t="s">
        <v>89</v>
      </c>
      <c r="G10" s="203">
        <v>1</v>
      </c>
      <c r="H10" s="203">
        <v>1</v>
      </c>
      <c r="I10" s="373"/>
      <c r="J10" s="373"/>
      <c r="K10" s="373"/>
      <c r="L10" s="373"/>
      <c r="M10" s="211"/>
      <c r="N10" s="211"/>
    </row>
    <row r="11" spans="1:18" ht="108" customHeight="1" x14ac:dyDescent="0.3">
      <c r="A11" s="372"/>
      <c r="B11" s="371" t="s">
        <v>25</v>
      </c>
      <c r="C11" s="393"/>
      <c r="D11" s="238" t="s">
        <v>26</v>
      </c>
      <c r="E11" s="43" t="s">
        <v>435</v>
      </c>
      <c r="F11" s="43" t="s">
        <v>91</v>
      </c>
      <c r="G11" s="203">
        <v>1</v>
      </c>
      <c r="H11" s="203">
        <v>1</v>
      </c>
      <c r="I11" s="373">
        <f>AVERAGE(G11,G12)</f>
        <v>1</v>
      </c>
      <c r="J11" s="373">
        <f>AVERAGE(H11,H12)</f>
        <v>1</v>
      </c>
      <c r="K11" s="373">
        <f>I11</f>
        <v>1</v>
      </c>
      <c r="L11" s="373">
        <f>J11</f>
        <v>1</v>
      </c>
      <c r="M11" s="211"/>
      <c r="N11" s="211"/>
    </row>
    <row r="12" spans="1:18" ht="86.4" customHeight="1" x14ac:dyDescent="0.3">
      <c r="A12" s="372"/>
      <c r="B12" s="371"/>
      <c r="C12" s="395"/>
      <c r="D12" s="238" t="s">
        <v>27</v>
      </c>
      <c r="E12" s="43" t="s">
        <v>436</v>
      </c>
      <c r="F12" s="43" t="s">
        <v>94</v>
      </c>
      <c r="G12" s="203">
        <v>1</v>
      </c>
      <c r="H12" s="203">
        <v>1</v>
      </c>
      <c r="I12" s="373"/>
      <c r="J12" s="373"/>
      <c r="K12" s="373"/>
      <c r="L12" s="373"/>
      <c r="M12" s="211"/>
      <c r="N12" s="211"/>
    </row>
    <row r="13" spans="1:18" ht="226.8" customHeight="1" x14ac:dyDescent="0.3">
      <c r="A13" s="381" t="s">
        <v>28</v>
      </c>
      <c r="B13" s="377" t="s">
        <v>29</v>
      </c>
      <c r="C13" s="133" t="s">
        <v>360</v>
      </c>
      <c r="D13" s="98" t="s">
        <v>30</v>
      </c>
      <c r="E13" s="53" t="s">
        <v>437</v>
      </c>
      <c r="F13" s="49" t="s">
        <v>97</v>
      </c>
      <c r="G13" s="203">
        <v>1</v>
      </c>
      <c r="H13" s="203">
        <v>1</v>
      </c>
      <c r="I13" s="145">
        <f>G13</f>
        <v>1</v>
      </c>
      <c r="J13" s="145">
        <f>H13</f>
        <v>1</v>
      </c>
      <c r="K13" s="373">
        <f>AVERAGE(I13,I14,I15,I17,I21)</f>
        <v>1</v>
      </c>
      <c r="L13" s="373">
        <f>AVERAGE(J13,J14,J15,J17,J21)</f>
        <v>1</v>
      </c>
      <c r="M13" s="211"/>
      <c r="N13" s="211"/>
    </row>
    <row r="14" spans="1:18" ht="178.2" customHeight="1" x14ac:dyDescent="0.3">
      <c r="A14" s="381"/>
      <c r="B14" s="377"/>
      <c r="C14" s="240"/>
      <c r="D14" s="98" t="s">
        <v>31</v>
      </c>
      <c r="E14" s="43" t="s">
        <v>438</v>
      </c>
      <c r="F14" s="43" t="s">
        <v>100</v>
      </c>
      <c r="G14" s="209">
        <v>1</v>
      </c>
      <c r="H14" s="209">
        <v>1</v>
      </c>
      <c r="I14" s="145">
        <f>G14</f>
        <v>1</v>
      </c>
      <c r="J14" s="145">
        <f>H14</f>
        <v>1</v>
      </c>
      <c r="K14" s="373"/>
      <c r="L14" s="373"/>
      <c r="M14" s="211"/>
      <c r="N14" s="211"/>
    </row>
    <row r="15" spans="1:18" ht="207" x14ac:dyDescent="0.3">
      <c r="A15" s="381"/>
      <c r="B15" s="377"/>
      <c r="C15" s="240"/>
      <c r="D15" s="405" t="s">
        <v>32</v>
      </c>
      <c r="E15" s="43" t="s">
        <v>419</v>
      </c>
      <c r="F15" s="43" t="s">
        <v>103</v>
      </c>
      <c r="G15" s="209">
        <v>1</v>
      </c>
      <c r="H15" s="209">
        <v>1</v>
      </c>
      <c r="I15" s="373">
        <f>AVERAGE(G15,G16)</f>
        <v>1</v>
      </c>
      <c r="J15" s="373">
        <f>AVERAGE(H15,H16)</f>
        <v>1</v>
      </c>
      <c r="K15" s="373"/>
      <c r="L15" s="373"/>
      <c r="M15" s="211"/>
      <c r="N15" s="211"/>
    </row>
    <row r="16" spans="1:18" ht="60" customHeight="1" x14ac:dyDescent="0.3">
      <c r="A16" s="381"/>
      <c r="B16" s="377"/>
      <c r="C16" s="133" t="s">
        <v>360</v>
      </c>
      <c r="D16" s="405"/>
      <c r="E16" s="53" t="s">
        <v>598</v>
      </c>
      <c r="F16" s="49" t="s">
        <v>104</v>
      </c>
      <c r="G16" s="209">
        <v>1</v>
      </c>
      <c r="H16" s="209">
        <v>1</v>
      </c>
      <c r="I16" s="373"/>
      <c r="J16" s="373">
        <f t="shared" ref="J16:J22" si="1">AVERAGE(H16)</f>
        <v>1</v>
      </c>
      <c r="K16" s="373"/>
      <c r="L16" s="373"/>
      <c r="M16" s="211"/>
      <c r="N16" s="211"/>
    </row>
    <row r="17" spans="1:14" ht="234.6" x14ac:dyDescent="0.3">
      <c r="A17" s="381"/>
      <c r="B17" s="377"/>
      <c r="C17" s="133" t="s">
        <v>360</v>
      </c>
      <c r="D17" s="405" t="s">
        <v>33</v>
      </c>
      <c r="E17" s="53" t="s">
        <v>600</v>
      </c>
      <c r="F17" s="43" t="s">
        <v>107</v>
      </c>
      <c r="G17" s="209">
        <v>1</v>
      </c>
      <c r="H17" s="209">
        <v>1</v>
      </c>
      <c r="I17" s="373">
        <f>AVERAGE(G17,G18,G19,G20)</f>
        <v>1</v>
      </c>
      <c r="J17" s="373">
        <f>AVERAGE(H17:H20)</f>
        <v>1</v>
      </c>
      <c r="K17" s="373"/>
      <c r="L17" s="373"/>
      <c r="M17" s="211"/>
      <c r="N17" s="211"/>
    </row>
    <row r="18" spans="1:14" ht="103.8" customHeight="1" x14ac:dyDescent="0.3">
      <c r="A18" s="381"/>
      <c r="B18" s="377"/>
      <c r="C18" s="133" t="s">
        <v>360</v>
      </c>
      <c r="D18" s="405"/>
      <c r="E18" s="53" t="s">
        <v>602</v>
      </c>
      <c r="F18" s="43" t="s">
        <v>108</v>
      </c>
      <c r="G18" s="209">
        <v>1</v>
      </c>
      <c r="H18" s="209">
        <v>1</v>
      </c>
      <c r="I18" s="373"/>
      <c r="J18" s="373">
        <f t="shared" si="1"/>
        <v>1</v>
      </c>
      <c r="K18" s="373"/>
      <c r="L18" s="373"/>
      <c r="M18" s="211"/>
      <c r="N18" s="211"/>
    </row>
    <row r="19" spans="1:14" ht="192.6" customHeight="1" x14ac:dyDescent="0.3">
      <c r="A19" s="381"/>
      <c r="B19" s="377"/>
      <c r="C19" s="133" t="s">
        <v>360</v>
      </c>
      <c r="D19" s="405"/>
      <c r="E19" s="53" t="s">
        <v>604</v>
      </c>
      <c r="F19" s="43" t="s">
        <v>109</v>
      </c>
      <c r="G19" s="209">
        <v>1</v>
      </c>
      <c r="H19" s="209">
        <v>1</v>
      </c>
      <c r="I19" s="373"/>
      <c r="J19" s="373">
        <f t="shared" si="1"/>
        <v>1</v>
      </c>
      <c r="K19" s="373"/>
      <c r="L19" s="373"/>
      <c r="M19" s="211"/>
      <c r="N19" s="211"/>
    </row>
    <row r="20" spans="1:14" ht="101.4" customHeight="1" x14ac:dyDescent="0.3">
      <c r="A20" s="381"/>
      <c r="B20" s="377"/>
      <c r="C20" s="133" t="s">
        <v>360</v>
      </c>
      <c r="D20" s="405"/>
      <c r="E20" s="53" t="s">
        <v>606</v>
      </c>
      <c r="F20" s="43" t="s">
        <v>110</v>
      </c>
      <c r="G20" s="209">
        <v>1</v>
      </c>
      <c r="H20" s="209">
        <v>1</v>
      </c>
      <c r="I20" s="373"/>
      <c r="J20" s="373">
        <f t="shared" si="1"/>
        <v>1</v>
      </c>
      <c r="K20" s="373"/>
      <c r="L20" s="373"/>
      <c r="M20" s="211"/>
      <c r="N20" s="211"/>
    </row>
    <row r="21" spans="1:14" ht="256.8" customHeight="1" x14ac:dyDescent="0.3">
      <c r="A21" s="381"/>
      <c r="B21" s="377"/>
      <c r="C21" s="133" t="s">
        <v>360</v>
      </c>
      <c r="D21" s="405" t="s">
        <v>34</v>
      </c>
      <c r="E21" s="53" t="s">
        <v>608</v>
      </c>
      <c r="F21" s="43" t="s">
        <v>114</v>
      </c>
      <c r="G21" s="209">
        <v>1</v>
      </c>
      <c r="H21" s="209">
        <v>1</v>
      </c>
      <c r="I21" s="373">
        <f>AVERAGE(G21,G22)</f>
        <v>1</v>
      </c>
      <c r="J21" s="373">
        <f>AVERAGE(H21,H22)</f>
        <v>1</v>
      </c>
      <c r="K21" s="373"/>
      <c r="L21" s="373"/>
      <c r="M21" s="211"/>
      <c r="N21" s="211"/>
    </row>
    <row r="22" spans="1:14" ht="109.2" customHeight="1" x14ac:dyDescent="0.3">
      <c r="A22" s="381"/>
      <c r="B22" s="377"/>
      <c r="C22" s="133" t="s">
        <v>360</v>
      </c>
      <c r="D22" s="405"/>
      <c r="E22" s="53" t="s">
        <v>609</v>
      </c>
      <c r="F22" s="43" t="s">
        <v>115</v>
      </c>
      <c r="G22" s="209">
        <v>1</v>
      </c>
      <c r="H22" s="209">
        <v>1</v>
      </c>
      <c r="I22" s="373"/>
      <c r="J22" s="373">
        <f t="shared" si="1"/>
        <v>1</v>
      </c>
      <c r="K22" s="373"/>
      <c r="L22" s="373"/>
      <c r="M22" s="211"/>
      <c r="N22" s="211"/>
    </row>
    <row r="23" spans="1:14" ht="116.4" customHeight="1" x14ac:dyDescent="0.3">
      <c r="A23" s="381"/>
      <c r="B23" s="47" t="s">
        <v>35</v>
      </c>
      <c r="C23" s="47"/>
      <c r="D23" s="98" t="s">
        <v>36</v>
      </c>
      <c r="E23" s="43" t="s">
        <v>439</v>
      </c>
      <c r="F23" s="43" t="s">
        <v>117</v>
      </c>
      <c r="G23" s="209">
        <v>1</v>
      </c>
      <c r="H23" s="209">
        <v>1</v>
      </c>
      <c r="I23" s="145">
        <f>G23</f>
        <v>1</v>
      </c>
      <c r="J23" s="145">
        <f>H23</f>
        <v>1</v>
      </c>
      <c r="K23" s="202">
        <f>I23</f>
        <v>1</v>
      </c>
      <c r="L23" s="202">
        <f>J23</f>
        <v>1</v>
      </c>
      <c r="M23" s="211"/>
      <c r="N23" s="211"/>
    </row>
    <row r="24" spans="1:14" ht="135" hidden="1" customHeight="1" x14ac:dyDescent="0.3">
      <c r="A24" s="381"/>
      <c r="B24" s="380" t="s">
        <v>309</v>
      </c>
      <c r="C24" s="396"/>
      <c r="D24" s="99" t="s">
        <v>310</v>
      </c>
      <c r="E24" s="134" t="s">
        <v>596</v>
      </c>
      <c r="F24" s="43" t="s">
        <v>179</v>
      </c>
      <c r="G24" s="401"/>
      <c r="H24" s="402"/>
      <c r="I24" s="382"/>
      <c r="J24" s="383"/>
      <c r="K24" s="373">
        <f>I26</f>
        <v>1</v>
      </c>
      <c r="L24" s="373">
        <f>J26</f>
        <v>1</v>
      </c>
      <c r="M24" s="211"/>
      <c r="N24" s="211"/>
    </row>
    <row r="25" spans="1:14" ht="74.400000000000006" hidden="1" customHeight="1" x14ac:dyDescent="0.3">
      <c r="A25" s="381"/>
      <c r="B25" s="380"/>
      <c r="C25" s="397"/>
      <c r="D25" s="99" t="s">
        <v>311</v>
      </c>
      <c r="E25" s="134" t="s">
        <v>596</v>
      </c>
      <c r="F25" s="43" t="s">
        <v>181</v>
      </c>
      <c r="G25" s="403"/>
      <c r="H25" s="404"/>
      <c r="I25" s="384"/>
      <c r="J25" s="385"/>
      <c r="K25" s="373"/>
      <c r="L25" s="373"/>
      <c r="M25" s="211"/>
      <c r="N25" s="211"/>
    </row>
    <row r="26" spans="1:14" ht="140.4" customHeight="1" x14ac:dyDescent="0.3">
      <c r="A26" s="381"/>
      <c r="B26" s="380"/>
      <c r="C26" s="397"/>
      <c r="D26" s="98" t="s">
        <v>312</v>
      </c>
      <c r="E26" s="43" t="s">
        <v>440</v>
      </c>
      <c r="F26" s="43" t="s">
        <v>119</v>
      </c>
      <c r="G26" s="209">
        <v>1</v>
      </c>
      <c r="H26" s="209">
        <v>1</v>
      </c>
      <c r="I26" s="145">
        <f>G26</f>
        <v>1</v>
      </c>
      <c r="J26" s="145">
        <f>H26</f>
        <v>1</v>
      </c>
      <c r="K26" s="373"/>
      <c r="L26" s="373"/>
      <c r="M26" s="211"/>
      <c r="N26" s="211"/>
    </row>
    <row r="27" spans="1:14" ht="136.19999999999999" hidden="1" customHeight="1" x14ac:dyDescent="0.3">
      <c r="A27" s="381"/>
      <c r="B27" s="380"/>
      <c r="C27" s="398"/>
      <c r="D27" s="99" t="s">
        <v>315</v>
      </c>
      <c r="E27" s="134" t="s">
        <v>596</v>
      </c>
      <c r="F27" s="43" t="s">
        <v>188</v>
      </c>
      <c r="G27" s="399"/>
      <c r="H27" s="400"/>
      <c r="I27" s="374"/>
      <c r="J27" s="375"/>
      <c r="K27" s="373"/>
      <c r="L27" s="373"/>
      <c r="M27" s="211"/>
      <c r="N27" s="211"/>
    </row>
    <row r="28" spans="1:14" ht="167.4" customHeight="1" x14ac:dyDescent="0.3">
      <c r="A28" s="381"/>
      <c r="B28" s="380" t="s">
        <v>359</v>
      </c>
      <c r="C28" s="133" t="s">
        <v>360</v>
      </c>
      <c r="D28" s="98" t="s">
        <v>37</v>
      </c>
      <c r="E28" s="53" t="s">
        <v>441</v>
      </c>
      <c r="F28" s="43" t="s">
        <v>122</v>
      </c>
      <c r="G28" s="209">
        <v>4</v>
      </c>
      <c r="H28" s="209">
        <v>4</v>
      </c>
      <c r="I28" s="145">
        <f t="shared" ref="I28:J30" si="2">G28</f>
        <v>4</v>
      </c>
      <c r="J28" s="145">
        <f t="shared" si="2"/>
        <v>4</v>
      </c>
      <c r="K28" s="373">
        <f>AVERAGE(I28,I29)</f>
        <v>2.5</v>
      </c>
      <c r="L28" s="373">
        <f>AVERAGE(J28:J29)</f>
        <v>2.5</v>
      </c>
      <c r="M28" s="211"/>
      <c r="N28" s="211"/>
    </row>
    <row r="29" spans="1:14" ht="108" customHeight="1" x14ac:dyDescent="0.3">
      <c r="A29" s="381"/>
      <c r="B29" s="380"/>
      <c r="C29" s="58"/>
      <c r="D29" s="98" t="s">
        <v>38</v>
      </c>
      <c r="E29" s="43" t="s">
        <v>442</v>
      </c>
      <c r="F29" s="49" t="s">
        <v>125</v>
      </c>
      <c r="G29" s="209">
        <v>1</v>
      </c>
      <c r="H29" s="209">
        <v>1</v>
      </c>
      <c r="I29" s="145">
        <f t="shared" si="2"/>
        <v>1</v>
      </c>
      <c r="J29" s="145">
        <f t="shared" si="2"/>
        <v>1</v>
      </c>
      <c r="K29" s="373"/>
      <c r="L29" s="373"/>
      <c r="M29" s="211"/>
      <c r="N29" s="211"/>
    </row>
    <row r="30" spans="1:14" ht="197.4" customHeight="1" x14ac:dyDescent="0.3">
      <c r="A30" s="381"/>
      <c r="B30" s="47" t="s">
        <v>39</v>
      </c>
      <c r="C30" s="133" t="s">
        <v>360</v>
      </c>
      <c r="D30" s="98" t="s">
        <v>40</v>
      </c>
      <c r="E30" s="53" t="s">
        <v>443</v>
      </c>
      <c r="F30" s="51" t="s">
        <v>127</v>
      </c>
      <c r="G30" s="209">
        <v>1</v>
      </c>
      <c r="H30" s="209">
        <v>1</v>
      </c>
      <c r="I30" s="145">
        <f t="shared" si="2"/>
        <v>1</v>
      </c>
      <c r="J30" s="145">
        <f t="shared" si="2"/>
        <v>1</v>
      </c>
      <c r="K30" s="145">
        <f>I30</f>
        <v>1</v>
      </c>
      <c r="L30" s="145">
        <f>J30</f>
        <v>1</v>
      </c>
      <c r="M30" s="211"/>
      <c r="N30" s="211"/>
    </row>
    <row r="31" spans="1:14" ht="128.4" customHeight="1" x14ac:dyDescent="0.3">
      <c r="A31" s="381"/>
      <c r="B31" s="377" t="s">
        <v>41</v>
      </c>
      <c r="C31" s="133" t="s">
        <v>360</v>
      </c>
      <c r="D31" s="98" t="s">
        <v>42</v>
      </c>
      <c r="E31" s="53" t="s">
        <v>444</v>
      </c>
      <c r="F31" s="51" t="s">
        <v>130</v>
      </c>
      <c r="G31" s="209">
        <v>1</v>
      </c>
      <c r="H31" s="209">
        <v>1</v>
      </c>
      <c r="I31" s="373">
        <f>AVERAGE(G31,G32)</f>
        <v>1</v>
      </c>
      <c r="J31" s="373">
        <f>AVERAGE(H31,H32)</f>
        <v>1</v>
      </c>
      <c r="K31" s="373">
        <f>I31</f>
        <v>1</v>
      </c>
      <c r="L31" s="373">
        <f>J31</f>
        <v>1</v>
      </c>
      <c r="M31" s="211"/>
      <c r="N31" s="211"/>
    </row>
    <row r="32" spans="1:14" ht="104.4" customHeight="1" x14ac:dyDescent="0.3">
      <c r="A32" s="381"/>
      <c r="B32" s="377"/>
      <c r="C32" s="47"/>
      <c r="D32" s="98" t="s">
        <v>43</v>
      </c>
      <c r="E32" s="51" t="s">
        <v>445</v>
      </c>
      <c r="F32" s="51" t="s">
        <v>133</v>
      </c>
      <c r="G32" s="209">
        <v>1</v>
      </c>
      <c r="H32" s="209">
        <v>1</v>
      </c>
      <c r="I32" s="373"/>
      <c r="J32" s="373"/>
      <c r="K32" s="373"/>
      <c r="L32" s="373"/>
      <c r="M32" s="211"/>
      <c r="N32" s="211"/>
    </row>
    <row r="33" spans="1:14" ht="130.80000000000001" customHeight="1" x14ac:dyDescent="0.3">
      <c r="A33" s="378" t="s">
        <v>238</v>
      </c>
      <c r="B33" s="42" t="s">
        <v>240</v>
      </c>
      <c r="C33" s="133" t="s">
        <v>360</v>
      </c>
      <c r="D33" s="98" t="s">
        <v>44</v>
      </c>
      <c r="E33" s="53" t="s">
        <v>446</v>
      </c>
      <c r="F33" s="51" t="s">
        <v>135</v>
      </c>
      <c r="G33" s="209">
        <v>1</v>
      </c>
      <c r="H33" s="209">
        <v>1</v>
      </c>
      <c r="I33" s="145">
        <f>G33</f>
        <v>1</v>
      </c>
      <c r="J33" s="145">
        <f>H33</f>
        <v>1</v>
      </c>
      <c r="K33" s="145">
        <f>I33</f>
        <v>1</v>
      </c>
      <c r="L33" s="145">
        <f>J33</f>
        <v>1</v>
      </c>
      <c r="M33" s="211"/>
      <c r="N33" s="211"/>
    </row>
    <row r="34" spans="1:14" ht="96.6" customHeight="1" x14ac:dyDescent="0.3">
      <c r="A34" s="379"/>
      <c r="B34" s="377" t="s">
        <v>45</v>
      </c>
      <c r="C34" s="391"/>
      <c r="D34" s="98" t="s">
        <v>46</v>
      </c>
      <c r="E34" s="43" t="s">
        <v>447</v>
      </c>
      <c r="F34" s="51" t="s">
        <v>136</v>
      </c>
      <c r="G34" s="209">
        <v>1</v>
      </c>
      <c r="H34" s="209">
        <v>1</v>
      </c>
      <c r="I34" s="373">
        <f>AVERAGE(G34,G35,G36)</f>
        <v>1</v>
      </c>
      <c r="J34" s="373">
        <f>AVERAGE(H34,H35,H36)</f>
        <v>1</v>
      </c>
      <c r="K34" s="373">
        <f>I34</f>
        <v>1</v>
      </c>
      <c r="L34" s="373">
        <f>J34</f>
        <v>1</v>
      </c>
      <c r="M34" s="211"/>
      <c r="N34" s="211"/>
    </row>
    <row r="35" spans="1:14" ht="27.6" x14ac:dyDescent="0.3">
      <c r="A35" s="379"/>
      <c r="B35" s="377"/>
      <c r="C35" s="392"/>
      <c r="D35" s="98" t="s">
        <v>47</v>
      </c>
      <c r="E35" s="51" t="s">
        <v>448</v>
      </c>
      <c r="F35" s="51" t="s">
        <v>139</v>
      </c>
      <c r="G35" s="209">
        <v>1</v>
      </c>
      <c r="H35" s="209">
        <v>1</v>
      </c>
      <c r="I35" s="373"/>
      <c r="J35" s="373"/>
      <c r="K35" s="373"/>
      <c r="L35" s="373"/>
      <c r="M35" s="211"/>
      <c r="N35" s="211"/>
    </row>
    <row r="36" spans="1:14" ht="164.4" customHeight="1" x14ac:dyDescent="0.3">
      <c r="A36" s="379"/>
      <c r="B36" s="377"/>
      <c r="C36" s="133" t="s">
        <v>360</v>
      </c>
      <c r="D36" s="98" t="s">
        <v>48</v>
      </c>
      <c r="E36" s="53" t="s">
        <v>449</v>
      </c>
      <c r="F36" s="51" t="s">
        <v>142</v>
      </c>
      <c r="G36" s="209">
        <v>1</v>
      </c>
      <c r="H36" s="209">
        <v>1</v>
      </c>
      <c r="I36" s="373"/>
      <c r="J36" s="373"/>
      <c r="K36" s="373"/>
      <c r="L36" s="373"/>
      <c r="M36" s="211"/>
      <c r="N36" s="211"/>
    </row>
    <row r="37" spans="1:14" ht="140.4" customHeight="1" x14ac:dyDescent="0.3">
      <c r="A37" s="376" t="s">
        <v>49</v>
      </c>
      <c r="B37" s="47" t="s">
        <v>50</v>
      </c>
      <c r="C37" s="240"/>
      <c r="D37" s="98" t="s">
        <v>51</v>
      </c>
      <c r="E37" s="51" t="s">
        <v>450</v>
      </c>
      <c r="F37" s="51" t="s">
        <v>143</v>
      </c>
      <c r="G37" s="209">
        <v>1</v>
      </c>
      <c r="H37" s="209">
        <v>1</v>
      </c>
      <c r="I37" s="145">
        <f t="shared" ref="I37:J40" si="3">G37</f>
        <v>1</v>
      </c>
      <c r="J37" s="145">
        <f t="shared" si="3"/>
        <v>1</v>
      </c>
      <c r="K37" s="146">
        <f t="shared" ref="K37:L40" si="4">I37</f>
        <v>1</v>
      </c>
      <c r="L37" s="145">
        <f t="shared" si="4"/>
        <v>1</v>
      </c>
      <c r="M37" s="211"/>
      <c r="N37" s="211"/>
    </row>
    <row r="38" spans="1:14" ht="55.2" x14ac:dyDescent="0.3">
      <c r="A38" s="376"/>
      <c r="B38" s="47" t="s">
        <v>618</v>
      </c>
      <c r="C38" s="240"/>
      <c r="D38" s="98" t="s">
        <v>52</v>
      </c>
      <c r="E38" s="43" t="s">
        <v>451</v>
      </c>
      <c r="F38" s="49" t="s">
        <v>77</v>
      </c>
      <c r="G38" s="209">
        <v>1</v>
      </c>
      <c r="H38" s="209">
        <v>1</v>
      </c>
      <c r="I38" s="145">
        <f t="shared" si="3"/>
        <v>1</v>
      </c>
      <c r="J38" s="145">
        <f t="shared" si="3"/>
        <v>1</v>
      </c>
      <c r="K38" s="146">
        <f t="shared" si="4"/>
        <v>1</v>
      </c>
      <c r="L38" s="145">
        <f t="shared" si="4"/>
        <v>1</v>
      </c>
      <c r="M38" s="211"/>
      <c r="N38" s="211"/>
    </row>
    <row r="39" spans="1:14" ht="99" customHeight="1" x14ac:dyDescent="0.3">
      <c r="A39" s="376"/>
      <c r="B39" s="47" t="s">
        <v>53</v>
      </c>
      <c r="C39" s="240"/>
      <c r="D39" s="98" t="s">
        <v>54</v>
      </c>
      <c r="E39" s="51" t="s">
        <v>452</v>
      </c>
      <c r="F39" s="49" t="s">
        <v>144</v>
      </c>
      <c r="G39" s="209">
        <v>1</v>
      </c>
      <c r="H39" s="209">
        <v>1</v>
      </c>
      <c r="I39" s="145">
        <f t="shared" si="3"/>
        <v>1</v>
      </c>
      <c r="J39" s="145">
        <f t="shared" si="3"/>
        <v>1</v>
      </c>
      <c r="K39" s="146">
        <f t="shared" si="4"/>
        <v>1</v>
      </c>
      <c r="L39" s="145">
        <f t="shared" si="4"/>
        <v>1</v>
      </c>
      <c r="M39" s="211"/>
      <c r="N39" s="211"/>
    </row>
    <row r="40" spans="1:14" ht="205.8" customHeight="1" thickBot="1" x14ac:dyDescent="0.35">
      <c r="A40" s="237" t="s">
        <v>55</v>
      </c>
      <c r="B40" s="48" t="s">
        <v>56</v>
      </c>
      <c r="C40" s="48"/>
      <c r="D40" s="100" t="s">
        <v>57</v>
      </c>
      <c r="E40" s="59" t="s">
        <v>453</v>
      </c>
      <c r="F40" s="60" t="s">
        <v>145</v>
      </c>
      <c r="G40" s="210">
        <v>1</v>
      </c>
      <c r="H40" s="210">
        <v>1</v>
      </c>
      <c r="I40" s="147">
        <f t="shared" si="3"/>
        <v>1</v>
      </c>
      <c r="J40" s="147">
        <f t="shared" si="3"/>
        <v>1</v>
      </c>
      <c r="K40" s="147">
        <f t="shared" si="4"/>
        <v>1</v>
      </c>
      <c r="L40" s="147">
        <f t="shared" si="4"/>
        <v>1</v>
      </c>
      <c r="M40" s="212"/>
      <c r="N40" s="212"/>
    </row>
    <row r="41" spans="1:14" x14ac:dyDescent="0.3">
      <c r="A41" s="5"/>
    </row>
    <row r="42" spans="1:14" x14ac:dyDescent="0.3">
      <c r="A42" s="5"/>
      <c r="J42" s="150"/>
    </row>
    <row r="43" spans="1:14" x14ac:dyDescent="0.3">
      <c r="A43" s="5"/>
      <c r="J43" s="151"/>
    </row>
    <row r="44" spans="1:14" x14ac:dyDescent="0.3">
      <c r="A44" s="5"/>
    </row>
    <row r="45" spans="1:14" x14ac:dyDescent="0.3">
      <c r="A45" s="5"/>
    </row>
    <row r="46" spans="1:14" x14ac:dyDescent="0.3">
      <c r="A46" s="5"/>
    </row>
    <row r="47" spans="1:14" x14ac:dyDescent="0.3">
      <c r="A47" s="5"/>
    </row>
    <row r="48" spans="1:14" x14ac:dyDescent="0.3">
      <c r="A48" s="5"/>
    </row>
    <row r="49" spans="1:1" x14ac:dyDescent="0.3">
      <c r="A49" s="5"/>
    </row>
    <row r="50" spans="1:1" x14ac:dyDescent="0.3">
      <c r="A50" s="5"/>
    </row>
    <row r="51" spans="1:1" x14ac:dyDescent="0.3">
      <c r="A51" s="5"/>
    </row>
    <row r="52" spans="1:1" x14ac:dyDescent="0.3">
      <c r="A52" s="5"/>
    </row>
    <row r="53" spans="1:1" x14ac:dyDescent="0.3">
      <c r="A53" s="5"/>
    </row>
    <row r="54" spans="1:1" x14ac:dyDescent="0.3">
      <c r="A54" s="5"/>
    </row>
    <row r="55" spans="1:1" x14ac:dyDescent="0.3">
      <c r="A55" s="5"/>
    </row>
    <row r="56" spans="1:1" x14ac:dyDescent="0.3">
      <c r="A56" s="5"/>
    </row>
    <row r="57" spans="1:1" x14ac:dyDescent="0.3">
      <c r="A57" s="5"/>
    </row>
    <row r="58" spans="1:1" x14ac:dyDescent="0.3">
      <c r="A58" s="5"/>
    </row>
    <row r="59" spans="1:1" x14ac:dyDescent="0.3">
      <c r="A59" s="5"/>
    </row>
    <row r="60" spans="1:1" x14ac:dyDescent="0.3">
      <c r="A60" s="5"/>
    </row>
    <row r="61" spans="1:1" x14ac:dyDescent="0.3">
      <c r="A61" s="5"/>
    </row>
    <row r="62" spans="1:1" x14ac:dyDescent="0.3">
      <c r="A62" s="5"/>
    </row>
    <row r="63" spans="1:1" x14ac:dyDescent="0.3">
      <c r="A63" s="5"/>
    </row>
    <row r="64" spans="1:1" x14ac:dyDescent="0.3">
      <c r="A64" s="5"/>
    </row>
    <row r="65" spans="1:1" x14ac:dyDescent="0.3">
      <c r="A65" s="5"/>
    </row>
    <row r="66" spans="1:1" x14ac:dyDescent="0.3">
      <c r="A66" s="7"/>
    </row>
  </sheetData>
  <sheetProtection algorithmName="SHA-512" hashValue="kcS/RDFE0YApQmIkZrxPiPXrfwPyucw8s8mBlZ/TVR7MidsSlXp23dSV5WhcX0uiOn232ABLnJzPrlSDd7lkDw==" saltValue="dfAy4g+aZFyAxdg2GulD/A==" spinCount="100000" sheet="1" formatColumns="0" formatRows="0" insertColumns="0" insertRows="0" insertHyperlinks="0" sort="0" autoFilter="0" pivotTables="0"/>
  <autoFilter ref="A2:N40" xr:uid="{189870CE-05FB-4C72-8285-4A473DC096DB}">
    <filterColumn colId="4">
      <filters>
        <filter val="DE.AE-3.1: The activity logging functionality of protection / detection hardware or software _x000a_(e.g. firewalls, anti-virus) shall be enabled, backed-up and reviewed."/>
        <filter val="DE.CM-1.1: Firewalls shall be installed and  operated on the network boundaries and completed with firewall protection on the endpoints."/>
        <filter val="DE.CM-3.1: End point and network protection tools to monitor end-user behavior for dangerous activity shall be implemented."/>
        <filter val="DE.CM-4.1: Anti-virus, -spyware, and other -malware programs shall be installed and updated."/>
        <filter val="ID.AM-1.1: An inventory of assets associated with information and information processing facilities within the organization shall be documented, reviewed, and updated when changes occur."/>
        <filter val="ID.AM-2.1: An inventory that reflects what software platforms and applications are being used in the organization shall be documented, reviewed, and updated when changes occur."/>
        <filter val="ID.AM-3.1: Information that the organization stores and uses shall be identified."/>
        <filter val="ID.AM-5.1: The organization’s resources (hardware, devices, data, time, personnel, information, and software) shall be prioritized based on their classification, criticality, and business value."/>
        <filter val="ID.GV-1.1: Policies and procedures for information security and cyber security shall be created, documented, reviewed, approved, and updated when changes occur."/>
        <filter val="ID.GV-3.1: Legal and regulatory requirements regarding information/cybersecurity, including privacy obligations, shall be understood and implemented."/>
        <filter val="ID.GV-4.1: As part of the company's overall risk management, a comprehensive strategy to manage information security and cybersecurity risks shall be developed and updated when changes occur."/>
        <filter val="ID.RA-1.1: Threats and vulnerabilities shall be identified."/>
        <filter val="ID.RA-5.1: The organization shall conduct risk assessments in which risk is determined by threats, vulnerabilities and impact on business processes and assets."/>
        <filter val="PR.AC-1.1: Identities and credentials for authorized devices and users shall be managed.  _x000a_"/>
        <filter val="PR.AC-2.1: Physical access to the facility, servers and network components shall be managed."/>
        <filter val="PR.AC-3.1 The organisation's wireless access points shall be secured."/>
        <filter val="PR.AC-3.2: The organization's networks when accessed remotely shall be secured, including through multi-factor authentication (MFA)."/>
        <filter val="PR.AC-4.1: Access permissions for users to the organization’s systems shall be defined and managed."/>
        <filter val="PR.AC-4.2: It shall be identified who should have access to the organization's business's critical information and technology and the means to get access."/>
        <filter val="PR.AC-4.3: Employee access to data and information shall be limited to the systems and specific information they need to do their jobs (the principle of Least Privilege)._x000a_"/>
        <filter val="PR.AC-4.4: Nobody shall have administrator privileges for daily tasks."/>
        <filter val="PR.AC-5.1: Firewalls shall be installed and activated on all the organization's networks."/>
        <filter val="PR.AC-5.2: Where appropriate, network integrity of the organization's critical systems shall be protected by incorporating network segmentation and segregation. _x000a_"/>
        <filter val="PR.AT-1.1: Employees shall be trained as appropriate."/>
        <filter val="PR.DS-3.1: Assets and media shall be disposed of safely."/>
        <filter val="PR.IP-11.1: Personnel having access to the organization’s most critical information or technology shall be verified."/>
        <filter val="PR.IP-4.1: Backups for organization's business critical data shall be conducted and stored on a system different from the device on which the original data resides. _x000a_"/>
        <filter val="PR.MA-1.1: Patches and security updates for Operating Systems and critical system components shall be installed. _x000a_"/>
        <filter val="PR.PT-1.1: Logs shall be maintained, documented, and reviewed._x000a_"/>
        <filter val="PR.PT-4.1: Web and e-mail filters shall be installed and used."/>
        <filter val="RC.RP-1.1: A recovery process for disasters and information/cybersecurity incidents shall be developed and executed as appropriate."/>
        <filter val="RS.CO-3.1: Information/cybersecurity incident information shall be communicated and shared with the organization’s employees in a format that they can understand."/>
        <filter val="RS.IM-1.1: The organization shall conduct post-incident evaluations to analyse lessons learned from incident response and recovery, and consequently improve processes / procedures / technologies to enhance its cyber resilience."/>
        <filter val="RS.RP-1.1: An incident response process, including roles, responsibilities, and authorities, shall be executed during or after an information/cybersecurity event on the organization's critical systems."/>
      </filters>
    </filterColumn>
  </autoFilter>
  <mergeCells count="57">
    <mergeCell ref="A1:B1"/>
    <mergeCell ref="G1:N1"/>
    <mergeCell ref="C34:C35"/>
    <mergeCell ref="C3:C7"/>
    <mergeCell ref="C8:C10"/>
    <mergeCell ref="C11:C12"/>
    <mergeCell ref="C24:C27"/>
    <mergeCell ref="G6:H6"/>
    <mergeCell ref="G24:H25"/>
    <mergeCell ref="G27:H27"/>
    <mergeCell ref="K34:K36"/>
    <mergeCell ref="L34:L36"/>
    <mergeCell ref="D15:D16"/>
    <mergeCell ref="D21:D22"/>
    <mergeCell ref="D17:D20"/>
    <mergeCell ref="K24:K27"/>
    <mergeCell ref="L24:L27"/>
    <mergeCell ref="L13:L22"/>
    <mergeCell ref="J15:J16"/>
    <mergeCell ref="I15:I16"/>
    <mergeCell ref="I24:J25"/>
    <mergeCell ref="I21:I22"/>
    <mergeCell ref="J21:J22"/>
    <mergeCell ref="A37:A39"/>
    <mergeCell ref="B34:B36"/>
    <mergeCell ref="A33:A36"/>
    <mergeCell ref="B31:B32"/>
    <mergeCell ref="B28:B29"/>
    <mergeCell ref="A13:A32"/>
    <mergeCell ref="B24:B27"/>
    <mergeCell ref="B13:B22"/>
    <mergeCell ref="I34:I36"/>
    <mergeCell ref="J34:J36"/>
    <mergeCell ref="I17:I20"/>
    <mergeCell ref="J17:J20"/>
    <mergeCell ref="L3:L7"/>
    <mergeCell ref="K11:K12"/>
    <mergeCell ref="L11:L12"/>
    <mergeCell ref="L8:L10"/>
    <mergeCell ref="I27:J27"/>
    <mergeCell ref="I31:I32"/>
    <mergeCell ref="J31:J32"/>
    <mergeCell ref="K31:K32"/>
    <mergeCell ref="L31:L32"/>
    <mergeCell ref="K28:K29"/>
    <mergeCell ref="L28:L29"/>
    <mergeCell ref="K13:K22"/>
    <mergeCell ref="B11:B12"/>
    <mergeCell ref="B8:B10"/>
    <mergeCell ref="A3:A12"/>
    <mergeCell ref="B3:B7"/>
    <mergeCell ref="K3:K7"/>
    <mergeCell ref="K8:K10"/>
    <mergeCell ref="I8:I10"/>
    <mergeCell ref="J8:J10"/>
    <mergeCell ref="I11:I12"/>
    <mergeCell ref="J11:J12"/>
  </mergeCells>
  <pageMargins left="0.7" right="0.7" top="0.75" bottom="0.75" header="0.3" footer="0.3"/>
  <pageSetup paperSize="9" orientation="portrait" horizontalDpi="4294967295" verticalDpi="4294967295" r:id="rId1"/>
  <ignoredErrors>
    <ignoredError sqref="I21" evalError="1"/>
    <ignoredError sqref="J17" formulaRange="1"/>
  </ignoredErrors>
  <extLst>
    <ext xmlns:x14="http://schemas.microsoft.com/office/spreadsheetml/2009/9/main" uri="{CCE6A557-97BC-4b89-ADB6-D9C93CAAB3DF}">
      <x14:dataValidations xmlns:xm="http://schemas.microsoft.com/office/excel/2006/main" count="1">
        <x14:dataValidation type="list" allowBlank="1" showInputMessage="1" showErrorMessage="1" xr:uid="{0EF017A0-FC9C-4F8C-BDE2-D3F8E08E3FE2}">
          <x14:formula1>
            <xm:f>Sheet1!$B$2:$B$6</xm:f>
          </x14:formula1>
          <xm:sqref>G3:H5 G7:H11 G12:H23 G26:H26 G28:H40</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413F2A-5800-4F3B-8C2C-01762008C65E}">
  <sheetPr>
    <tabColor rgb="FF73FDD6"/>
  </sheetPr>
  <dimension ref="A1:M35"/>
  <sheetViews>
    <sheetView showGridLines="0" zoomScale="90" zoomScaleNormal="90" workbookViewId="0">
      <selection activeCell="Q19" sqref="Q19:Q20"/>
    </sheetView>
  </sheetViews>
  <sheetFormatPr defaultRowHeight="14.4" x14ac:dyDescent="0.3"/>
  <cols>
    <col min="1" max="1" width="15.88671875" customWidth="1"/>
    <col min="2" max="2" width="54.88671875" bestFit="1" customWidth="1"/>
    <col min="3" max="6" width="15.6640625" customWidth="1"/>
    <col min="8" max="8" width="14.44140625" customWidth="1"/>
    <col min="9" max="9" width="40.6640625" customWidth="1"/>
    <col min="10" max="11" width="11.6640625" customWidth="1"/>
    <col min="12" max="13" width="15.6640625" customWidth="1"/>
  </cols>
  <sheetData>
    <row r="1" spans="1:13" ht="15" thickBot="1" x14ac:dyDescent="0.35"/>
    <row r="2" spans="1:13" ht="15" customHeight="1" thickTop="1" x14ac:dyDescent="0.3">
      <c r="A2" s="70"/>
      <c r="B2" s="406" t="s">
        <v>67</v>
      </c>
      <c r="C2" s="406" t="s">
        <v>415</v>
      </c>
      <c r="D2" s="410" t="s">
        <v>416</v>
      </c>
      <c r="E2" s="408" t="s">
        <v>412</v>
      </c>
      <c r="F2" s="410" t="s">
        <v>413</v>
      </c>
      <c r="I2" s="430" t="s">
        <v>369</v>
      </c>
      <c r="K2" s="414"/>
      <c r="L2" s="414"/>
      <c r="M2" s="216"/>
    </row>
    <row r="3" spans="1:13" ht="15" customHeight="1" thickBot="1" x14ac:dyDescent="0.35">
      <c r="A3" s="70"/>
      <c r="B3" s="407"/>
      <c r="C3" s="407"/>
      <c r="D3" s="411"/>
      <c r="E3" s="409"/>
      <c r="F3" s="412"/>
      <c r="I3" s="431"/>
      <c r="K3" s="413"/>
      <c r="L3" s="413"/>
      <c r="M3" s="217"/>
    </row>
    <row r="4" spans="1:13" ht="15" thickBot="1" x14ac:dyDescent="0.35">
      <c r="A4" s="70"/>
      <c r="B4" s="121" t="s">
        <v>9</v>
      </c>
      <c r="C4" s="120">
        <v>2.5</v>
      </c>
      <c r="D4" s="412"/>
      <c r="E4" s="81">
        <f>SUM(E5:E19)/COUNT(E5:E19)</f>
        <v>1.1000000000000001</v>
      </c>
      <c r="F4" s="80">
        <f>SUM(F5:F19)/COUNT(F5:F19)</f>
        <v>1.1000000000000001</v>
      </c>
      <c r="I4" s="428">
        <f>SUM(D5:D19)/COUNT(D5:D19)</f>
        <v>1.1000000000000001</v>
      </c>
    </row>
    <row r="5" spans="1:13" ht="15" thickBot="1" x14ac:dyDescent="0.35">
      <c r="A5" s="415" t="s">
        <v>361</v>
      </c>
      <c r="B5" s="75" t="s">
        <v>372</v>
      </c>
      <c r="C5" s="193">
        <v>2.5</v>
      </c>
      <c r="D5" s="183">
        <f>AVERAGE(E5,F5)</f>
        <v>1</v>
      </c>
      <c r="E5" s="163">
        <f>'BASIC Details'!K3</f>
        <v>1</v>
      </c>
      <c r="F5" s="73">
        <f>'BASIC Details'!L3</f>
        <v>1</v>
      </c>
      <c r="I5" s="429"/>
    </row>
    <row r="6" spans="1:13" ht="15" thickTop="1" x14ac:dyDescent="0.3">
      <c r="A6" s="416"/>
      <c r="B6" s="76" t="s">
        <v>374</v>
      </c>
      <c r="C6" s="194">
        <v>2.5</v>
      </c>
      <c r="D6" s="184">
        <f t="shared" ref="D6:D19" si="0">AVERAGE(E6,F6)</f>
        <v>1</v>
      </c>
      <c r="E6" s="164">
        <f>'BASIC Details'!K8</f>
        <v>1</v>
      </c>
      <c r="F6" s="65">
        <f>'BASIC Details'!L8</f>
        <v>1</v>
      </c>
      <c r="I6" s="221" t="s">
        <v>860</v>
      </c>
    </row>
    <row r="7" spans="1:13" ht="15" thickBot="1" x14ac:dyDescent="0.35">
      <c r="A7" s="417"/>
      <c r="B7" s="77" t="s">
        <v>375</v>
      </c>
      <c r="C7" s="195">
        <v>2.5</v>
      </c>
      <c r="D7" s="185">
        <f t="shared" si="0"/>
        <v>1</v>
      </c>
      <c r="E7" s="165">
        <f>'BASIC Details'!K11</f>
        <v>1</v>
      </c>
      <c r="F7" s="68">
        <f>'BASIC Details'!L11</f>
        <v>1</v>
      </c>
    </row>
    <row r="8" spans="1:13" ht="15.6" customHeight="1" x14ac:dyDescent="0.3">
      <c r="A8" s="418" t="s">
        <v>362</v>
      </c>
      <c r="B8" s="75" t="s">
        <v>378</v>
      </c>
      <c r="C8" s="193">
        <v>2.5</v>
      </c>
      <c r="D8" s="183">
        <f t="shared" si="0"/>
        <v>1</v>
      </c>
      <c r="E8" s="163">
        <f>'BASIC Details'!K13</f>
        <v>1</v>
      </c>
      <c r="F8" s="73">
        <f>'BASIC Details'!L13</f>
        <v>1</v>
      </c>
      <c r="I8" s="269" t="s">
        <v>852</v>
      </c>
      <c r="J8" s="215" t="s">
        <v>399</v>
      </c>
      <c r="K8" s="271">
        <f>Introduction!Q13</f>
        <v>45873</v>
      </c>
    </row>
    <row r="9" spans="1:13" ht="15" thickBot="1" x14ac:dyDescent="0.35">
      <c r="A9" s="419"/>
      <c r="B9" s="76" t="s">
        <v>379</v>
      </c>
      <c r="C9" s="194">
        <v>2.5</v>
      </c>
      <c r="D9" s="184">
        <f t="shared" si="0"/>
        <v>1</v>
      </c>
      <c r="E9" s="164">
        <f>'BASIC Details'!K23</f>
        <v>1</v>
      </c>
      <c r="F9" s="65">
        <f>'BASIC Details'!L23</f>
        <v>1</v>
      </c>
    </row>
    <row r="10" spans="1:13" x14ac:dyDescent="0.3">
      <c r="A10" s="419"/>
      <c r="B10" s="76" t="s">
        <v>380</v>
      </c>
      <c r="C10" s="194">
        <v>2.5</v>
      </c>
      <c r="D10" s="184">
        <f t="shared" si="0"/>
        <v>1</v>
      </c>
      <c r="E10" s="164">
        <f>'BASIC Details'!K24</f>
        <v>1</v>
      </c>
      <c r="F10" s="65">
        <f>'BASIC Details'!L24</f>
        <v>1</v>
      </c>
      <c r="I10" s="435" t="s">
        <v>856</v>
      </c>
      <c r="J10" s="437">
        <f>Introduction!T27</f>
        <v>45873</v>
      </c>
      <c r="K10" s="438"/>
    </row>
    <row r="11" spans="1:13" ht="15" thickBot="1" x14ac:dyDescent="0.35">
      <c r="A11" s="419"/>
      <c r="B11" s="76" t="s">
        <v>381</v>
      </c>
      <c r="C11" s="194">
        <v>2.5</v>
      </c>
      <c r="D11" s="184">
        <f t="shared" si="0"/>
        <v>2.5</v>
      </c>
      <c r="E11" s="164">
        <f>'BASIC Details'!K28</f>
        <v>2.5</v>
      </c>
      <c r="F11" s="65">
        <f>'BASIC Details'!L28</f>
        <v>2.5</v>
      </c>
      <c r="I11" s="436"/>
      <c r="J11" s="439"/>
      <c r="K11" s="440"/>
    </row>
    <row r="12" spans="1:13" x14ac:dyDescent="0.3">
      <c r="A12" s="419"/>
      <c r="B12" s="76" t="s">
        <v>382</v>
      </c>
      <c r="C12" s="194">
        <v>2.5</v>
      </c>
      <c r="D12" s="184">
        <f t="shared" si="0"/>
        <v>1</v>
      </c>
      <c r="E12" s="164">
        <f>'BASIC Details'!K30</f>
        <v>1</v>
      </c>
      <c r="F12" s="65">
        <f>'BASIC Details'!L30</f>
        <v>1</v>
      </c>
    </row>
    <row r="13" spans="1:13" ht="15" thickBot="1" x14ac:dyDescent="0.35">
      <c r="A13" s="420"/>
      <c r="B13" s="77" t="s">
        <v>383</v>
      </c>
      <c r="C13" s="195">
        <v>2.5</v>
      </c>
      <c r="D13" s="185">
        <f t="shared" si="0"/>
        <v>1</v>
      </c>
      <c r="E13" s="165">
        <f>'BASIC Details'!K31</f>
        <v>1</v>
      </c>
      <c r="F13" s="68">
        <f>'BASIC Details'!L31</f>
        <v>1</v>
      </c>
    </row>
    <row r="14" spans="1:13" x14ac:dyDescent="0.3">
      <c r="A14" s="421" t="s">
        <v>363</v>
      </c>
      <c r="B14" s="75" t="s">
        <v>384</v>
      </c>
      <c r="C14" s="193">
        <v>2.5</v>
      </c>
      <c r="D14" s="183">
        <f t="shared" si="0"/>
        <v>1</v>
      </c>
      <c r="E14" s="163">
        <f>'BASIC Details'!K33</f>
        <v>1</v>
      </c>
      <c r="F14" s="73">
        <f>'BASIC Details'!L33</f>
        <v>1</v>
      </c>
    </row>
    <row r="15" spans="1:13" ht="15" thickBot="1" x14ac:dyDescent="0.35">
      <c r="A15" s="422"/>
      <c r="B15" s="77" t="s">
        <v>385</v>
      </c>
      <c r="C15" s="195">
        <v>2.5</v>
      </c>
      <c r="D15" s="185">
        <f t="shared" si="0"/>
        <v>1</v>
      </c>
      <c r="E15" s="165">
        <f>'BASIC Details'!K34</f>
        <v>1</v>
      </c>
      <c r="F15" s="68">
        <f>'BASIC Details'!L34</f>
        <v>1</v>
      </c>
    </row>
    <row r="16" spans="1:13" x14ac:dyDescent="0.3">
      <c r="A16" s="423" t="s">
        <v>364</v>
      </c>
      <c r="B16" s="75" t="s">
        <v>387</v>
      </c>
      <c r="C16" s="193">
        <v>2.5</v>
      </c>
      <c r="D16" s="183">
        <f t="shared" si="0"/>
        <v>1</v>
      </c>
      <c r="E16" s="163">
        <f>'BASIC Details'!K37</f>
        <v>1</v>
      </c>
      <c r="F16" s="73">
        <f>'BASIC Details'!L37</f>
        <v>1</v>
      </c>
    </row>
    <row r="17" spans="1:13" x14ac:dyDescent="0.3">
      <c r="A17" s="424"/>
      <c r="B17" s="76" t="s">
        <v>388</v>
      </c>
      <c r="C17" s="194">
        <v>2.5</v>
      </c>
      <c r="D17" s="184">
        <f t="shared" si="0"/>
        <v>1</v>
      </c>
      <c r="E17" s="164">
        <f>'BASIC Details'!K38</f>
        <v>1</v>
      </c>
      <c r="F17" s="65">
        <f>'BASIC Details'!L38</f>
        <v>1</v>
      </c>
    </row>
    <row r="18" spans="1:13" ht="15" thickBot="1" x14ac:dyDescent="0.35">
      <c r="A18" s="425"/>
      <c r="B18" s="77" t="s">
        <v>391</v>
      </c>
      <c r="C18" s="195">
        <v>2.5</v>
      </c>
      <c r="D18" s="185">
        <f t="shared" si="0"/>
        <v>1</v>
      </c>
      <c r="E18" s="165">
        <f>'BASIC Details'!K39</f>
        <v>1</v>
      </c>
      <c r="F18" s="68">
        <f>'BASIC Details'!L39</f>
        <v>1</v>
      </c>
    </row>
    <row r="19" spans="1:13" ht="15" thickBot="1" x14ac:dyDescent="0.35">
      <c r="A19" s="74" t="s">
        <v>365</v>
      </c>
      <c r="B19" s="78" t="s">
        <v>392</v>
      </c>
      <c r="C19" s="196">
        <v>2.5</v>
      </c>
      <c r="D19" s="192">
        <f t="shared" si="0"/>
        <v>1</v>
      </c>
      <c r="E19" s="191">
        <f>'BASIC Details'!K40</f>
        <v>1</v>
      </c>
      <c r="F19" s="79">
        <f>'BASIC Details'!L40</f>
        <v>1</v>
      </c>
    </row>
    <row r="20" spans="1:13" ht="15" thickBot="1" x14ac:dyDescent="0.35"/>
    <row r="21" spans="1:13" ht="15.6" thickTop="1" thickBot="1" x14ac:dyDescent="0.35">
      <c r="F21" s="15"/>
      <c r="H21" s="432" t="s">
        <v>414</v>
      </c>
      <c r="I21" s="433"/>
      <c r="J21" s="433"/>
      <c r="K21" s="433"/>
      <c r="L21" s="433"/>
      <c r="M21" s="434"/>
    </row>
    <row r="22" spans="1:13" ht="48" thickTop="1" thickBot="1" x14ac:dyDescent="0.35">
      <c r="H22" s="426" t="s">
        <v>13</v>
      </c>
      <c r="I22" s="427"/>
      <c r="J22" s="101" t="s">
        <v>415</v>
      </c>
      <c r="K22" s="109" t="s">
        <v>417</v>
      </c>
      <c r="L22" s="105" t="s">
        <v>412</v>
      </c>
      <c r="M22" s="71" t="s">
        <v>413</v>
      </c>
    </row>
    <row r="23" spans="1:13" ht="31.2" x14ac:dyDescent="0.3">
      <c r="H23" s="61" t="s">
        <v>597</v>
      </c>
      <c r="I23" s="72" t="s">
        <v>366</v>
      </c>
      <c r="J23" s="102">
        <v>2.5</v>
      </c>
      <c r="K23" s="110">
        <f>AVERAGE(L23,M23)</f>
        <v>1</v>
      </c>
      <c r="L23" s="163">
        <f>'BASIC Details'!G13</f>
        <v>1</v>
      </c>
      <c r="M23" s="73">
        <f>'BASIC Details'!H13</f>
        <v>1</v>
      </c>
    </row>
    <row r="24" spans="1:13" ht="62.4" x14ac:dyDescent="0.3">
      <c r="H24" s="62" t="s">
        <v>599</v>
      </c>
      <c r="I24" s="64" t="s">
        <v>285</v>
      </c>
      <c r="J24" s="103">
        <v>2.5</v>
      </c>
      <c r="K24" s="111">
        <f t="shared" ref="K24:K35" si="1">AVERAGE(L24,M24)</f>
        <v>1</v>
      </c>
      <c r="L24" s="164">
        <f>'BASIC Details'!G16</f>
        <v>1</v>
      </c>
      <c r="M24" s="65">
        <f>'BASIC Details'!H16</f>
        <v>1</v>
      </c>
    </row>
    <row r="25" spans="1:13" ht="46.8" x14ac:dyDescent="0.3">
      <c r="H25" s="62" t="s">
        <v>601</v>
      </c>
      <c r="I25" s="64" t="s">
        <v>265</v>
      </c>
      <c r="J25" s="103">
        <v>2.5</v>
      </c>
      <c r="K25" s="111">
        <f t="shared" si="1"/>
        <v>1</v>
      </c>
      <c r="L25" s="164">
        <f>'BASIC Details'!G17</f>
        <v>1</v>
      </c>
      <c r="M25" s="65">
        <f>'BASIC Details'!H17</f>
        <v>1</v>
      </c>
    </row>
    <row r="26" spans="1:13" ht="66.45" customHeight="1" x14ac:dyDescent="0.3">
      <c r="H26" s="62" t="s">
        <v>603</v>
      </c>
      <c r="I26" s="64" t="s">
        <v>266</v>
      </c>
      <c r="J26" s="103">
        <v>2.5</v>
      </c>
      <c r="K26" s="111">
        <f t="shared" si="1"/>
        <v>1</v>
      </c>
      <c r="L26" s="164">
        <f>'BASIC Details'!G18</f>
        <v>1</v>
      </c>
      <c r="M26" s="65">
        <f>'BASIC Details'!H18</f>
        <v>1</v>
      </c>
    </row>
    <row r="27" spans="1:13" ht="62.4" x14ac:dyDescent="0.3">
      <c r="H27" s="62" t="s">
        <v>605</v>
      </c>
      <c r="I27" s="64" t="s">
        <v>367</v>
      </c>
      <c r="J27" s="103">
        <v>2.5</v>
      </c>
      <c r="K27" s="111">
        <f t="shared" si="1"/>
        <v>1</v>
      </c>
      <c r="L27" s="164">
        <f>'BASIC Details'!G19</f>
        <v>1</v>
      </c>
      <c r="M27" s="65">
        <f>'BASIC Details'!H19</f>
        <v>1</v>
      </c>
    </row>
    <row r="28" spans="1:13" ht="31.2" x14ac:dyDescent="0.3">
      <c r="H28" s="62" t="s">
        <v>607</v>
      </c>
      <c r="I28" s="64" t="s">
        <v>368</v>
      </c>
      <c r="J28" s="103">
        <v>2.5</v>
      </c>
      <c r="K28" s="111">
        <f t="shared" si="1"/>
        <v>1</v>
      </c>
      <c r="L28" s="164">
        <f>'BASIC Details'!G20</f>
        <v>1</v>
      </c>
      <c r="M28" s="65">
        <f>'BASIC Details'!H20</f>
        <v>1</v>
      </c>
    </row>
    <row r="29" spans="1:13" ht="31.2" x14ac:dyDescent="0.3">
      <c r="H29" s="62" t="s">
        <v>610</v>
      </c>
      <c r="I29" s="64" t="s">
        <v>268</v>
      </c>
      <c r="J29" s="103">
        <v>2.5</v>
      </c>
      <c r="K29" s="111">
        <f t="shared" si="1"/>
        <v>1</v>
      </c>
      <c r="L29" s="164">
        <f>'BASIC Details'!G21</f>
        <v>1</v>
      </c>
      <c r="M29" s="65">
        <f>'BASIC Details'!H21</f>
        <v>1</v>
      </c>
    </row>
    <row r="30" spans="1:13" ht="62.4" x14ac:dyDescent="0.3">
      <c r="H30" s="62" t="s">
        <v>611</v>
      </c>
      <c r="I30" s="64" t="s">
        <v>274</v>
      </c>
      <c r="J30" s="103">
        <v>2.5</v>
      </c>
      <c r="K30" s="111">
        <f t="shared" si="1"/>
        <v>1</v>
      </c>
      <c r="L30" s="164">
        <f>'BASIC Details'!G22</f>
        <v>1</v>
      </c>
      <c r="M30" s="65">
        <f>'BASIC Details'!H22</f>
        <v>1</v>
      </c>
    </row>
    <row r="31" spans="1:13" ht="62.4" x14ac:dyDescent="0.3">
      <c r="H31" s="62" t="s">
        <v>612</v>
      </c>
      <c r="I31" s="64" t="s">
        <v>279</v>
      </c>
      <c r="J31" s="103">
        <v>2.5</v>
      </c>
      <c r="K31" s="111">
        <f t="shared" si="1"/>
        <v>4</v>
      </c>
      <c r="L31" s="164">
        <f>'BASIC Details'!G28</f>
        <v>4</v>
      </c>
      <c r="M31" s="65">
        <f>'BASIC Details'!H28</f>
        <v>4</v>
      </c>
    </row>
    <row r="32" spans="1:13" ht="46.8" x14ac:dyDescent="0.3">
      <c r="H32" s="62" t="s">
        <v>613</v>
      </c>
      <c r="I32" s="64" t="s">
        <v>280</v>
      </c>
      <c r="J32" s="103">
        <v>2.5</v>
      </c>
      <c r="K32" s="111">
        <f t="shared" si="1"/>
        <v>1</v>
      </c>
      <c r="L32" s="164">
        <f>'BASIC Details'!G30</f>
        <v>1</v>
      </c>
      <c r="M32" s="65">
        <f>'BASIC Details'!H30</f>
        <v>1</v>
      </c>
    </row>
    <row r="33" spans="8:13" ht="31.2" x14ac:dyDescent="0.3">
      <c r="H33" s="62" t="s">
        <v>614</v>
      </c>
      <c r="I33" s="66" t="s">
        <v>281</v>
      </c>
      <c r="J33" s="103">
        <v>2.5</v>
      </c>
      <c r="K33" s="111">
        <f t="shared" si="1"/>
        <v>1</v>
      </c>
      <c r="L33" s="164">
        <f>'BASIC Details'!G31</f>
        <v>1</v>
      </c>
      <c r="M33" s="65">
        <f>'BASIC Details'!H31</f>
        <v>1</v>
      </c>
    </row>
    <row r="34" spans="8:13" ht="78" x14ac:dyDescent="0.3">
      <c r="H34" s="62" t="s">
        <v>615</v>
      </c>
      <c r="I34" s="64" t="s">
        <v>269</v>
      </c>
      <c r="J34" s="103">
        <v>2.5</v>
      </c>
      <c r="K34" s="111">
        <f t="shared" si="1"/>
        <v>1</v>
      </c>
      <c r="L34" s="164">
        <f>'BASIC Details'!G33</f>
        <v>1</v>
      </c>
      <c r="M34" s="65">
        <f>'BASIC Details'!H33</f>
        <v>1</v>
      </c>
    </row>
    <row r="35" spans="8:13" ht="31.8" thickBot="1" x14ac:dyDescent="0.35">
      <c r="H35" s="63" t="s">
        <v>616</v>
      </c>
      <c r="I35" s="67" t="s">
        <v>270</v>
      </c>
      <c r="J35" s="104">
        <v>2.5</v>
      </c>
      <c r="K35" s="112">
        <f t="shared" si="1"/>
        <v>1</v>
      </c>
      <c r="L35" s="165">
        <f>'BASIC Details'!G36</f>
        <v>1</v>
      </c>
      <c r="M35" s="68">
        <f>'BASIC Details'!H36</f>
        <v>1</v>
      </c>
    </row>
  </sheetData>
  <sheetProtection algorithmName="SHA-512" hashValue="cHS6D/p+g2sRUMV7xt5sUwNo6QdD/1xNCMy3hfZg65lOSe4jfofQE9tk5gfPO6F7B7vitLeIS2fNpMPlYVcKAQ==" saltValue="Q6YJb0BJLSOyqdL1x5bLXQ==" spinCount="100000" sheet="1" objects="1" scenarios="1"/>
  <mergeCells count="17">
    <mergeCell ref="H22:I22"/>
    <mergeCell ref="I4:I5"/>
    <mergeCell ref="I2:I3"/>
    <mergeCell ref="H21:M21"/>
    <mergeCell ref="F2:F3"/>
    <mergeCell ref="I10:I11"/>
    <mergeCell ref="J10:K11"/>
    <mergeCell ref="A5:A7"/>
    <mergeCell ref="A8:A13"/>
    <mergeCell ref="A14:A15"/>
    <mergeCell ref="A16:A18"/>
    <mergeCell ref="B2:B3"/>
    <mergeCell ref="C2:C3"/>
    <mergeCell ref="E2:E3"/>
    <mergeCell ref="D2:D4"/>
    <mergeCell ref="K3:L3"/>
    <mergeCell ref="K2:L2"/>
  </mergeCells>
  <conditionalFormatting sqref="D5:F19">
    <cfRule type="cellIs" dxfId="33" priority="1" operator="lessThan">
      <formula>$C$5</formula>
    </cfRule>
    <cfRule type="cellIs" dxfId="32" priority="2" operator="greaterThanOrEqual">
      <formula>$C$5</formula>
    </cfRule>
  </conditionalFormatting>
  <conditionalFormatting sqref="E4:F4">
    <cfRule type="cellIs" dxfId="31" priority="3" operator="lessThan">
      <formula>$C$5</formula>
    </cfRule>
    <cfRule type="cellIs" dxfId="30" priority="4" operator="greaterThanOrEqual">
      <formula>$C$5</formula>
    </cfRule>
  </conditionalFormatting>
  <conditionalFormatting sqref="F21">
    <cfRule type="expression" dxfId="29" priority="287">
      <formula>E21&lt;C21</formula>
    </cfRule>
    <cfRule type="expression" dxfId="28" priority="288">
      <formula>F21&gt;E21</formula>
    </cfRule>
  </conditionalFormatting>
  <conditionalFormatting sqref="I4:I5">
    <cfRule type="cellIs" dxfId="27" priority="5" operator="lessThan">
      <formula>$C$4</formula>
    </cfRule>
    <cfRule type="cellIs" dxfId="26" priority="6" operator="greaterThanOrEqual">
      <formula>$C$4</formula>
    </cfRule>
  </conditionalFormatting>
  <conditionalFormatting sqref="K23:M35">
    <cfRule type="cellIs" dxfId="25" priority="7" operator="lessThan">
      <formula>$J$23</formula>
    </cfRule>
    <cfRule type="cellIs" dxfId="24" priority="8" operator="greaterThanOrEqual">
      <formula>$J$23</formula>
    </cfRule>
  </conditionalFormatting>
  <pageMargins left="0.7" right="0.7" top="0.75" bottom="0.75" header="0.3" footer="0.3"/>
  <pageSetup paperSize="9" orientation="portrait" r:id="rId1"/>
  <ignoredErrors>
    <ignoredError sqref="D5:F19 E4:F4" evalError="1"/>
  </ignoredError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7FAD37-31C6-46CB-AD3E-57A417AD90FE}">
  <sheetPr>
    <tabColor rgb="FFDDEBF7"/>
  </sheetPr>
  <dimension ref="A1:R173"/>
  <sheetViews>
    <sheetView showGridLines="0" zoomScaleNormal="100" workbookViewId="0">
      <pane xSplit="5" ySplit="2" topLeftCell="F4" activePane="bottomRight" state="frozenSplit"/>
      <selection pane="topRight" activeCell="F1" sqref="F1"/>
      <selection pane="bottomLeft" activeCell="A6" sqref="A6"/>
      <selection pane="bottomRight" activeCell="C1" sqref="C1"/>
    </sheetView>
  </sheetViews>
  <sheetFormatPr defaultRowHeight="14.4" x14ac:dyDescent="0.3"/>
  <cols>
    <col min="1" max="1" width="25.6640625" style="6" customWidth="1"/>
    <col min="2" max="2" width="36.33203125" style="6" customWidth="1"/>
    <col min="3" max="3" width="14.33203125" style="6" customWidth="1"/>
    <col min="4" max="4" width="36.6640625" style="6" customWidth="1"/>
    <col min="5" max="5" width="56.6640625" style="138" customWidth="1"/>
    <col min="6" max="6" width="61.77734375" style="6" customWidth="1"/>
    <col min="7" max="7" width="15.88671875" style="10" customWidth="1"/>
    <col min="8" max="8" width="14.109375" style="10" customWidth="1"/>
    <col min="9" max="10" width="15.6640625" style="156" customWidth="1"/>
    <col min="11" max="12" width="15.6640625" style="157" customWidth="1"/>
    <col min="13" max="14" width="60.6640625" customWidth="1"/>
    <col min="15" max="18" width="8.88671875" style="273"/>
  </cols>
  <sheetData>
    <row r="1" spans="1:14" ht="15.6" x14ac:dyDescent="0.3">
      <c r="A1" s="386" t="s">
        <v>858</v>
      </c>
      <c r="B1" s="387"/>
      <c r="C1" s="276">
        <f>Introduction!Q13</f>
        <v>45873</v>
      </c>
      <c r="D1" s="278" t="s">
        <v>857</v>
      </c>
      <c r="E1" s="277">
        <f>Introduction!T27</f>
        <v>45873</v>
      </c>
      <c r="F1" s="221" t="s">
        <v>860</v>
      </c>
      <c r="G1" s="483" t="s">
        <v>69</v>
      </c>
      <c r="H1" s="484"/>
      <c r="I1" s="484"/>
      <c r="J1" s="484"/>
      <c r="K1" s="484"/>
      <c r="L1" s="484"/>
      <c r="M1" s="484"/>
      <c r="N1" s="484"/>
    </row>
    <row r="2" spans="1:14" ht="45" customHeight="1" x14ac:dyDescent="0.3">
      <c r="A2" s="46" t="s">
        <v>10</v>
      </c>
      <c r="B2" s="40" t="s">
        <v>11</v>
      </c>
      <c r="C2" s="40" t="s">
        <v>360</v>
      </c>
      <c r="D2" s="40" t="s">
        <v>12</v>
      </c>
      <c r="E2" s="41" t="s">
        <v>13</v>
      </c>
      <c r="F2" s="41" t="s">
        <v>14</v>
      </c>
      <c r="G2" s="233" t="s">
        <v>401</v>
      </c>
      <c r="H2" s="234" t="s">
        <v>242</v>
      </c>
      <c r="I2" s="152" t="s">
        <v>402</v>
      </c>
      <c r="J2" s="152" t="s">
        <v>406</v>
      </c>
      <c r="K2" s="152" t="s">
        <v>403</v>
      </c>
      <c r="L2" s="152" t="s">
        <v>405</v>
      </c>
      <c r="M2" s="56" t="s">
        <v>271</v>
      </c>
      <c r="N2" s="56" t="s">
        <v>480</v>
      </c>
    </row>
    <row r="3" spans="1:14" ht="110.4" customHeight="1" x14ac:dyDescent="0.3">
      <c r="A3" s="470" t="s">
        <v>15</v>
      </c>
      <c r="B3" s="446" t="s">
        <v>16</v>
      </c>
      <c r="C3" s="241"/>
      <c r="D3" s="447" t="s">
        <v>17</v>
      </c>
      <c r="E3" s="51" t="s">
        <v>546</v>
      </c>
      <c r="F3" s="43" t="s">
        <v>71</v>
      </c>
      <c r="G3" s="209">
        <v>1</v>
      </c>
      <c r="H3" s="209">
        <v>1</v>
      </c>
      <c r="I3" s="448">
        <f>AVERAGE(G3,G4,G5)</f>
        <v>1</v>
      </c>
      <c r="J3" s="448">
        <f>AVERAGE(H3,H4,H5)</f>
        <v>1</v>
      </c>
      <c r="K3" s="467">
        <f>AVERAGE(I3:I15)</f>
        <v>1</v>
      </c>
      <c r="L3" s="467">
        <f>AVERAGE(J3:J15)</f>
        <v>1</v>
      </c>
      <c r="M3" s="211"/>
      <c r="N3" s="211"/>
    </row>
    <row r="4" spans="1:14" ht="127.2" customHeight="1" x14ac:dyDescent="0.3">
      <c r="A4" s="471"/>
      <c r="B4" s="446"/>
      <c r="C4" s="242"/>
      <c r="D4" s="447"/>
      <c r="E4" s="135" t="s">
        <v>426</v>
      </c>
      <c r="F4" s="49" t="s">
        <v>72</v>
      </c>
      <c r="G4" s="209">
        <v>1</v>
      </c>
      <c r="H4" s="209">
        <v>1</v>
      </c>
      <c r="I4" s="448"/>
      <c r="J4" s="448"/>
      <c r="K4" s="467"/>
      <c r="L4" s="467"/>
      <c r="M4" s="211"/>
      <c r="N4" s="211"/>
    </row>
    <row r="5" spans="1:14" ht="77.400000000000006" customHeight="1" x14ac:dyDescent="0.3">
      <c r="A5" s="471"/>
      <c r="B5" s="446"/>
      <c r="C5" s="242"/>
      <c r="D5" s="447"/>
      <c r="E5" s="135" t="s">
        <v>427</v>
      </c>
      <c r="F5" s="49" t="s">
        <v>73</v>
      </c>
      <c r="G5" s="209">
        <v>1</v>
      </c>
      <c r="H5" s="209">
        <v>1</v>
      </c>
      <c r="I5" s="448"/>
      <c r="J5" s="448"/>
      <c r="K5" s="467"/>
      <c r="L5" s="467"/>
      <c r="M5" s="211"/>
      <c r="N5" s="211"/>
    </row>
    <row r="6" spans="1:14" ht="146.4" customHeight="1" x14ac:dyDescent="0.3">
      <c r="A6" s="471"/>
      <c r="B6" s="446"/>
      <c r="C6" s="242"/>
      <c r="D6" s="447" t="s">
        <v>18</v>
      </c>
      <c r="E6" s="51" t="s">
        <v>545</v>
      </c>
      <c r="F6" s="43" t="s">
        <v>75</v>
      </c>
      <c r="G6" s="209">
        <v>1</v>
      </c>
      <c r="H6" s="209">
        <v>1</v>
      </c>
      <c r="I6" s="448">
        <f>AVERAGE(G6,G7,G8,G9)</f>
        <v>1</v>
      </c>
      <c r="J6" s="448">
        <f>AVERAGE(H6,H7,H8,H9)</f>
        <v>1</v>
      </c>
      <c r="K6" s="467"/>
      <c r="L6" s="467"/>
      <c r="M6" s="211"/>
      <c r="N6" s="211"/>
    </row>
    <row r="7" spans="1:14" ht="96.6" customHeight="1" x14ac:dyDescent="0.3">
      <c r="A7" s="471"/>
      <c r="B7" s="446"/>
      <c r="C7" s="242"/>
      <c r="D7" s="447"/>
      <c r="E7" s="52" t="s">
        <v>454</v>
      </c>
      <c r="F7" s="50" t="s">
        <v>76</v>
      </c>
      <c r="G7" s="209">
        <v>1</v>
      </c>
      <c r="H7" s="209">
        <v>1</v>
      </c>
      <c r="I7" s="448"/>
      <c r="J7" s="448"/>
      <c r="K7" s="467"/>
      <c r="L7" s="467"/>
      <c r="M7" s="211"/>
      <c r="N7" s="211"/>
    </row>
    <row r="8" spans="1:14" ht="41.4" x14ac:dyDescent="0.3">
      <c r="A8" s="471"/>
      <c r="B8" s="446"/>
      <c r="C8" s="242"/>
      <c r="D8" s="447"/>
      <c r="E8" s="52" t="s">
        <v>455</v>
      </c>
      <c r="F8" s="50" t="s">
        <v>77</v>
      </c>
      <c r="G8" s="209">
        <v>1</v>
      </c>
      <c r="H8" s="209">
        <v>1</v>
      </c>
      <c r="I8" s="448"/>
      <c r="J8" s="448"/>
      <c r="K8" s="467"/>
      <c r="L8" s="467"/>
      <c r="M8" s="211"/>
      <c r="N8" s="211"/>
    </row>
    <row r="9" spans="1:14" ht="77.400000000000006" customHeight="1" x14ac:dyDescent="0.3">
      <c r="A9" s="471"/>
      <c r="B9" s="446"/>
      <c r="C9" s="242"/>
      <c r="D9" s="447"/>
      <c r="E9" s="52" t="s">
        <v>456</v>
      </c>
      <c r="F9" s="50" t="s">
        <v>78</v>
      </c>
      <c r="G9" s="209">
        <v>1</v>
      </c>
      <c r="H9" s="209">
        <v>1</v>
      </c>
      <c r="I9" s="448"/>
      <c r="J9" s="448"/>
      <c r="K9" s="467"/>
      <c r="L9" s="467"/>
      <c r="M9" s="211"/>
      <c r="N9" s="211"/>
    </row>
    <row r="10" spans="1:14" ht="181.8" customHeight="1" x14ac:dyDescent="0.3">
      <c r="A10" s="471"/>
      <c r="B10" s="446"/>
      <c r="C10" s="242"/>
      <c r="D10" s="447" t="s">
        <v>19</v>
      </c>
      <c r="E10" s="51" t="s">
        <v>547</v>
      </c>
      <c r="F10" s="43" t="s">
        <v>80</v>
      </c>
      <c r="G10" s="209">
        <v>1</v>
      </c>
      <c r="H10" s="209">
        <v>1</v>
      </c>
      <c r="I10" s="448">
        <f>AVERAGE(G10,G11)</f>
        <v>1</v>
      </c>
      <c r="J10" s="448">
        <f>AVERAGE(H10,H11)</f>
        <v>1</v>
      </c>
      <c r="K10" s="467"/>
      <c r="L10" s="467"/>
      <c r="M10" s="211"/>
      <c r="N10" s="211"/>
    </row>
    <row r="11" spans="1:14" ht="147.6" customHeight="1" x14ac:dyDescent="0.3">
      <c r="A11" s="471"/>
      <c r="B11" s="446"/>
      <c r="C11" s="242"/>
      <c r="D11" s="447"/>
      <c r="E11" s="52" t="s">
        <v>457</v>
      </c>
      <c r="F11" s="43" t="s">
        <v>81</v>
      </c>
      <c r="G11" s="209">
        <v>1</v>
      </c>
      <c r="H11" s="209">
        <v>1</v>
      </c>
      <c r="I11" s="448"/>
      <c r="J11" s="448"/>
      <c r="K11" s="467"/>
      <c r="L11" s="467"/>
      <c r="M11" s="211"/>
      <c r="N11" s="211"/>
    </row>
    <row r="12" spans="1:14" ht="142.94999999999999" customHeight="1" x14ac:dyDescent="0.3">
      <c r="A12" s="471"/>
      <c r="B12" s="446"/>
      <c r="C12" s="242"/>
      <c r="D12" s="258" t="s">
        <v>395</v>
      </c>
      <c r="E12" s="205" t="s">
        <v>458</v>
      </c>
      <c r="F12" s="43" t="s">
        <v>148</v>
      </c>
      <c r="G12" s="208">
        <v>1</v>
      </c>
      <c r="H12" s="208">
        <v>1</v>
      </c>
      <c r="I12" s="204">
        <f>G12</f>
        <v>1</v>
      </c>
      <c r="J12" s="204">
        <f>H12</f>
        <v>1</v>
      </c>
      <c r="K12" s="467"/>
      <c r="L12" s="467"/>
      <c r="M12" s="211"/>
      <c r="N12" s="211"/>
    </row>
    <row r="13" spans="1:14" ht="177" customHeight="1" x14ac:dyDescent="0.3">
      <c r="A13" s="471"/>
      <c r="B13" s="446"/>
      <c r="C13" s="242"/>
      <c r="D13" s="447" t="s">
        <v>20</v>
      </c>
      <c r="E13" s="457" t="s">
        <v>548</v>
      </c>
      <c r="F13" s="51" t="s">
        <v>83</v>
      </c>
      <c r="G13" s="455">
        <v>1</v>
      </c>
      <c r="H13" s="455">
        <v>1</v>
      </c>
      <c r="I13" s="448">
        <f>G13</f>
        <v>1</v>
      </c>
      <c r="J13" s="448">
        <f>H13</f>
        <v>1</v>
      </c>
      <c r="K13" s="467"/>
      <c r="L13" s="467"/>
      <c r="M13" s="211"/>
      <c r="N13" s="211"/>
    </row>
    <row r="14" spans="1:14" ht="160.19999999999999" customHeight="1" x14ac:dyDescent="0.3">
      <c r="A14" s="471"/>
      <c r="B14" s="446"/>
      <c r="C14" s="243"/>
      <c r="D14" s="447"/>
      <c r="E14" s="458"/>
      <c r="F14" s="52" t="s">
        <v>84</v>
      </c>
      <c r="G14" s="475"/>
      <c r="H14" s="475"/>
      <c r="I14" s="448"/>
      <c r="J14" s="448"/>
      <c r="K14" s="467"/>
      <c r="L14" s="467"/>
      <c r="M14" s="211"/>
      <c r="N14" s="211"/>
    </row>
    <row r="15" spans="1:14" ht="144" customHeight="1" x14ac:dyDescent="0.3">
      <c r="A15" s="471"/>
      <c r="B15" s="446"/>
      <c r="C15" s="133" t="s">
        <v>360</v>
      </c>
      <c r="D15" s="238" t="s">
        <v>420</v>
      </c>
      <c r="E15" s="136" t="s">
        <v>459</v>
      </c>
      <c r="F15" s="52" t="s">
        <v>150</v>
      </c>
      <c r="G15" s="209">
        <v>1</v>
      </c>
      <c r="H15" s="209">
        <v>1</v>
      </c>
      <c r="I15" s="153">
        <f t="shared" ref="I15:J20" si="0">G15</f>
        <v>1</v>
      </c>
      <c r="J15" s="153">
        <f t="shared" si="0"/>
        <v>1</v>
      </c>
      <c r="K15" s="467"/>
      <c r="L15" s="467"/>
      <c r="M15" s="211"/>
      <c r="N15" s="211"/>
    </row>
    <row r="16" spans="1:14" ht="112.8" customHeight="1" x14ac:dyDescent="0.3">
      <c r="A16" s="471"/>
      <c r="B16" s="446" t="s">
        <v>239</v>
      </c>
      <c r="C16" s="449"/>
      <c r="D16" s="238" t="s">
        <v>421</v>
      </c>
      <c r="E16" s="51" t="s">
        <v>460</v>
      </c>
      <c r="F16" s="43" t="s">
        <v>152</v>
      </c>
      <c r="G16" s="209">
        <v>1</v>
      </c>
      <c r="H16" s="209">
        <v>1</v>
      </c>
      <c r="I16" s="153">
        <f t="shared" si="0"/>
        <v>1</v>
      </c>
      <c r="J16" s="153">
        <f t="shared" si="0"/>
        <v>1</v>
      </c>
      <c r="K16" s="467">
        <f>AVERAGE(I16:I20)</f>
        <v>1</v>
      </c>
      <c r="L16" s="467">
        <f>AVERAGE(J16:J20)</f>
        <v>1</v>
      </c>
      <c r="M16" s="211"/>
      <c r="N16" s="211"/>
    </row>
    <row r="17" spans="1:14" ht="69" customHeight="1" x14ac:dyDescent="0.3">
      <c r="A17" s="471"/>
      <c r="B17" s="446"/>
      <c r="C17" s="450"/>
      <c r="D17" s="238" t="s">
        <v>422</v>
      </c>
      <c r="E17" s="51" t="s">
        <v>461</v>
      </c>
      <c r="F17" s="43" t="s">
        <v>153</v>
      </c>
      <c r="G17" s="209">
        <v>1</v>
      </c>
      <c r="H17" s="209">
        <v>1</v>
      </c>
      <c r="I17" s="153">
        <f t="shared" si="0"/>
        <v>1</v>
      </c>
      <c r="J17" s="153">
        <f t="shared" si="0"/>
        <v>1</v>
      </c>
      <c r="K17" s="467"/>
      <c r="L17" s="467"/>
      <c r="M17" s="211"/>
      <c r="N17" s="211"/>
    </row>
    <row r="18" spans="1:14" ht="72" customHeight="1" x14ac:dyDescent="0.3">
      <c r="A18" s="471"/>
      <c r="B18" s="446"/>
      <c r="C18" s="450"/>
      <c r="D18" s="238" t="s">
        <v>423</v>
      </c>
      <c r="E18" s="51" t="s">
        <v>462</v>
      </c>
      <c r="F18" s="43" t="s">
        <v>154</v>
      </c>
      <c r="G18" s="209">
        <v>1</v>
      </c>
      <c r="H18" s="209">
        <v>1</v>
      </c>
      <c r="I18" s="153">
        <f t="shared" si="0"/>
        <v>1</v>
      </c>
      <c r="J18" s="153">
        <f t="shared" si="0"/>
        <v>1</v>
      </c>
      <c r="K18" s="467"/>
      <c r="L18" s="467"/>
      <c r="M18" s="211"/>
      <c r="N18" s="211"/>
    </row>
    <row r="19" spans="1:14" ht="55.2" x14ac:dyDescent="0.3">
      <c r="A19" s="471"/>
      <c r="B19" s="446"/>
      <c r="C19" s="450"/>
      <c r="D19" s="238" t="s">
        <v>424</v>
      </c>
      <c r="E19" s="52" t="s">
        <v>463</v>
      </c>
      <c r="F19" s="50" t="s">
        <v>155</v>
      </c>
      <c r="G19" s="209">
        <v>1</v>
      </c>
      <c r="H19" s="209">
        <v>1</v>
      </c>
      <c r="I19" s="153">
        <f t="shared" si="0"/>
        <v>1</v>
      </c>
      <c r="J19" s="153">
        <f t="shared" si="0"/>
        <v>1</v>
      </c>
      <c r="K19" s="467"/>
      <c r="L19" s="467"/>
      <c r="M19" s="211"/>
      <c r="N19" s="211"/>
    </row>
    <row r="20" spans="1:14" ht="112.8" customHeight="1" x14ac:dyDescent="0.3">
      <c r="A20" s="471"/>
      <c r="B20" s="446"/>
      <c r="C20" s="451"/>
      <c r="D20" s="238" t="s">
        <v>425</v>
      </c>
      <c r="E20" s="51" t="s">
        <v>464</v>
      </c>
      <c r="F20" s="43" t="s">
        <v>156</v>
      </c>
      <c r="G20" s="209">
        <v>1</v>
      </c>
      <c r="H20" s="209">
        <v>1</v>
      </c>
      <c r="I20" s="153">
        <f t="shared" si="0"/>
        <v>1</v>
      </c>
      <c r="J20" s="153">
        <f t="shared" si="0"/>
        <v>1</v>
      </c>
      <c r="K20" s="467"/>
      <c r="L20" s="467"/>
      <c r="M20" s="211"/>
      <c r="N20" s="211"/>
    </row>
    <row r="21" spans="1:14" ht="214.8" customHeight="1" x14ac:dyDescent="0.3">
      <c r="A21" s="471"/>
      <c r="B21" s="446" t="s">
        <v>21</v>
      </c>
      <c r="C21" s="449"/>
      <c r="D21" s="447" t="s">
        <v>22</v>
      </c>
      <c r="E21" s="51" t="s">
        <v>549</v>
      </c>
      <c r="F21" s="49" t="s">
        <v>86</v>
      </c>
      <c r="G21" s="209">
        <v>1</v>
      </c>
      <c r="H21" s="209">
        <v>1</v>
      </c>
      <c r="I21" s="448">
        <f>AVERAGE(G21,G22)</f>
        <v>1</v>
      </c>
      <c r="J21" s="448">
        <f>AVERAGE(H21,H22)</f>
        <v>1</v>
      </c>
      <c r="K21" s="467">
        <f>AVERAGE(I21:I26)</f>
        <v>1</v>
      </c>
      <c r="L21" s="467">
        <f>AVERAGE(J21:J26)</f>
        <v>1</v>
      </c>
      <c r="M21" s="211"/>
      <c r="N21" s="211"/>
    </row>
    <row r="22" spans="1:14" ht="220.8" customHeight="1" x14ac:dyDescent="0.3">
      <c r="A22" s="471"/>
      <c r="B22" s="446"/>
      <c r="C22" s="450"/>
      <c r="D22" s="447"/>
      <c r="E22" s="51" t="s">
        <v>465</v>
      </c>
      <c r="F22" s="43" t="s">
        <v>87</v>
      </c>
      <c r="G22" s="209">
        <v>1</v>
      </c>
      <c r="H22" s="209">
        <v>1</v>
      </c>
      <c r="I22" s="448"/>
      <c r="J22" s="448"/>
      <c r="K22" s="467"/>
      <c r="L22" s="467"/>
      <c r="M22" s="211"/>
      <c r="N22" s="211"/>
    </row>
    <row r="23" spans="1:14" ht="41.4" x14ac:dyDescent="0.3">
      <c r="A23" s="471"/>
      <c r="B23" s="446"/>
      <c r="C23" s="450"/>
      <c r="D23" s="447" t="s">
        <v>23</v>
      </c>
      <c r="E23" s="51" t="s">
        <v>550</v>
      </c>
      <c r="F23" s="49" t="s">
        <v>77</v>
      </c>
      <c r="G23" s="209">
        <v>1</v>
      </c>
      <c r="H23" s="209">
        <v>1</v>
      </c>
      <c r="I23" s="448">
        <f>AVERAGE(G23,G24)</f>
        <v>1</v>
      </c>
      <c r="J23" s="448">
        <f>AVERAGE(H23,H24)</f>
        <v>1</v>
      </c>
      <c r="K23" s="467"/>
      <c r="L23" s="467"/>
      <c r="M23" s="211"/>
      <c r="N23" s="211"/>
    </row>
    <row r="24" spans="1:14" ht="55.2" x14ac:dyDescent="0.3">
      <c r="A24" s="471"/>
      <c r="B24" s="446"/>
      <c r="C24" s="450"/>
      <c r="D24" s="447"/>
      <c r="E24" s="51" t="s">
        <v>466</v>
      </c>
      <c r="F24" s="43" t="s">
        <v>88</v>
      </c>
      <c r="G24" s="209">
        <v>1</v>
      </c>
      <c r="H24" s="209">
        <v>1</v>
      </c>
      <c r="I24" s="448"/>
      <c r="J24" s="448"/>
      <c r="K24" s="467"/>
      <c r="L24" s="467"/>
      <c r="M24" s="211"/>
      <c r="N24" s="211"/>
    </row>
    <row r="25" spans="1:14" ht="55.2" x14ac:dyDescent="0.3">
      <c r="A25" s="471"/>
      <c r="B25" s="446"/>
      <c r="C25" s="450"/>
      <c r="D25" s="447" t="s">
        <v>24</v>
      </c>
      <c r="E25" s="51" t="s">
        <v>551</v>
      </c>
      <c r="F25" s="50" t="s">
        <v>89</v>
      </c>
      <c r="G25" s="209">
        <v>1</v>
      </c>
      <c r="H25" s="209">
        <v>1</v>
      </c>
      <c r="I25" s="448">
        <f>AVERAGE(G25,G26)</f>
        <v>1</v>
      </c>
      <c r="J25" s="448">
        <f>AVERAGE(H25,H26)</f>
        <v>1</v>
      </c>
      <c r="K25" s="467"/>
      <c r="L25" s="467"/>
      <c r="M25" s="211"/>
      <c r="N25" s="211"/>
    </row>
    <row r="26" spans="1:14" ht="27.6" x14ac:dyDescent="0.3">
      <c r="A26" s="471"/>
      <c r="B26" s="446"/>
      <c r="C26" s="451"/>
      <c r="D26" s="447"/>
      <c r="E26" s="51" t="s">
        <v>467</v>
      </c>
      <c r="F26" s="50" t="s">
        <v>90</v>
      </c>
      <c r="G26" s="209">
        <v>1</v>
      </c>
      <c r="H26" s="209">
        <v>1</v>
      </c>
      <c r="I26" s="448"/>
      <c r="J26" s="448"/>
      <c r="K26" s="467"/>
      <c r="L26" s="467"/>
      <c r="M26" s="211"/>
      <c r="N26" s="211"/>
    </row>
    <row r="27" spans="1:14" ht="96.6" x14ac:dyDescent="0.3">
      <c r="A27" s="471"/>
      <c r="B27" s="446" t="s">
        <v>25</v>
      </c>
      <c r="C27" s="449"/>
      <c r="D27" s="447" t="s">
        <v>26</v>
      </c>
      <c r="E27" s="51" t="s">
        <v>552</v>
      </c>
      <c r="F27" s="43" t="s">
        <v>91</v>
      </c>
      <c r="G27" s="209">
        <v>1</v>
      </c>
      <c r="H27" s="209">
        <v>1</v>
      </c>
      <c r="I27" s="448">
        <f>AVERAGE(G27,G28)</f>
        <v>1</v>
      </c>
      <c r="J27" s="448">
        <f>AVERAGE(H27,H28)</f>
        <v>1</v>
      </c>
      <c r="K27" s="467">
        <f>AVERAGE(I27:I32)</f>
        <v>1</v>
      </c>
      <c r="L27" s="467">
        <f>AVERAGE(J27:J32)</f>
        <v>1</v>
      </c>
      <c r="M27" s="211"/>
      <c r="N27" s="211"/>
    </row>
    <row r="28" spans="1:14" ht="71.400000000000006" customHeight="1" x14ac:dyDescent="0.3">
      <c r="A28" s="471"/>
      <c r="B28" s="446"/>
      <c r="C28" s="450"/>
      <c r="D28" s="447"/>
      <c r="E28" s="51" t="s">
        <v>468</v>
      </c>
      <c r="F28" s="43" t="s">
        <v>92</v>
      </c>
      <c r="G28" s="209">
        <v>1</v>
      </c>
      <c r="H28" s="209">
        <v>1</v>
      </c>
      <c r="I28" s="448"/>
      <c r="J28" s="448"/>
      <c r="K28" s="467"/>
      <c r="L28" s="467"/>
      <c r="M28" s="211"/>
      <c r="N28" s="211"/>
    </row>
    <row r="29" spans="1:14" ht="141" customHeight="1" x14ac:dyDescent="0.3">
      <c r="A29" s="471"/>
      <c r="B29" s="446"/>
      <c r="C29" s="450"/>
      <c r="D29" s="238" t="s">
        <v>291</v>
      </c>
      <c r="E29" s="51" t="s">
        <v>469</v>
      </c>
      <c r="F29" s="43" t="s">
        <v>159</v>
      </c>
      <c r="G29" s="209">
        <v>1</v>
      </c>
      <c r="H29" s="209">
        <v>1</v>
      </c>
      <c r="I29" s="153">
        <f>G29</f>
        <v>1</v>
      </c>
      <c r="J29" s="153">
        <f>H29</f>
        <v>1</v>
      </c>
      <c r="K29" s="467"/>
      <c r="L29" s="467"/>
      <c r="M29" s="211"/>
      <c r="N29" s="211"/>
    </row>
    <row r="30" spans="1:14" ht="63.6" customHeight="1" x14ac:dyDescent="0.3">
      <c r="A30" s="471"/>
      <c r="B30" s="446"/>
      <c r="C30" s="450"/>
      <c r="D30" s="447" t="s">
        <v>27</v>
      </c>
      <c r="E30" s="51" t="s">
        <v>553</v>
      </c>
      <c r="F30" s="43" t="s">
        <v>94</v>
      </c>
      <c r="G30" s="209">
        <v>1</v>
      </c>
      <c r="H30" s="209">
        <v>1</v>
      </c>
      <c r="I30" s="448">
        <f>AVERAGE(G30,G31)</f>
        <v>1</v>
      </c>
      <c r="J30" s="448">
        <f>AVERAGE(H30,H31)</f>
        <v>1</v>
      </c>
      <c r="K30" s="467"/>
      <c r="L30" s="467"/>
      <c r="M30" s="211"/>
      <c r="N30" s="211"/>
    </row>
    <row r="31" spans="1:14" ht="126" customHeight="1" x14ac:dyDescent="0.3">
      <c r="A31" s="471"/>
      <c r="B31" s="446"/>
      <c r="C31" s="450"/>
      <c r="D31" s="447"/>
      <c r="E31" s="51" t="s">
        <v>470</v>
      </c>
      <c r="F31" s="43" t="s">
        <v>95</v>
      </c>
      <c r="G31" s="209">
        <v>1</v>
      </c>
      <c r="H31" s="209">
        <v>1</v>
      </c>
      <c r="I31" s="448"/>
      <c r="J31" s="448"/>
      <c r="K31" s="467"/>
      <c r="L31" s="467"/>
      <c r="M31" s="211"/>
      <c r="N31" s="211"/>
    </row>
    <row r="32" spans="1:14" ht="155.4" customHeight="1" x14ac:dyDescent="0.3">
      <c r="A32" s="471"/>
      <c r="B32" s="446"/>
      <c r="C32" s="451"/>
      <c r="D32" s="238" t="s">
        <v>292</v>
      </c>
      <c r="E32" s="51" t="s">
        <v>471</v>
      </c>
      <c r="F32" s="50" t="s">
        <v>160</v>
      </c>
      <c r="G32" s="209">
        <v>1</v>
      </c>
      <c r="H32" s="209">
        <v>1</v>
      </c>
      <c r="I32" s="153">
        <f t="shared" ref="I32:I39" si="1">G32</f>
        <v>1</v>
      </c>
      <c r="J32" s="153">
        <f t="shared" ref="J32:J39" si="2">H32</f>
        <v>1</v>
      </c>
      <c r="K32" s="467"/>
      <c r="L32" s="467"/>
      <c r="M32" s="211"/>
      <c r="N32" s="211"/>
    </row>
    <row r="33" spans="1:14" ht="55.2" x14ac:dyDescent="0.3">
      <c r="A33" s="471"/>
      <c r="B33" s="469" t="s">
        <v>293</v>
      </c>
      <c r="C33" s="476"/>
      <c r="D33" s="238" t="s">
        <v>294</v>
      </c>
      <c r="E33" s="51" t="s">
        <v>472</v>
      </c>
      <c r="F33" s="43" t="s">
        <v>161</v>
      </c>
      <c r="G33" s="209">
        <v>1</v>
      </c>
      <c r="H33" s="209">
        <v>1</v>
      </c>
      <c r="I33" s="153">
        <f t="shared" si="1"/>
        <v>1</v>
      </c>
      <c r="J33" s="153">
        <f t="shared" si="2"/>
        <v>1</v>
      </c>
      <c r="K33" s="467">
        <f>AVERAGE(I33:I35)</f>
        <v>1</v>
      </c>
      <c r="L33" s="467">
        <f>AVERAGE(J33:J35)</f>
        <v>1</v>
      </c>
      <c r="M33" s="211"/>
      <c r="N33" s="211"/>
    </row>
    <row r="34" spans="1:14" ht="41.4" x14ac:dyDescent="0.3">
      <c r="A34" s="471"/>
      <c r="B34" s="469"/>
      <c r="C34" s="477"/>
      <c r="D34" s="238" t="s">
        <v>295</v>
      </c>
      <c r="E34" s="51" t="s">
        <v>473</v>
      </c>
      <c r="F34" s="43" t="s">
        <v>162</v>
      </c>
      <c r="G34" s="209">
        <v>1</v>
      </c>
      <c r="H34" s="209">
        <v>1</v>
      </c>
      <c r="I34" s="153">
        <f t="shared" si="1"/>
        <v>1</v>
      </c>
      <c r="J34" s="153">
        <f t="shared" si="2"/>
        <v>1</v>
      </c>
      <c r="K34" s="467"/>
      <c r="L34" s="467"/>
      <c r="M34" s="211"/>
      <c r="N34" s="211"/>
    </row>
    <row r="35" spans="1:14" ht="55.2" x14ac:dyDescent="0.3">
      <c r="A35" s="471"/>
      <c r="B35" s="469"/>
      <c r="C35" s="478"/>
      <c r="D35" s="238" t="s">
        <v>296</v>
      </c>
      <c r="E35" s="51" t="s">
        <v>474</v>
      </c>
      <c r="F35" s="50" t="s">
        <v>96</v>
      </c>
      <c r="G35" s="209">
        <v>1</v>
      </c>
      <c r="H35" s="209">
        <v>1</v>
      </c>
      <c r="I35" s="153">
        <f t="shared" si="1"/>
        <v>1</v>
      </c>
      <c r="J35" s="153">
        <f t="shared" si="2"/>
        <v>1</v>
      </c>
      <c r="K35" s="467"/>
      <c r="L35" s="467"/>
      <c r="M35" s="211"/>
      <c r="N35" s="211"/>
    </row>
    <row r="36" spans="1:14" ht="82.8" x14ac:dyDescent="0.3">
      <c r="A36" s="471"/>
      <c r="B36" s="441" t="s">
        <v>619</v>
      </c>
      <c r="C36" s="453"/>
      <c r="D36" s="259" t="s">
        <v>298</v>
      </c>
      <c r="E36" s="51" t="s">
        <v>475</v>
      </c>
      <c r="F36" s="43" t="s">
        <v>163</v>
      </c>
      <c r="G36" s="209">
        <v>1</v>
      </c>
      <c r="H36" s="209">
        <v>1</v>
      </c>
      <c r="I36" s="153">
        <f t="shared" si="1"/>
        <v>1</v>
      </c>
      <c r="J36" s="153">
        <f t="shared" si="2"/>
        <v>1</v>
      </c>
      <c r="K36" s="467">
        <f>AVERAGE(I36:I39)</f>
        <v>1</v>
      </c>
      <c r="L36" s="467">
        <f>AVERAGE(J36:J39)</f>
        <v>1</v>
      </c>
      <c r="M36" s="211"/>
      <c r="N36" s="211"/>
    </row>
    <row r="37" spans="1:14" ht="82.8" x14ac:dyDescent="0.3">
      <c r="A37" s="471"/>
      <c r="B37" s="441"/>
      <c r="C37" s="453"/>
      <c r="D37" s="259" t="s">
        <v>299</v>
      </c>
      <c r="E37" s="51" t="s">
        <v>476</v>
      </c>
      <c r="F37" s="50" t="s">
        <v>165</v>
      </c>
      <c r="G37" s="209">
        <v>1</v>
      </c>
      <c r="H37" s="209">
        <v>1</v>
      </c>
      <c r="I37" s="153">
        <f t="shared" si="1"/>
        <v>1</v>
      </c>
      <c r="J37" s="153">
        <f t="shared" si="2"/>
        <v>1</v>
      </c>
      <c r="K37" s="467"/>
      <c r="L37" s="467"/>
      <c r="M37" s="211"/>
      <c r="N37" s="211"/>
    </row>
    <row r="38" spans="1:14" ht="69" x14ac:dyDescent="0.3">
      <c r="A38" s="471"/>
      <c r="B38" s="441"/>
      <c r="C38" s="453"/>
      <c r="D38" s="259" t="s">
        <v>300</v>
      </c>
      <c r="E38" s="51" t="s">
        <v>477</v>
      </c>
      <c r="F38" s="43" t="s">
        <v>301</v>
      </c>
      <c r="G38" s="209">
        <v>1</v>
      </c>
      <c r="H38" s="209">
        <v>1</v>
      </c>
      <c r="I38" s="153">
        <f t="shared" si="1"/>
        <v>1</v>
      </c>
      <c r="J38" s="153">
        <f t="shared" si="2"/>
        <v>1</v>
      </c>
      <c r="K38" s="467"/>
      <c r="L38" s="467"/>
      <c r="M38" s="211"/>
      <c r="N38" s="211"/>
    </row>
    <row r="39" spans="1:14" ht="41.4" x14ac:dyDescent="0.3">
      <c r="A39" s="472"/>
      <c r="B39" s="441"/>
      <c r="C39" s="454"/>
      <c r="D39" s="259" t="s">
        <v>302</v>
      </c>
      <c r="E39" s="51" t="s">
        <v>478</v>
      </c>
      <c r="F39" s="43" t="s">
        <v>301</v>
      </c>
      <c r="G39" s="209">
        <v>1</v>
      </c>
      <c r="H39" s="209">
        <v>1</v>
      </c>
      <c r="I39" s="153">
        <f t="shared" si="1"/>
        <v>1</v>
      </c>
      <c r="J39" s="153">
        <f t="shared" si="2"/>
        <v>1</v>
      </c>
      <c r="K39" s="467"/>
      <c r="L39" s="467"/>
      <c r="M39" s="211"/>
      <c r="N39" s="211"/>
    </row>
    <row r="40" spans="1:14" ht="222" customHeight="1" x14ac:dyDescent="0.3">
      <c r="A40" s="381" t="s">
        <v>28</v>
      </c>
      <c r="B40" s="446" t="s">
        <v>29</v>
      </c>
      <c r="C40" s="133" t="s">
        <v>360</v>
      </c>
      <c r="D40" s="464" t="s">
        <v>30</v>
      </c>
      <c r="E40" s="136" t="s">
        <v>554</v>
      </c>
      <c r="F40" s="49" t="s">
        <v>97</v>
      </c>
      <c r="G40" s="209">
        <v>1</v>
      </c>
      <c r="H40" s="209">
        <v>1</v>
      </c>
      <c r="I40" s="448">
        <f>AVERAGE(G40,G41)</f>
        <v>1</v>
      </c>
      <c r="J40" s="448">
        <f>AVERAGE(H40,H41)</f>
        <v>1</v>
      </c>
      <c r="K40" s="467">
        <f>AVERAGE(I40:I59)</f>
        <v>1</v>
      </c>
      <c r="L40" s="467">
        <f>AVERAGE(J40:J59)</f>
        <v>1</v>
      </c>
      <c r="M40" s="211"/>
      <c r="N40" s="211"/>
    </row>
    <row r="41" spans="1:14" ht="190.2" customHeight="1" x14ac:dyDescent="0.3">
      <c r="A41" s="381"/>
      <c r="B41" s="446"/>
      <c r="C41" s="449"/>
      <c r="D41" s="465"/>
      <c r="E41" s="52" t="s">
        <v>479</v>
      </c>
      <c r="F41" s="43" t="s">
        <v>98</v>
      </c>
      <c r="G41" s="209">
        <v>1</v>
      </c>
      <c r="H41" s="209">
        <v>1</v>
      </c>
      <c r="I41" s="448"/>
      <c r="J41" s="448"/>
      <c r="K41" s="467"/>
      <c r="L41" s="467"/>
      <c r="M41" s="211"/>
      <c r="N41" s="211"/>
    </row>
    <row r="42" spans="1:14" ht="169.8" customHeight="1" x14ac:dyDescent="0.3">
      <c r="A42" s="381"/>
      <c r="B42" s="446"/>
      <c r="C42" s="450"/>
      <c r="D42" s="447" t="s">
        <v>31</v>
      </c>
      <c r="E42" s="51" t="s">
        <v>555</v>
      </c>
      <c r="F42" s="43" t="s">
        <v>100</v>
      </c>
      <c r="G42" s="209">
        <v>1</v>
      </c>
      <c r="H42" s="209">
        <v>1</v>
      </c>
      <c r="I42" s="448">
        <f>AVERAGE(G42,G43)</f>
        <v>1</v>
      </c>
      <c r="J42" s="448">
        <f>AVERAGE(H42,H43)</f>
        <v>1</v>
      </c>
      <c r="K42" s="467"/>
      <c r="L42" s="467"/>
      <c r="M42" s="211"/>
      <c r="N42" s="211"/>
    </row>
    <row r="43" spans="1:14" ht="170.4" customHeight="1" x14ac:dyDescent="0.3">
      <c r="A43" s="381"/>
      <c r="B43" s="446"/>
      <c r="C43" s="450"/>
      <c r="D43" s="447"/>
      <c r="E43" s="52" t="s">
        <v>482</v>
      </c>
      <c r="F43" s="50" t="s">
        <v>101</v>
      </c>
      <c r="G43" s="209">
        <v>1</v>
      </c>
      <c r="H43" s="209">
        <v>1</v>
      </c>
      <c r="I43" s="448"/>
      <c r="J43" s="448"/>
      <c r="K43" s="467"/>
      <c r="L43" s="467"/>
      <c r="M43" s="211"/>
      <c r="N43" s="211"/>
    </row>
    <row r="44" spans="1:14" ht="237.6" customHeight="1" x14ac:dyDescent="0.3">
      <c r="A44" s="381"/>
      <c r="B44" s="446"/>
      <c r="C44" s="451"/>
      <c r="D44" s="464" t="s">
        <v>32</v>
      </c>
      <c r="E44" s="51" t="s">
        <v>556</v>
      </c>
      <c r="F44" s="43" t="s">
        <v>103</v>
      </c>
      <c r="G44" s="209">
        <v>1</v>
      </c>
      <c r="H44" s="209">
        <v>1</v>
      </c>
      <c r="I44" s="448">
        <f>AVERAGE(G44,G45,G46)</f>
        <v>1</v>
      </c>
      <c r="J44" s="448">
        <f>AVERAGE(H44,H45,H46)</f>
        <v>1</v>
      </c>
      <c r="K44" s="467"/>
      <c r="L44" s="467"/>
      <c r="M44" s="211"/>
      <c r="N44" s="211"/>
    </row>
    <row r="45" spans="1:14" ht="41.4" x14ac:dyDescent="0.3">
      <c r="A45" s="381"/>
      <c r="B45" s="446"/>
      <c r="C45" s="133" t="s">
        <v>360</v>
      </c>
      <c r="D45" s="466"/>
      <c r="E45" s="136" t="s">
        <v>557</v>
      </c>
      <c r="F45" s="49" t="s">
        <v>104</v>
      </c>
      <c r="G45" s="209">
        <v>1</v>
      </c>
      <c r="H45" s="209">
        <v>1</v>
      </c>
      <c r="I45" s="448"/>
      <c r="J45" s="448"/>
      <c r="K45" s="467"/>
      <c r="L45" s="467"/>
      <c r="M45" s="211"/>
      <c r="N45" s="211"/>
    </row>
    <row r="46" spans="1:14" ht="178.8" customHeight="1" x14ac:dyDescent="0.3">
      <c r="A46" s="381"/>
      <c r="B46" s="446"/>
      <c r="C46" s="133" t="s">
        <v>360</v>
      </c>
      <c r="D46" s="465"/>
      <c r="E46" s="136" t="s">
        <v>483</v>
      </c>
      <c r="F46" s="50" t="s">
        <v>105</v>
      </c>
      <c r="G46" s="209">
        <v>1</v>
      </c>
      <c r="H46" s="209">
        <v>1</v>
      </c>
      <c r="I46" s="448"/>
      <c r="J46" s="448"/>
      <c r="K46" s="467"/>
      <c r="L46" s="467"/>
      <c r="M46" s="211"/>
      <c r="N46" s="211"/>
    </row>
    <row r="47" spans="1:14" ht="266.39999999999998" customHeight="1" x14ac:dyDescent="0.3">
      <c r="A47" s="381"/>
      <c r="B47" s="446"/>
      <c r="C47" s="133" t="s">
        <v>360</v>
      </c>
      <c r="D47" s="447" t="s">
        <v>33</v>
      </c>
      <c r="E47" s="136" t="s">
        <v>558</v>
      </c>
      <c r="F47" s="43" t="s">
        <v>107</v>
      </c>
      <c r="G47" s="209">
        <v>1</v>
      </c>
      <c r="H47" s="209">
        <v>1</v>
      </c>
      <c r="I47" s="448">
        <f>AVERAGE(G47,G48,G49,G50,G51,G52,G53)</f>
        <v>1</v>
      </c>
      <c r="J47" s="448">
        <f>AVERAGE(H53,H52,H51,H50,H49,H48,H47)</f>
        <v>1</v>
      </c>
      <c r="K47" s="467"/>
      <c r="L47" s="467"/>
      <c r="M47" s="211"/>
      <c r="N47" s="211"/>
    </row>
    <row r="48" spans="1:14" ht="41.4" x14ac:dyDescent="0.3">
      <c r="A48" s="381"/>
      <c r="B48" s="446"/>
      <c r="C48" s="133" t="s">
        <v>360</v>
      </c>
      <c r="D48" s="447"/>
      <c r="E48" s="136" t="s">
        <v>559</v>
      </c>
      <c r="F48" s="43" t="s">
        <v>108</v>
      </c>
      <c r="G48" s="209">
        <v>1</v>
      </c>
      <c r="H48" s="209">
        <v>1</v>
      </c>
      <c r="I48" s="448"/>
      <c r="J48" s="448"/>
      <c r="K48" s="467"/>
      <c r="L48" s="467"/>
      <c r="M48" s="211"/>
      <c r="N48" s="211"/>
    </row>
    <row r="49" spans="1:14" ht="181.8" customHeight="1" x14ac:dyDescent="0.3">
      <c r="A49" s="381"/>
      <c r="B49" s="446"/>
      <c r="C49" s="133" t="s">
        <v>360</v>
      </c>
      <c r="D49" s="447"/>
      <c r="E49" s="136" t="s">
        <v>560</v>
      </c>
      <c r="F49" s="43" t="s">
        <v>109</v>
      </c>
      <c r="G49" s="209">
        <v>1</v>
      </c>
      <c r="H49" s="209">
        <v>1</v>
      </c>
      <c r="I49" s="448"/>
      <c r="J49" s="448"/>
      <c r="K49" s="467"/>
      <c r="L49" s="467"/>
      <c r="M49" s="211"/>
      <c r="N49" s="211"/>
    </row>
    <row r="50" spans="1:14" ht="69" x14ac:dyDescent="0.3">
      <c r="A50" s="381"/>
      <c r="B50" s="446"/>
      <c r="C50" s="133" t="s">
        <v>360</v>
      </c>
      <c r="D50" s="447"/>
      <c r="E50" s="136" t="s">
        <v>561</v>
      </c>
      <c r="F50" s="43" t="s">
        <v>110</v>
      </c>
      <c r="G50" s="209">
        <v>1</v>
      </c>
      <c r="H50" s="209">
        <v>1</v>
      </c>
      <c r="I50" s="448"/>
      <c r="J50" s="448"/>
      <c r="K50" s="467"/>
      <c r="L50" s="467"/>
      <c r="M50" s="211"/>
      <c r="N50" s="211"/>
    </row>
    <row r="51" spans="1:14" ht="55.2" x14ac:dyDescent="0.3">
      <c r="A51" s="381"/>
      <c r="B51" s="446"/>
      <c r="C51" s="449"/>
      <c r="D51" s="447"/>
      <c r="E51" s="52" t="s">
        <v>484</v>
      </c>
      <c r="F51" s="43" t="s">
        <v>111</v>
      </c>
      <c r="G51" s="209">
        <v>1</v>
      </c>
      <c r="H51" s="209">
        <v>1</v>
      </c>
      <c r="I51" s="448"/>
      <c r="J51" s="448"/>
      <c r="K51" s="467"/>
      <c r="L51" s="467"/>
      <c r="M51" s="211"/>
      <c r="N51" s="211"/>
    </row>
    <row r="52" spans="1:14" ht="136.19999999999999" customHeight="1" x14ac:dyDescent="0.3">
      <c r="A52" s="381"/>
      <c r="B52" s="446"/>
      <c r="C52" s="450"/>
      <c r="D52" s="447"/>
      <c r="E52" s="52" t="s">
        <v>485</v>
      </c>
      <c r="F52" s="50" t="s">
        <v>112</v>
      </c>
      <c r="G52" s="209">
        <v>1</v>
      </c>
      <c r="H52" s="209">
        <v>1</v>
      </c>
      <c r="I52" s="448"/>
      <c r="J52" s="448"/>
      <c r="K52" s="467"/>
      <c r="L52" s="467"/>
      <c r="M52" s="211"/>
      <c r="N52" s="211"/>
    </row>
    <row r="53" spans="1:14" ht="44.4" customHeight="1" x14ac:dyDescent="0.3">
      <c r="A53" s="381"/>
      <c r="B53" s="446"/>
      <c r="C53" s="451"/>
      <c r="D53" s="447"/>
      <c r="E53" s="52" t="s">
        <v>486</v>
      </c>
      <c r="F53" s="50" t="s">
        <v>77</v>
      </c>
      <c r="G53" s="209">
        <v>1</v>
      </c>
      <c r="H53" s="209">
        <v>1</v>
      </c>
      <c r="I53" s="448"/>
      <c r="J53" s="448"/>
      <c r="K53" s="467"/>
      <c r="L53" s="467"/>
      <c r="M53" s="211"/>
      <c r="N53" s="211"/>
    </row>
    <row r="54" spans="1:14" ht="264.60000000000002" customHeight="1" x14ac:dyDescent="0.3">
      <c r="A54" s="381"/>
      <c r="B54" s="446"/>
      <c r="C54" s="133" t="s">
        <v>360</v>
      </c>
      <c r="D54" s="447" t="s">
        <v>34</v>
      </c>
      <c r="E54" s="136" t="s">
        <v>562</v>
      </c>
      <c r="F54" s="43" t="s">
        <v>114</v>
      </c>
      <c r="G54" s="209">
        <v>1</v>
      </c>
      <c r="H54" s="209">
        <v>1</v>
      </c>
      <c r="I54" s="448">
        <f>AVERAGE(G54,G55,G56,G57)</f>
        <v>1</v>
      </c>
      <c r="J54" s="448">
        <f>AVERAGE(H54,H55,H56,H57)</f>
        <v>1</v>
      </c>
      <c r="K54" s="467"/>
      <c r="L54" s="467"/>
      <c r="M54" s="211"/>
      <c r="N54" s="211"/>
    </row>
    <row r="55" spans="1:14" ht="107.4" customHeight="1" x14ac:dyDescent="0.3">
      <c r="A55" s="381"/>
      <c r="B55" s="446"/>
      <c r="C55" s="133" t="s">
        <v>360</v>
      </c>
      <c r="D55" s="447"/>
      <c r="E55" s="136" t="s">
        <v>563</v>
      </c>
      <c r="F55" s="43" t="s">
        <v>115</v>
      </c>
      <c r="G55" s="209">
        <v>1</v>
      </c>
      <c r="H55" s="209">
        <v>1</v>
      </c>
      <c r="I55" s="448"/>
      <c r="J55" s="448"/>
      <c r="K55" s="467"/>
      <c r="L55" s="467"/>
      <c r="M55" s="211"/>
      <c r="N55" s="211"/>
    </row>
    <row r="56" spans="1:14" ht="82.8" x14ac:dyDescent="0.3">
      <c r="A56" s="381"/>
      <c r="B56" s="446"/>
      <c r="C56" s="133" t="s">
        <v>360</v>
      </c>
      <c r="D56" s="447"/>
      <c r="E56" s="136" t="s">
        <v>487</v>
      </c>
      <c r="F56" s="43" t="s">
        <v>116</v>
      </c>
      <c r="G56" s="209">
        <v>1</v>
      </c>
      <c r="H56" s="209">
        <v>1</v>
      </c>
      <c r="I56" s="448"/>
      <c r="J56" s="448"/>
      <c r="K56" s="467"/>
      <c r="L56" s="467"/>
      <c r="M56" s="211"/>
      <c r="N56" s="211"/>
    </row>
    <row r="57" spans="1:14" ht="174.6" customHeight="1" x14ac:dyDescent="0.3">
      <c r="A57" s="381"/>
      <c r="B57" s="446"/>
      <c r="C57" s="133" t="s">
        <v>360</v>
      </c>
      <c r="D57" s="447"/>
      <c r="E57" s="136" t="s">
        <v>488</v>
      </c>
      <c r="F57" s="43" t="s">
        <v>172</v>
      </c>
      <c r="G57" s="209">
        <v>1</v>
      </c>
      <c r="H57" s="209">
        <v>1</v>
      </c>
      <c r="I57" s="448"/>
      <c r="J57" s="448"/>
      <c r="K57" s="467"/>
      <c r="L57" s="467"/>
      <c r="M57" s="211"/>
      <c r="N57" s="211"/>
    </row>
    <row r="58" spans="1:14" ht="41.4" x14ac:dyDescent="0.3">
      <c r="A58" s="381"/>
      <c r="B58" s="446"/>
      <c r="C58" s="449"/>
      <c r="D58" s="238" t="s">
        <v>303</v>
      </c>
      <c r="E58" s="51" t="s">
        <v>489</v>
      </c>
      <c r="F58" s="43" t="s">
        <v>96</v>
      </c>
      <c r="G58" s="209">
        <v>1</v>
      </c>
      <c r="H58" s="209">
        <v>1</v>
      </c>
      <c r="I58" s="153">
        <f>G58</f>
        <v>1</v>
      </c>
      <c r="J58" s="153">
        <f>H58</f>
        <v>1</v>
      </c>
      <c r="K58" s="467"/>
      <c r="L58" s="467"/>
      <c r="M58" s="211"/>
      <c r="N58" s="211"/>
    </row>
    <row r="59" spans="1:14" ht="99" customHeight="1" x14ac:dyDescent="0.3">
      <c r="A59" s="381"/>
      <c r="B59" s="446"/>
      <c r="C59" s="451"/>
      <c r="D59" s="259" t="s">
        <v>304</v>
      </c>
      <c r="E59" s="51" t="s">
        <v>490</v>
      </c>
      <c r="F59" s="43" t="s">
        <v>174</v>
      </c>
      <c r="G59" s="209">
        <v>1</v>
      </c>
      <c r="H59" s="209">
        <v>1</v>
      </c>
      <c r="I59" s="153">
        <f>G59</f>
        <v>1</v>
      </c>
      <c r="J59" s="153">
        <f>H59</f>
        <v>1</v>
      </c>
      <c r="K59" s="467"/>
      <c r="L59" s="467"/>
      <c r="M59" s="211"/>
      <c r="N59" s="211"/>
    </row>
    <row r="60" spans="1:14" ht="127.2" customHeight="1" x14ac:dyDescent="0.3">
      <c r="A60" s="381"/>
      <c r="B60" s="446" t="s">
        <v>35</v>
      </c>
      <c r="C60" s="449"/>
      <c r="D60" s="447" t="s">
        <v>36</v>
      </c>
      <c r="E60" s="51" t="s">
        <v>564</v>
      </c>
      <c r="F60" s="43" t="s">
        <v>117</v>
      </c>
      <c r="G60" s="209">
        <v>1</v>
      </c>
      <c r="H60" s="209">
        <v>1</v>
      </c>
      <c r="I60" s="448">
        <f>AVERAGE(G60,G61)</f>
        <v>1</v>
      </c>
      <c r="J60" s="448">
        <f>AVERAGE(H60,H61)</f>
        <v>1</v>
      </c>
      <c r="K60" s="467">
        <f>AVERAGE(I60:I67)</f>
        <v>1</v>
      </c>
      <c r="L60" s="467">
        <f>AVERAGE(J60:J67)</f>
        <v>1</v>
      </c>
      <c r="M60" s="211"/>
      <c r="N60" s="211"/>
    </row>
    <row r="61" spans="1:14" ht="283.2" customHeight="1" x14ac:dyDescent="0.3">
      <c r="A61" s="381"/>
      <c r="B61" s="446"/>
      <c r="C61" s="450"/>
      <c r="D61" s="447"/>
      <c r="E61" s="51" t="s">
        <v>491</v>
      </c>
      <c r="F61" s="43" t="s">
        <v>118</v>
      </c>
      <c r="G61" s="209">
        <v>1</v>
      </c>
      <c r="H61" s="209">
        <v>1</v>
      </c>
      <c r="I61" s="448"/>
      <c r="J61" s="448"/>
      <c r="K61" s="467"/>
      <c r="L61" s="467"/>
      <c r="M61" s="211"/>
      <c r="N61" s="211"/>
    </row>
    <row r="62" spans="1:14" ht="41.4" x14ac:dyDescent="0.3">
      <c r="A62" s="381"/>
      <c r="B62" s="446"/>
      <c r="C62" s="450"/>
      <c r="D62" s="259" t="s">
        <v>305</v>
      </c>
      <c r="E62" s="51" t="s">
        <v>492</v>
      </c>
      <c r="F62" s="43" t="s">
        <v>96</v>
      </c>
      <c r="G62" s="209">
        <v>1</v>
      </c>
      <c r="H62" s="209">
        <v>1</v>
      </c>
      <c r="I62" s="153">
        <f>G62</f>
        <v>1</v>
      </c>
      <c r="J62" s="153">
        <f>H62</f>
        <v>1</v>
      </c>
      <c r="K62" s="467"/>
      <c r="L62" s="467"/>
      <c r="M62" s="211"/>
      <c r="N62" s="211"/>
    </row>
    <row r="63" spans="1:14" ht="63.6" customHeight="1" x14ac:dyDescent="0.3">
      <c r="A63" s="381"/>
      <c r="B63" s="446"/>
      <c r="C63" s="450"/>
      <c r="D63" s="463" t="s">
        <v>306</v>
      </c>
      <c r="E63" s="51" t="s">
        <v>493</v>
      </c>
      <c r="F63" s="43" t="s">
        <v>176</v>
      </c>
      <c r="G63" s="209">
        <v>1</v>
      </c>
      <c r="H63" s="209">
        <v>1</v>
      </c>
      <c r="I63" s="448">
        <f>AVERAGE(G63,G64,G65)</f>
        <v>1</v>
      </c>
      <c r="J63" s="448">
        <f>AVERAGE(H63,H64,H65)</f>
        <v>1</v>
      </c>
      <c r="K63" s="467"/>
      <c r="L63" s="467"/>
      <c r="M63" s="211"/>
      <c r="N63" s="211"/>
    </row>
    <row r="64" spans="1:14" ht="55.2" x14ac:dyDescent="0.3">
      <c r="A64" s="381"/>
      <c r="B64" s="446"/>
      <c r="C64" s="450"/>
      <c r="D64" s="463"/>
      <c r="E64" s="51" t="s">
        <v>494</v>
      </c>
      <c r="F64" s="43" t="s">
        <v>175</v>
      </c>
      <c r="G64" s="209">
        <v>1</v>
      </c>
      <c r="H64" s="209">
        <v>1</v>
      </c>
      <c r="I64" s="448"/>
      <c r="J64" s="448"/>
      <c r="K64" s="467"/>
      <c r="L64" s="467"/>
      <c r="M64" s="211"/>
      <c r="N64" s="211"/>
    </row>
    <row r="65" spans="1:14" ht="48" customHeight="1" x14ac:dyDescent="0.3">
      <c r="A65" s="381"/>
      <c r="B65" s="446"/>
      <c r="C65" s="450"/>
      <c r="D65" s="463"/>
      <c r="E65" s="51" t="s">
        <v>495</v>
      </c>
      <c r="F65" s="43" t="s">
        <v>177</v>
      </c>
      <c r="G65" s="209">
        <v>1</v>
      </c>
      <c r="H65" s="209">
        <v>1</v>
      </c>
      <c r="I65" s="448"/>
      <c r="J65" s="448"/>
      <c r="K65" s="467"/>
      <c r="L65" s="467"/>
      <c r="M65" s="211"/>
      <c r="N65" s="211"/>
    </row>
    <row r="66" spans="1:14" ht="88.8" customHeight="1" x14ac:dyDescent="0.3">
      <c r="A66" s="381"/>
      <c r="B66" s="446"/>
      <c r="C66" s="450"/>
      <c r="D66" s="259" t="s">
        <v>307</v>
      </c>
      <c r="E66" s="51" t="s">
        <v>496</v>
      </c>
      <c r="F66" s="43" t="s">
        <v>178</v>
      </c>
      <c r="G66" s="209">
        <v>1</v>
      </c>
      <c r="H66" s="209">
        <v>1</v>
      </c>
      <c r="I66" s="153">
        <f t="shared" ref="I66:J67" si="3">G66</f>
        <v>1</v>
      </c>
      <c r="J66" s="153">
        <f t="shared" si="3"/>
        <v>1</v>
      </c>
      <c r="K66" s="467"/>
      <c r="L66" s="467"/>
      <c r="M66" s="211"/>
      <c r="N66" s="211"/>
    </row>
    <row r="67" spans="1:14" ht="55.2" x14ac:dyDescent="0.3">
      <c r="A67" s="381"/>
      <c r="B67" s="446"/>
      <c r="C67" s="451"/>
      <c r="D67" s="259" t="s">
        <v>308</v>
      </c>
      <c r="E67" s="51" t="s">
        <v>497</v>
      </c>
      <c r="F67" s="43" t="s">
        <v>96</v>
      </c>
      <c r="G67" s="209">
        <v>1</v>
      </c>
      <c r="H67" s="209">
        <v>1</v>
      </c>
      <c r="I67" s="153">
        <f t="shared" si="3"/>
        <v>1</v>
      </c>
      <c r="J67" s="153">
        <f t="shared" si="3"/>
        <v>1</v>
      </c>
      <c r="K67" s="467"/>
      <c r="L67" s="467"/>
      <c r="M67" s="211"/>
      <c r="N67" s="211"/>
    </row>
    <row r="68" spans="1:14" ht="127.2" customHeight="1" x14ac:dyDescent="0.3">
      <c r="A68" s="381"/>
      <c r="B68" s="441" t="s">
        <v>309</v>
      </c>
      <c r="C68" s="452"/>
      <c r="D68" s="259" t="s">
        <v>310</v>
      </c>
      <c r="E68" s="137" t="s">
        <v>594</v>
      </c>
      <c r="F68" s="43" t="s">
        <v>179</v>
      </c>
      <c r="G68" s="401"/>
      <c r="H68" s="402"/>
      <c r="I68" s="459"/>
      <c r="J68" s="460"/>
      <c r="K68" s="480">
        <f>AVERAGE(I70:I76)</f>
        <v>1</v>
      </c>
      <c r="L68" s="467">
        <f>AVERAGE(J70:J76)</f>
        <v>1</v>
      </c>
      <c r="M68" s="211"/>
      <c r="N68" s="211"/>
    </row>
    <row r="69" spans="1:14" ht="41.4" x14ac:dyDescent="0.3">
      <c r="A69" s="381"/>
      <c r="B69" s="441"/>
      <c r="C69" s="453"/>
      <c r="D69" s="259" t="s">
        <v>311</v>
      </c>
      <c r="E69" s="137" t="s">
        <v>595</v>
      </c>
      <c r="F69" s="43" t="s">
        <v>181</v>
      </c>
      <c r="G69" s="403"/>
      <c r="H69" s="404"/>
      <c r="I69" s="461"/>
      <c r="J69" s="462"/>
      <c r="K69" s="481"/>
      <c r="L69" s="467"/>
      <c r="M69" s="211"/>
      <c r="N69" s="211"/>
    </row>
    <row r="70" spans="1:14" ht="144.6" customHeight="1" x14ac:dyDescent="0.3">
      <c r="A70" s="381"/>
      <c r="B70" s="441"/>
      <c r="C70" s="453"/>
      <c r="D70" s="447" t="s">
        <v>312</v>
      </c>
      <c r="E70" s="51" t="s">
        <v>565</v>
      </c>
      <c r="F70" s="43" t="s">
        <v>119</v>
      </c>
      <c r="G70" s="209">
        <v>1</v>
      </c>
      <c r="H70" s="209">
        <v>1</v>
      </c>
      <c r="I70" s="448">
        <f>AVERAGE(G70,G71,G72)</f>
        <v>1</v>
      </c>
      <c r="J70" s="448">
        <f>AVERAGE(H70,H71,H72)</f>
        <v>1</v>
      </c>
      <c r="K70" s="481"/>
      <c r="L70" s="467"/>
      <c r="M70" s="211"/>
      <c r="N70" s="211"/>
    </row>
    <row r="71" spans="1:14" ht="85.8" customHeight="1" x14ac:dyDescent="0.3">
      <c r="A71" s="381"/>
      <c r="B71" s="441"/>
      <c r="C71" s="453"/>
      <c r="D71" s="447"/>
      <c r="E71" s="51" t="s">
        <v>498</v>
      </c>
      <c r="F71" s="43" t="s">
        <v>120</v>
      </c>
      <c r="G71" s="209">
        <v>1</v>
      </c>
      <c r="H71" s="209">
        <v>1</v>
      </c>
      <c r="I71" s="448"/>
      <c r="J71" s="448"/>
      <c r="K71" s="481"/>
      <c r="L71" s="467"/>
      <c r="M71" s="211"/>
      <c r="N71" s="211"/>
    </row>
    <row r="72" spans="1:14" ht="55.2" x14ac:dyDescent="0.3">
      <c r="A72" s="381"/>
      <c r="B72" s="441"/>
      <c r="C72" s="453"/>
      <c r="D72" s="447"/>
      <c r="E72" s="51" t="s">
        <v>499</v>
      </c>
      <c r="F72" s="43" t="s">
        <v>183</v>
      </c>
      <c r="G72" s="209">
        <v>1</v>
      </c>
      <c r="H72" s="209">
        <v>1</v>
      </c>
      <c r="I72" s="448"/>
      <c r="J72" s="448"/>
      <c r="K72" s="481"/>
      <c r="L72" s="467"/>
      <c r="M72" s="211"/>
      <c r="N72" s="211"/>
    </row>
    <row r="73" spans="1:14" ht="41.4" x14ac:dyDescent="0.3">
      <c r="A73" s="381"/>
      <c r="B73" s="441"/>
      <c r="C73" s="453"/>
      <c r="D73" s="447" t="s">
        <v>313</v>
      </c>
      <c r="E73" s="52" t="s">
        <v>500</v>
      </c>
      <c r="F73" s="50" t="s">
        <v>96</v>
      </c>
      <c r="G73" s="209">
        <v>1</v>
      </c>
      <c r="H73" s="209">
        <v>1</v>
      </c>
      <c r="I73" s="448">
        <f>AVERAGE(G73,G74)</f>
        <v>1</v>
      </c>
      <c r="J73" s="448">
        <f>AVERAGE(H73,H74)</f>
        <v>1</v>
      </c>
      <c r="K73" s="481"/>
      <c r="L73" s="467"/>
      <c r="M73" s="211"/>
      <c r="N73" s="211"/>
    </row>
    <row r="74" spans="1:14" ht="54.6" customHeight="1" x14ac:dyDescent="0.3">
      <c r="A74" s="381"/>
      <c r="B74" s="441"/>
      <c r="C74" s="454"/>
      <c r="D74" s="447"/>
      <c r="E74" s="52" t="s">
        <v>501</v>
      </c>
      <c r="F74" s="50" t="s">
        <v>184</v>
      </c>
      <c r="G74" s="209">
        <v>1</v>
      </c>
      <c r="H74" s="209">
        <v>1</v>
      </c>
      <c r="I74" s="448"/>
      <c r="J74" s="448"/>
      <c r="K74" s="481"/>
      <c r="L74" s="467"/>
      <c r="M74" s="211"/>
      <c r="N74" s="211"/>
    </row>
    <row r="75" spans="1:14" ht="100.8" customHeight="1" x14ac:dyDescent="0.3">
      <c r="A75" s="381"/>
      <c r="B75" s="441"/>
      <c r="C75" s="133" t="s">
        <v>360</v>
      </c>
      <c r="D75" s="259" t="s">
        <v>185</v>
      </c>
      <c r="E75" s="136" t="s">
        <v>502</v>
      </c>
      <c r="F75" s="43" t="s">
        <v>186</v>
      </c>
      <c r="G75" s="209">
        <v>1</v>
      </c>
      <c r="H75" s="209">
        <v>1</v>
      </c>
      <c r="I75" s="153">
        <f t="shared" ref="I75:J80" si="4">G75</f>
        <v>1</v>
      </c>
      <c r="J75" s="153">
        <f t="shared" si="4"/>
        <v>1</v>
      </c>
      <c r="K75" s="481"/>
      <c r="L75" s="467"/>
      <c r="M75" s="211"/>
      <c r="N75" s="211"/>
    </row>
    <row r="76" spans="1:14" ht="75" customHeight="1" x14ac:dyDescent="0.3">
      <c r="A76" s="381"/>
      <c r="B76" s="441"/>
      <c r="C76" s="452"/>
      <c r="D76" s="259" t="s">
        <v>314</v>
      </c>
      <c r="E76" s="51" t="s">
        <v>503</v>
      </c>
      <c r="F76" s="43" t="s">
        <v>187</v>
      </c>
      <c r="G76" s="209">
        <v>1</v>
      </c>
      <c r="H76" s="209">
        <v>1</v>
      </c>
      <c r="I76" s="153">
        <f t="shared" si="4"/>
        <v>1</v>
      </c>
      <c r="J76" s="153">
        <f t="shared" si="4"/>
        <v>1</v>
      </c>
      <c r="K76" s="481"/>
      <c r="L76" s="467"/>
      <c r="M76" s="211"/>
      <c r="N76" s="211"/>
    </row>
    <row r="77" spans="1:14" ht="183.6" customHeight="1" x14ac:dyDescent="0.3">
      <c r="A77" s="381"/>
      <c r="B77" s="441"/>
      <c r="C77" s="454"/>
      <c r="D77" s="259" t="s">
        <v>315</v>
      </c>
      <c r="E77" s="137" t="s">
        <v>596</v>
      </c>
      <c r="F77" s="43" t="s">
        <v>188</v>
      </c>
      <c r="G77" s="399"/>
      <c r="H77" s="400"/>
      <c r="I77" s="206"/>
      <c r="J77" s="207"/>
      <c r="K77" s="482"/>
      <c r="L77" s="467"/>
      <c r="M77" s="211"/>
      <c r="N77" s="211"/>
    </row>
    <row r="78" spans="1:14" ht="165.6" customHeight="1" x14ac:dyDescent="0.3">
      <c r="A78" s="381"/>
      <c r="B78" s="441" t="s">
        <v>620</v>
      </c>
      <c r="C78" s="133" t="s">
        <v>360</v>
      </c>
      <c r="D78" s="259" t="s">
        <v>317</v>
      </c>
      <c r="E78" s="136" t="s">
        <v>504</v>
      </c>
      <c r="F78" s="43" t="s">
        <v>189</v>
      </c>
      <c r="G78" s="209">
        <v>1</v>
      </c>
      <c r="H78" s="209">
        <v>1</v>
      </c>
      <c r="I78" s="153">
        <f t="shared" si="4"/>
        <v>1</v>
      </c>
      <c r="J78" s="153">
        <f t="shared" si="4"/>
        <v>1</v>
      </c>
      <c r="K78" s="467">
        <f>AVERAGE(I78:I93)</f>
        <v>1</v>
      </c>
      <c r="L78" s="467">
        <f>AVERAGE(J78:J93)</f>
        <v>1</v>
      </c>
      <c r="M78" s="211"/>
      <c r="N78" s="211"/>
    </row>
    <row r="79" spans="1:14" ht="144" customHeight="1" x14ac:dyDescent="0.3">
      <c r="A79" s="381"/>
      <c r="B79" s="441"/>
      <c r="C79" s="452"/>
      <c r="D79" s="259" t="s">
        <v>318</v>
      </c>
      <c r="E79" s="51" t="s">
        <v>505</v>
      </c>
      <c r="F79" s="43" t="s">
        <v>191</v>
      </c>
      <c r="G79" s="209">
        <v>1</v>
      </c>
      <c r="H79" s="209">
        <v>1</v>
      </c>
      <c r="I79" s="153">
        <f t="shared" si="4"/>
        <v>1</v>
      </c>
      <c r="J79" s="153">
        <f t="shared" si="4"/>
        <v>1</v>
      </c>
      <c r="K79" s="467"/>
      <c r="L79" s="467"/>
      <c r="M79" s="211"/>
      <c r="N79" s="211"/>
    </row>
    <row r="80" spans="1:14" ht="27.6" x14ac:dyDescent="0.3">
      <c r="A80" s="381"/>
      <c r="B80" s="441"/>
      <c r="C80" s="454"/>
      <c r="D80" s="259" t="s">
        <v>319</v>
      </c>
      <c r="E80" s="51" t="s">
        <v>506</v>
      </c>
      <c r="F80" s="43" t="s">
        <v>96</v>
      </c>
      <c r="G80" s="209">
        <v>1</v>
      </c>
      <c r="H80" s="209">
        <v>1</v>
      </c>
      <c r="I80" s="153">
        <f t="shared" si="4"/>
        <v>1</v>
      </c>
      <c r="J80" s="153">
        <f t="shared" si="4"/>
        <v>1</v>
      </c>
      <c r="K80" s="467"/>
      <c r="L80" s="467"/>
      <c r="M80" s="211"/>
      <c r="N80" s="211"/>
    </row>
    <row r="81" spans="1:14" ht="165.6" customHeight="1" x14ac:dyDescent="0.3">
      <c r="A81" s="381"/>
      <c r="B81" s="441"/>
      <c r="C81" s="133" t="s">
        <v>360</v>
      </c>
      <c r="D81" s="447" t="s">
        <v>37</v>
      </c>
      <c r="E81" s="136" t="s">
        <v>566</v>
      </c>
      <c r="F81" s="43" t="s">
        <v>122</v>
      </c>
      <c r="G81" s="209">
        <v>1</v>
      </c>
      <c r="H81" s="209">
        <v>1</v>
      </c>
      <c r="I81" s="448">
        <f>AVERAGE(G81,G82,G83)</f>
        <v>1</v>
      </c>
      <c r="J81" s="448">
        <f>AVERAGE(H81,H82,H83)</f>
        <v>1</v>
      </c>
      <c r="K81" s="467"/>
      <c r="L81" s="467"/>
      <c r="M81" s="211"/>
      <c r="N81" s="211"/>
    </row>
    <row r="82" spans="1:14" ht="27.6" x14ac:dyDescent="0.3">
      <c r="A82" s="381"/>
      <c r="B82" s="441"/>
      <c r="C82" s="452"/>
      <c r="D82" s="447"/>
      <c r="E82" s="51" t="s">
        <v>507</v>
      </c>
      <c r="F82" s="43" t="s">
        <v>123</v>
      </c>
      <c r="G82" s="209">
        <v>1</v>
      </c>
      <c r="H82" s="209">
        <v>1</v>
      </c>
      <c r="I82" s="448"/>
      <c r="J82" s="448"/>
      <c r="K82" s="467"/>
      <c r="L82" s="467"/>
      <c r="M82" s="211"/>
      <c r="N82" s="211"/>
    </row>
    <row r="83" spans="1:14" ht="41.4" x14ac:dyDescent="0.3">
      <c r="A83" s="381"/>
      <c r="B83" s="441"/>
      <c r="C83" s="453"/>
      <c r="D83" s="447"/>
      <c r="E83" s="51" t="s">
        <v>508</v>
      </c>
      <c r="F83" s="43" t="s">
        <v>193</v>
      </c>
      <c r="G83" s="209">
        <v>1</v>
      </c>
      <c r="H83" s="209">
        <v>1</v>
      </c>
      <c r="I83" s="448"/>
      <c r="J83" s="448"/>
      <c r="K83" s="467"/>
      <c r="L83" s="467"/>
      <c r="M83" s="211"/>
      <c r="N83" s="211"/>
    </row>
    <row r="84" spans="1:14" ht="106.2" customHeight="1" x14ac:dyDescent="0.3">
      <c r="A84" s="381"/>
      <c r="B84" s="441"/>
      <c r="C84" s="453"/>
      <c r="D84" s="259" t="s">
        <v>320</v>
      </c>
      <c r="E84" s="52" t="s">
        <v>509</v>
      </c>
      <c r="F84" s="50" t="s">
        <v>195</v>
      </c>
      <c r="G84" s="209">
        <v>1</v>
      </c>
      <c r="H84" s="209">
        <v>1</v>
      </c>
      <c r="I84" s="153">
        <f t="shared" ref="I84:J86" si="5">G84</f>
        <v>1</v>
      </c>
      <c r="J84" s="153">
        <f t="shared" si="5"/>
        <v>1</v>
      </c>
      <c r="K84" s="467"/>
      <c r="L84" s="467"/>
      <c r="M84" s="211"/>
      <c r="N84" s="211"/>
    </row>
    <row r="85" spans="1:14" ht="96.6" x14ac:dyDescent="0.3">
      <c r="A85" s="381"/>
      <c r="B85" s="441"/>
      <c r="C85" s="453"/>
      <c r="D85" s="259" t="s">
        <v>321</v>
      </c>
      <c r="E85" s="51" t="s">
        <v>510</v>
      </c>
      <c r="F85" s="43" t="s">
        <v>196</v>
      </c>
      <c r="G85" s="209">
        <v>1</v>
      </c>
      <c r="H85" s="209">
        <v>1</v>
      </c>
      <c r="I85" s="153">
        <f t="shared" si="5"/>
        <v>1</v>
      </c>
      <c r="J85" s="153">
        <f t="shared" si="5"/>
        <v>1</v>
      </c>
      <c r="K85" s="467"/>
      <c r="L85" s="467"/>
      <c r="M85" s="211"/>
      <c r="N85" s="211"/>
    </row>
    <row r="86" spans="1:14" ht="41.4" x14ac:dyDescent="0.3">
      <c r="A86" s="381"/>
      <c r="B86" s="441"/>
      <c r="C86" s="453"/>
      <c r="D86" s="259" t="s">
        <v>322</v>
      </c>
      <c r="E86" s="51" t="s">
        <v>511</v>
      </c>
      <c r="F86" s="43" t="s">
        <v>96</v>
      </c>
      <c r="G86" s="209">
        <v>1</v>
      </c>
      <c r="H86" s="209">
        <v>1</v>
      </c>
      <c r="I86" s="153">
        <f t="shared" si="5"/>
        <v>1</v>
      </c>
      <c r="J86" s="153">
        <f t="shared" si="5"/>
        <v>1</v>
      </c>
      <c r="K86" s="467"/>
      <c r="L86" s="467"/>
      <c r="M86" s="211"/>
      <c r="N86" s="211"/>
    </row>
    <row r="87" spans="1:14" ht="41.4" x14ac:dyDescent="0.3">
      <c r="A87" s="381"/>
      <c r="B87" s="441"/>
      <c r="C87" s="453"/>
      <c r="D87" s="463" t="s">
        <v>323</v>
      </c>
      <c r="E87" s="51" t="s">
        <v>512</v>
      </c>
      <c r="F87" s="43" t="s">
        <v>96</v>
      </c>
      <c r="G87" s="209">
        <v>1</v>
      </c>
      <c r="H87" s="209">
        <v>1</v>
      </c>
      <c r="I87" s="448">
        <f>AVERAGE(G87,G88,G89)</f>
        <v>1</v>
      </c>
      <c r="J87" s="448">
        <f>AVERAGE(H87,H88,H89)</f>
        <v>1</v>
      </c>
      <c r="K87" s="467"/>
      <c r="L87" s="467"/>
      <c r="M87" s="211"/>
      <c r="N87" s="211"/>
    </row>
    <row r="88" spans="1:14" ht="27.6" x14ac:dyDescent="0.3">
      <c r="A88" s="381"/>
      <c r="B88" s="441"/>
      <c r="C88" s="453"/>
      <c r="D88" s="463"/>
      <c r="E88" s="51" t="s">
        <v>513</v>
      </c>
      <c r="F88" s="43" t="s">
        <v>96</v>
      </c>
      <c r="G88" s="209">
        <v>1</v>
      </c>
      <c r="H88" s="209">
        <v>1</v>
      </c>
      <c r="I88" s="448"/>
      <c r="J88" s="448"/>
      <c r="K88" s="467"/>
      <c r="L88" s="467"/>
      <c r="M88" s="211"/>
      <c r="N88" s="211"/>
    </row>
    <row r="89" spans="1:14" ht="27.6" x14ac:dyDescent="0.3">
      <c r="A89" s="381"/>
      <c r="B89" s="441"/>
      <c r="C89" s="453"/>
      <c r="D89" s="463"/>
      <c r="E89" s="51" t="s">
        <v>514</v>
      </c>
      <c r="F89" s="43" t="s">
        <v>96</v>
      </c>
      <c r="G89" s="209">
        <v>1</v>
      </c>
      <c r="H89" s="209">
        <v>1</v>
      </c>
      <c r="I89" s="448"/>
      <c r="J89" s="448"/>
      <c r="K89" s="467"/>
      <c r="L89" s="467"/>
      <c r="M89" s="211"/>
      <c r="N89" s="211"/>
    </row>
    <row r="90" spans="1:14" ht="180" customHeight="1" x14ac:dyDescent="0.3">
      <c r="A90" s="381"/>
      <c r="B90" s="441"/>
      <c r="C90" s="453"/>
      <c r="D90" s="259" t="s">
        <v>324</v>
      </c>
      <c r="E90" s="51" t="s">
        <v>515</v>
      </c>
      <c r="F90" s="43" t="s">
        <v>199</v>
      </c>
      <c r="G90" s="209">
        <v>1</v>
      </c>
      <c r="H90" s="209">
        <v>1</v>
      </c>
      <c r="I90" s="153">
        <f>G90</f>
        <v>1</v>
      </c>
      <c r="J90" s="153">
        <f>H90</f>
        <v>1</v>
      </c>
      <c r="K90" s="467"/>
      <c r="L90" s="467"/>
      <c r="M90" s="211"/>
      <c r="N90" s="211"/>
    </row>
    <row r="91" spans="1:14" ht="102" customHeight="1" x14ac:dyDescent="0.3">
      <c r="A91" s="381"/>
      <c r="B91" s="441"/>
      <c r="C91" s="453"/>
      <c r="D91" s="447" t="s">
        <v>38</v>
      </c>
      <c r="E91" s="51" t="s">
        <v>567</v>
      </c>
      <c r="F91" s="49" t="s">
        <v>125</v>
      </c>
      <c r="G91" s="209">
        <v>1</v>
      </c>
      <c r="H91" s="209">
        <v>1</v>
      </c>
      <c r="I91" s="448">
        <f>AVERAGE(G91,G92)</f>
        <v>1</v>
      </c>
      <c r="J91" s="448">
        <f>AVERAGE(H91,H92)</f>
        <v>1</v>
      </c>
      <c r="K91" s="467"/>
      <c r="L91" s="467"/>
      <c r="M91" s="211"/>
      <c r="N91" s="211"/>
    </row>
    <row r="92" spans="1:14" ht="79.2" customHeight="1" x14ac:dyDescent="0.3">
      <c r="A92" s="381"/>
      <c r="B92" s="441"/>
      <c r="C92" s="453"/>
      <c r="D92" s="447"/>
      <c r="E92" s="51" t="s">
        <v>516</v>
      </c>
      <c r="F92" s="50" t="s">
        <v>126</v>
      </c>
      <c r="G92" s="209">
        <v>1</v>
      </c>
      <c r="H92" s="209">
        <v>1</v>
      </c>
      <c r="I92" s="448"/>
      <c r="J92" s="448"/>
      <c r="K92" s="467"/>
      <c r="L92" s="467"/>
      <c r="M92" s="211"/>
      <c r="N92" s="211"/>
    </row>
    <row r="93" spans="1:14" ht="84.6" customHeight="1" x14ac:dyDescent="0.3">
      <c r="A93" s="381"/>
      <c r="B93" s="441"/>
      <c r="C93" s="454"/>
      <c r="D93" s="259" t="s">
        <v>325</v>
      </c>
      <c r="E93" s="51" t="s">
        <v>517</v>
      </c>
      <c r="F93" s="43" t="s">
        <v>201</v>
      </c>
      <c r="G93" s="209">
        <v>1</v>
      </c>
      <c r="H93" s="209">
        <v>1</v>
      </c>
      <c r="I93" s="153">
        <f>G93</f>
        <v>1</v>
      </c>
      <c r="J93" s="153">
        <f>H93</f>
        <v>1</v>
      </c>
      <c r="K93" s="467"/>
      <c r="L93" s="467"/>
      <c r="M93" s="211"/>
      <c r="N93" s="211"/>
    </row>
    <row r="94" spans="1:14" ht="194.4" customHeight="1" x14ac:dyDescent="0.3">
      <c r="A94" s="381"/>
      <c r="B94" s="446" t="s">
        <v>39</v>
      </c>
      <c r="C94" s="133" t="s">
        <v>360</v>
      </c>
      <c r="D94" s="447" t="s">
        <v>40</v>
      </c>
      <c r="E94" s="136" t="s">
        <v>568</v>
      </c>
      <c r="F94" s="51" t="s">
        <v>127</v>
      </c>
      <c r="G94" s="209">
        <v>1</v>
      </c>
      <c r="H94" s="209">
        <v>1</v>
      </c>
      <c r="I94" s="448">
        <f>AVERAGE(G94,G95,G96,G97)</f>
        <v>1</v>
      </c>
      <c r="J94" s="448">
        <f>AVERAGE(H94,H95,H96,H97)</f>
        <v>1</v>
      </c>
      <c r="K94" s="467">
        <f>AVERAGE(I98,I94)</f>
        <v>1</v>
      </c>
      <c r="L94" s="467">
        <f>AVERAGE(J98,J94)</f>
        <v>1</v>
      </c>
      <c r="M94" s="211"/>
      <c r="N94" s="211"/>
    </row>
    <row r="95" spans="1:14" ht="81" customHeight="1" x14ac:dyDescent="0.3">
      <c r="A95" s="381"/>
      <c r="B95" s="446"/>
      <c r="C95" s="449"/>
      <c r="D95" s="447"/>
      <c r="E95" s="51" t="s">
        <v>518</v>
      </c>
      <c r="F95" s="43" t="s">
        <v>128</v>
      </c>
      <c r="G95" s="209">
        <v>1</v>
      </c>
      <c r="H95" s="209">
        <v>1</v>
      </c>
      <c r="I95" s="448"/>
      <c r="J95" s="448"/>
      <c r="K95" s="467"/>
      <c r="L95" s="467"/>
      <c r="M95" s="211"/>
      <c r="N95" s="211"/>
    </row>
    <row r="96" spans="1:14" ht="41.4" x14ac:dyDescent="0.3">
      <c r="A96" s="381"/>
      <c r="B96" s="446"/>
      <c r="C96" s="450"/>
      <c r="D96" s="447"/>
      <c r="E96" s="51" t="s">
        <v>519</v>
      </c>
      <c r="F96" s="43" t="s">
        <v>202</v>
      </c>
      <c r="G96" s="209">
        <v>1</v>
      </c>
      <c r="H96" s="209">
        <v>1</v>
      </c>
      <c r="I96" s="448"/>
      <c r="J96" s="448"/>
      <c r="K96" s="467"/>
      <c r="L96" s="467"/>
      <c r="M96" s="211"/>
      <c r="N96" s="211"/>
    </row>
    <row r="97" spans="1:14" ht="27.6" x14ac:dyDescent="0.3">
      <c r="A97" s="381"/>
      <c r="B97" s="446"/>
      <c r="C97" s="450"/>
      <c r="D97" s="447"/>
      <c r="E97" s="51" t="s">
        <v>520</v>
      </c>
      <c r="F97" s="43" t="s">
        <v>203</v>
      </c>
      <c r="G97" s="209">
        <v>1</v>
      </c>
      <c r="H97" s="209">
        <v>1</v>
      </c>
      <c r="I97" s="448"/>
      <c r="J97" s="448"/>
      <c r="K97" s="467"/>
      <c r="L97" s="467"/>
      <c r="M97" s="211"/>
      <c r="N97" s="211"/>
    </row>
    <row r="98" spans="1:14" ht="55.2" x14ac:dyDescent="0.3">
      <c r="A98" s="381"/>
      <c r="B98" s="446"/>
      <c r="C98" s="450"/>
      <c r="D98" s="463" t="s">
        <v>326</v>
      </c>
      <c r="E98" s="51" t="s">
        <v>521</v>
      </c>
      <c r="F98" s="50" t="s">
        <v>203</v>
      </c>
      <c r="G98" s="209">
        <v>1</v>
      </c>
      <c r="H98" s="209">
        <v>1</v>
      </c>
      <c r="I98" s="448">
        <f>AVERAGE(G98,G99)</f>
        <v>1</v>
      </c>
      <c r="J98" s="448">
        <f>AVERAGE(H98,H99)</f>
        <v>1</v>
      </c>
      <c r="K98" s="467"/>
      <c r="L98" s="467"/>
      <c r="M98" s="211"/>
      <c r="N98" s="211"/>
    </row>
    <row r="99" spans="1:14" ht="41.4" x14ac:dyDescent="0.3">
      <c r="A99" s="381"/>
      <c r="B99" s="446"/>
      <c r="C99" s="451"/>
      <c r="D99" s="463"/>
      <c r="E99" s="51" t="s">
        <v>522</v>
      </c>
      <c r="F99" s="50" t="s">
        <v>203</v>
      </c>
      <c r="G99" s="209">
        <v>1</v>
      </c>
      <c r="H99" s="209">
        <v>1</v>
      </c>
      <c r="I99" s="448"/>
      <c r="J99" s="448"/>
      <c r="K99" s="467"/>
      <c r="L99" s="467"/>
      <c r="M99" s="211"/>
      <c r="N99" s="211"/>
    </row>
    <row r="100" spans="1:14" ht="130.19999999999999" customHeight="1" x14ac:dyDescent="0.3">
      <c r="A100" s="381"/>
      <c r="B100" s="446" t="s">
        <v>41</v>
      </c>
      <c r="C100" s="133" t="s">
        <v>360</v>
      </c>
      <c r="D100" s="447" t="s">
        <v>42</v>
      </c>
      <c r="E100" s="136" t="s">
        <v>569</v>
      </c>
      <c r="F100" s="51" t="s">
        <v>130</v>
      </c>
      <c r="G100" s="209">
        <v>1</v>
      </c>
      <c r="H100" s="209">
        <v>1</v>
      </c>
      <c r="I100" s="448">
        <f>AVERAGE(G100,G101)</f>
        <v>1</v>
      </c>
      <c r="J100" s="448">
        <f>AVERAGE(H100,H101)</f>
        <v>1</v>
      </c>
      <c r="K100" s="467">
        <f>AVERAGE(I100,I102,I104,I105)</f>
        <v>1</v>
      </c>
      <c r="L100" s="467">
        <f>AVERAGE(J105,J104,J102,J100)</f>
        <v>1</v>
      </c>
      <c r="M100" s="211"/>
      <c r="N100" s="211"/>
    </row>
    <row r="101" spans="1:14" ht="41.4" x14ac:dyDescent="0.3">
      <c r="A101" s="381"/>
      <c r="B101" s="446"/>
      <c r="C101" s="449"/>
      <c r="D101" s="447"/>
      <c r="E101" s="51" t="s">
        <v>523</v>
      </c>
      <c r="F101" s="43" t="s">
        <v>131</v>
      </c>
      <c r="G101" s="209">
        <v>1</v>
      </c>
      <c r="H101" s="209">
        <v>1</v>
      </c>
      <c r="I101" s="448"/>
      <c r="J101" s="448"/>
      <c r="K101" s="467"/>
      <c r="L101" s="467"/>
      <c r="M101" s="211"/>
      <c r="N101" s="211"/>
    </row>
    <row r="102" spans="1:14" ht="41.4" x14ac:dyDescent="0.3">
      <c r="A102" s="381"/>
      <c r="B102" s="446"/>
      <c r="C102" s="450"/>
      <c r="D102" s="463" t="s">
        <v>327</v>
      </c>
      <c r="E102" s="52" t="s">
        <v>524</v>
      </c>
      <c r="F102" s="43" t="s">
        <v>96</v>
      </c>
      <c r="G102" s="209">
        <v>1</v>
      </c>
      <c r="H102" s="209">
        <v>1</v>
      </c>
      <c r="I102" s="448">
        <f>AVERAGE(G102,G103)</f>
        <v>1</v>
      </c>
      <c r="J102" s="448">
        <f>AVERAGE(H102,H103)</f>
        <v>1</v>
      </c>
      <c r="K102" s="467"/>
      <c r="L102" s="467"/>
      <c r="M102" s="211"/>
      <c r="N102" s="211"/>
    </row>
    <row r="103" spans="1:14" ht="55.2" x14ac:dyDescent="0.3">
      <c r="A103" s="381"/>
      <c r="B103" s="446"/>
      <c r="C103" s="450"/>
      <c r="D103" s="463"/>
      <c r="E103" s="51" t="s">
        <v>525</v>
      </c>
      <c r="F103" s="43" t="s">
        <v>96</v>
      </c>
      <c r="G103" s="209">
        <v>1</v>
      </c>
      <c r="H103" s="209">
        <v>1</v>
      </c>
      <c r="I103" s="448"/>
      <c r="J103" s="448"/>
      <c r="K103" s="467"/>
      <c r="L103" s="467"/>
      <c r="M103" s="211"/>
      <c r="N103" s="211"/>
    </row>
    <row r="104" spans="1:14" ht="41.4" x14ac:dyDescent="0.3">
      <c r="A104" s="381"/>
      <c r="B104" s="446"/>
      <c r="C104" s="450"/>
      <c r="D104" s="259" t="s">
        <v>328</v>
      </c>
      <c r="E104" s="51" t="s">
        <v>526</v>
      </c>
      <c r="F104" s="43" t="s">
        <v>205</v>
      </c>
      <c r="G104" s="209">
        <v>1</v>
      </c>
      <c r="H104" s="209">
        <v>1</v>
      </c>
      <c r="I104" s="153">
        <f t="shared" ref="I104:J106" si="6">G104</f>
        <v>1</v>
      </c>
      <c r="J104" s="153">
        <f t="shared" si="6"/>
        <v>1</v>
      </c>
      <c r="K104" s="467"/>
      <c r="L104" s="467"/>
      <c r="M104" s="211"/>
      <c r="N104" s="211"/>
    </row>
    <row r="105" spans="1:14" ht="167.4" customHeight="1" x14ac:dyDescent="0.3">
      <c r="A105" s="381"/>
      <c r="B105" s="446"/>
      <c r="C105" s="451"/>
      <c r="D105" s="238" t="s">
        <v>43</v>
      </c>
      <c r="E105" s="51" t="s">
        <v>570</v>
      </c>
      <c r="F105" s="51" t="s">
        <v>133</v>
      </c>
      <c r="G105" s="209">
        <v>1</v>
      </c>
      <c r="H105" s="209">
        <v>1</v>
      </c>
      <c r="I105" s="153">
        <f t="shared" si="6"/>
        <v>1</v>
      </c>
      <c r="J105" s="153">
        <f t="shared" si="6"/>
        <v>1</v>
      </c>
      <c r="K105" s="467"/>
      <c r="L105" s="467"/>
      <c r="M105" s="211"/>
      <c r="N105" s="211"/>
    </row>
    <row r="106" spans="1:14" ht="27.6" x14ac:dyDescent="0.3">
      <c r="A106" s="378" t="s">
        <v>238</v>
      </c>
      <c r="B106" s="441" t="s">
        <v>329</v>
      </c>
      <c r="C106" s="57"/>
      <c r="D106" s="259" t="s">
        <v>331</v>
      </c>
      <c r="E106" s="51" t="s">
        <v>527</v>
      </c>
      <c r="F106" s="43" t="s">
        <v>96</v>
      </c>
      <c r="G106" s="209">
        <v>1</v>
      </c>
      <c r="H106" s="209">
        <v>1</v>
      </c>
      <c r="I106" s="153">
        <f t="shared" si="6"/>
        <v>1</v>
      </c>
      <c r="J106" s="153">
        <f t="shared" si="6"/>
        <v>1</v>
      </c>
      <c r="K106" s="467">
        <f>AVERAGE(I106:I110)</f>
        <v>1</v>
      </c>
      <c r="L106" s="467">
        <f>AVERAGE(J106:J110)</f>
        <v>1</v>
      </c>
      <c r="M106" s="211"/>
      <c r="N106" s="211"/>
    </row>
    <row r="107" spans="1:14" ht="103.2" customHeight="1" x14ac:dyDescent="0.3">
      <c r="A107" s="378"/>
      <c r="B107" s="441"/>
      <c r="C107" s="133" t="s">
        <v>360</v>
      </c>
      <c r="D107" s="447" t="s">
        <v>44</v>
      </c>
      <c r="E107" s="136" t="s">
        <v>571</v>
      </c>
      <c r="F107" s="51" t="s">
        <v>135</v>
      </c>
      <c r="G107" s="209">
        <v>1</v>
      </c>
      <c r="H107" s="209">
        <v>1</v>
      </c>
      <c r="I107" s="448">
        <f>AVERAGE(G107,G108)</f>
        <v>1</v>
      </c>
      <c r="J107" s="448">
        <f>AVERAGE(H107,H108)</f>
        <v>1</v>
      </c>
      <c r="K107" s="467"/>
      <c r="L107" s="467"/>
      <c r="M107" s="211"/>
      <c r="N107" s="211"/>
    </row>
    <row r="108" spans="1:14" ht="55.2" x14ac:dyDescent="0.3">
      <c r="A108" s="378"/>
      <c r="B108" s="441"/>
      <c r="C108" s="452"/>
      <c r="D108" s="447"/>
      <c r="E108" s="51" t="s">
        <v>528</v>
      </c>
      <c r="F108" s="43" t="s">
        <v>96</v>
      </c>
      <c r="G108" s="209">
        <v>1</v>
      </c>
      <c r="H108" s="209">
        <v>1</v>
      </c>
      <c r="I108" s="448"/>
      <c r="J108" s="448"/>
      <c r="K108" s="467"/>
      <c r="L108" s="467"/>
      <c r="M108" s="211"/>
      <c r="N108" s="211"/>
    </row>
    <row r="109" spans="1:14" ht="41.4" x14ac:dyDescent="0.3">
      <c r="A109" s="378"/>
      <c r="B109" s="441"/>
      <c r="C109" s="453"/>
      <c r="D109" s="447" t="s">
        <v>333</v>
      </c>
      <c r="E109" s="52" t="s">
        <v>529</v>
      </c>
      <c r="F109" s="43" t="s">
        <v>96</v>
      </c>
      <c r="G109" s="209">
        <v>1</v>
      </c>
      <c r="H109" s="209">
        <v>1</v>
      </c>
      <c r="I109" s="448">
        <f>AVERAGE(G109,G110)</f>
        <v>1</v>
      </c>
      <c r="J109" s="448">
        <f>AVERAGE(H109,H110)</f>
        <v>1</v>
      </c>
      <c r="K109" s="467"/>
      <c r="L109" s="467"/>
      <c r="M109" s="211"/>
      <c r="N109" s="211"/>
    </row>
    <row r="110" spans="1:14" ht="52.2" customHeight="1" x14ac:dyDescent="0.3">
      <c r="A110" s="378"/>
      <c r="B110" s="441"/>
      <c r="C110" s="454"/>
      <c r="D110" s="447"/>
      <c r="E110" s="52" t="s">
        <v>530</v>
      </c>
      <c r="F110" s="43" t="s">
        <v>96</v>
      </c>
      <c r="G110" s="209">
        <v>1</v>
      </c>
      <c r="H110" s="209">
        <v>1</v>
      </c>
      <c r="I110" s="448"/>
      <c r="J110" s="448"/>
      <c r="K110" s="467"/>
      <c r="L110" s="467"/>
      <c r="M110" s="211"/>
      <c r="N110" s="211"/>
    </row>
    <row r="111" spans="1:14" ht="81" customHeight="1" x14ac:dyDescent="0.3">
      <c r="A111" s="378"/>
      <c r="B111" s="449" t="s">
        <v>45</v>
      </c>
      <c r="C111" s="45"/>
      <c r="D111" s="447" t="s">
        <v>46</v>
      </c>
      <c r="E111" s="51" t="s">
        <v>572</v>
      </c>
      <c r="F111" s="51" t="s">
        <v>136</v>
      </c>
      <c r="G111" s="209">
        <v>1</v>
      </c>
      <c r="H111" s="209">
        <v>1</v>
      </c>
      <c r="I111" s="448">
        <f>AVERAGE(G111,G112)</f>
        <v>1</v>
      </c>
      <c r="J111" s="448">
        <f>AVERAGE(H111,H112)</f>
        <v>1</v>
      </c>
      <c r="K111" s="480">
        <f>AVERAGE(I111:I123)</f>
        <v>1</v>
      </c>
      <c r="L111" s="480">
        <f>AVERAGE(J111:J123)</f>
        <v>1</v>
      </c>
      <c r="M111" s="211"/>
      <c r="N111" s="211"/>
    </row>
    <row r="112" spans="1:14" ht="91.8" customHeight="1" x14ac:dyDescent="0.3">
      <c r="A112" s="378"/>
      <c r="B112" s="450"/>
      <c r="C112" s="133" t="s">
        <v>360</v>
      </c>
      <c r="D112" s="447"/>
      <c r="E112" s="136" t="s">
        <v>531</v>
      </c>
      <c r="F112" s="43" t="s">
        <v>137</v>
      </c>
      <c r="G112" s="209">
        <v>1</v>
      </c>
      <c r="H112" s="209">
        <v>1</v>
      </c>
      <c r="I112" s="448"/>
      <c r="J112" s="448"/>
      <c r="K112" s="481"/>
      <c r="L112" s="481"/>
      <c r="M112" s="211"/>
      <c r="N112" s="211"/>
    </row>
    <row r="113" spans="1:14" ht="41.4" x14ac:dyDescent="0.3">
      <c r="A113" s="378"/>
      <c r="B113" s="450"/>
      <c r="C113" s="449"/>
      <c r="D113" s="259" t="s">
        <v>334</v>
      </c>
      <c r="E113" s="51" t="s">
        <v>532</v>
      </c>
      <c r="F113" s="50" t="s">
        <v>96</v>
      </c>
      <c r="G113" s="209">
        <v>1</v>
      </c>
      <c r="H113" s="209">
        <v>1</v>
      </c>
      <c r="I113" s="153">
        <f>G113</f>
        <v>1</v>
      </c>
      <c r="J113" s="153">
        <f>H113</f>
        <v>1</v>
      </c>
      <c r="K113" s="481"/>
      <c r="L113" s="481"/>
      <c r="M113" s="211"/>
      <c r="N113" s="211"/>
    </row>
    <row r="114" spans="1:14" ht="41.4" x14ac:dyDescent="0.3">
      <c r="A114" s="378"/>
      <c r="B114" s="450"/>
      <c r="C114" s="450"/>
      <c r="D114" s="447" t="s">
        <v>47</v>
      </c>
      <c r="E114" s="51" t="s">
        <v>573</v>
      </c>
      <c r="F114" s="51" t="s">
        <v>139</v>
      </c>
      <c r="G114" s="209">
        <v>1</v>
      </c>
      <c r="H114" s="209">
        <v>1</v>
      </c>
      <c r="I114" s="448">
        <f>AVERAGE(G114,G115,G116)</f>
        <v>1</v>
      </c>
      <c r="J114" s="448">
        <f>AVERAGE(H114,H115,H116)</f>
        <v>1</v>
      </c>
      <c r="K114" s="481"/>
      <c r="L114" s="481"/>
      <c r="M114" s="211"/>
      <c r="N114" s="211"/>
    </row>
    <row r="115" spans="1:14" ht="27.6" x14ac:dyDescent="0.3">
      <c r="A115" s="378"/>
      <c r="B115" s="450"/>
      <c r="C115" s="450"/>
      <c r="D115" s="447"/>
      <c r="E115" s="51" t="s">
        <v>533</v>
      </c>
      <c r="F115" s="43" t="s">
        <v>140</v>
      </c>
      <c r="G115" s="209">
        <v>1</v>
      </c>
      <c r="H115" s="209">
        <v>1</v>
      </c>
      <c r="I115" s="448"/>
      <c r="J115" s="448"/>
      <c r="K115" s="481"/>
      <c r="L115" s="481"/>
      <c r="M115" s="211"/>
      <c r="N115" s="211"/>
    </row>
    <row r="116" spans="1:14" ht="69" customHeight="1" x14ac:dyDescent="0.3">
      <c r="A116" s="378"/>
      <c r="B116" s="450"/>
      <c r="C116" s="451"/>
      <c r="D116" s="447"/>
      <c r="E116" s="51" t="s">
        <v>534</v>
      </c>
      <c r="F116" s="43" t="s">
        <v>209</v>
      </c>
      <c r="G116" s="209">
        <v>1</v>
      </c>
      <c r="H116" s="209">
        <v>1</v>
      </c>
      <c r="I116" s="448"/>
      <c r="J116" s="448"/>
      <c r="K116" s="481"/>
      <c r="L116" s="481"/>
      <c r="M116" s="211"/>
      <c r="N116" s="211"/>
    </row>
    <row r="117" spans="1:14" ht="180" customHeight="1" x14ac:dyDescent="0.3">
      <c r="A117" s="378"/>
      <c r="B117" s="450"/>
      <c r="C117" s="133" t="s">
        <v>360</v>
      </c>
      <c r="D117" s="238" t="s">
        <v>48</v>
      </c>
      <c r="E117" s="136" t="s">
        <v>574</v>
      </c>
      <c r="F117" s="51" t="s">
        <v>142</v>
      </c>
      <c r="G117" s="209">
        <v>1</v>
      </c>
      <c r="H117" s="209">
        <v>1</v>
      </c>
      <c r="I117" s="153">
        <f>G117</f>
        <v>1</v>
      </c>
      <c r="J117" s="153">
        <f>H117</f>
        <v>1</v>
      </c>
      <c r="K117" s="481"/>
      <c r="L117" s="481"/>
      <c r="M117" s="211"/>
      <c r="N117" s="211"/>
    </row>
    <row r="118" spans="1:14" ht="164.4" customHeight="1" x14ac:dyDescent="0.3">
      <c r="A118" s="378"/>
      <c r="B118" s="450"/>
      <c r="C118" s="449"/>
      <c r="D118" s="259" t="s">
        <v>335</v>
      </c>
      <c r="E118" s="51" t="s">
        <v>535</v>
      </c>
      <c r="F118" s="43" t="s">
        <v>210</v>
      </c>
      <c r="G118" s="209">
        <v>1</v>
      </c>
      <c r="H118" s="209">
        <v>1</v>
      </c>
      <c r="I118" s="153">
        <f>G118</f>
        <v>1</v>
      </c>
      <c r="J118" s="153">
        <f>H118</f>
        <v>1</v>
      </c>
      <c r="K118" s="481"/>
      <c r="L118" s="481"/>
      <c r="M118" s="211"/>
      <c r="N118" s="211"/>
    </row>
    <row r="119" spans="1:14" ht="74.400000000000006" customHeight="1" x14ac:dyDescent="0.3">
      <c r="A119" s="378"/>
      <c r="B119" s="450"/>
      <c r="C119" s="450"/>
      <c r="D119" s="479" t="s">
        <v>336</v>
      </c>
      <c r="E119" s="51" t="s">
        <v>536</v>
      </c>
      <c r="F119" s="43" t="s">
        <v>211</v>
      </c>
      <c r="G119" s="209">
        <v>1</v>
      </c>
      <c r="H119" s="209">
        <v>1</v>
      </c>
      <c r="I119" s="448">
        <f>AVERAGE(G119,G120)</f>
        <v>1</v>
      </c>
      <c r="J119" s="448">
        <f>AVERAGE(H119,H120)</f>
        <v>1</v>
      </c>
      <c r="K119" s="481"/>
      <c r="L119" s="481"/>
      <c r="M119" s="211"/>
      <c r="N119" s="211"/>
    </row>
    <row r="120" spans="1:14" ht="41.4" x14ac:dyDescent="0.3">
      <c r="A120" s="378"/>
      <c r="B120" s="450"/>
      <c r="C120" s="450"/>
      <c r="D120" s="479"/>
      <c r="E120" s="51" t="s">
        <v>537</v>
      </c>
      <c r="F120" s="43" t="s">
        <v>96</v>
      </c>
      <c r="G120" s="209">
        <v>1</v>
      </c>
      <c r="H120" s="209">
        <v>1</v>
      </c>
      <c r="I120" s="448"/>
      <c r="J120" s="448"/>
      <c r="K120" s="481"/>
      <c r="L120" s="481"/>
      <c r="M120" s="211"/>
      <c r="N120" s="211"/>
    </row>
    <row r="121" spans="1:14" ht="101.4" customHeight="1" x14ac:dyDescent="0.3">
      <c r="A121" s="378"/>
      <c r="B121" s="450"/>
      <c r="C121" s="450"/>
      <c r="D121" s="238" t="s">
        <v>337</v>
      </c>
      <c r="E121" s="52" t="s">
        <v>538</v>
      </c>
      <c r="F121" s="50" t="s">
        <v>212</v>
      </c>
      <c r="G121" s="209">
        <v>1</v>
      </c>
      <c r="H121" s="209">
        <v>1</v>
      </c>
      <c r="I121" s="153">
        <f>G121</f>
        <v>1</v>
      </c>
      <c r="J121" s="153">
        <f>H121</f>
        <v>1</v>
      </c>
      <c r="K121" s="481"/>
      <c r="L121" s="481"/>
      <c r="M121" s="211"/>
      <c r="N121" s="211"/>
    </row>
    <row r="122" spans="1:14" ht="55.2" customHeight="1" x14ac:dyDescent="0.3">
      <c r="A122" s="378"/>
      <c r="B122" s="450"/>
      <c r="C122" s="450"/>
      <c r="D122" s="463" t="s">
        <v>338</v>
      </c>
      <c r="E122" s="51" t="s">
        <v>539</v>
      </c>
      <c r="F122" s="51" t="s">
        <v>213</v>
      </c>
      <c r="G122" s="209">
        <v>1</v>
      </c>
      <c r="H122" s="209">
        <v>1</v>
      </c>
      <c r="I122" s="448">
        <f>AVERAGE(G122,G123)</f>
        <v>1</v>
      </c>
      <c r="J122" s="448">
        <f>AVERAGE(H122,H123)</f>
        <v>1</v>
      </c>
      <c r="K122" s="481"/>
      <c r="L122" s="481"/>
      <c r="M122" s="211"/>
      <c r="N122" s="211"/>
    </row>
    <row r="123" spans="1:14" ht="27.6" x14ac:dyDescent="0.3">
      <c r="A123" s="378"/>
      <c r="B123" s="451"/>
      <c r="C123" s="451"/>
      <c r="D123" s="463"/>
      <c r="E123" s="51" t="s">
        <v>540</v>
      </c>
      <c r="F123" s="43" t="s">
        <v>96</v>
      </c>
      <c r="G123" s="209">
        <v>1</v>
      </c>
      <c r="H123" s="209">
        <v>1</v>
      </c>
      <c r="I123" s="448"/>
      <c r="J123" s="448"/>
      <c r="K123" s="482"/>
      <c r="L123" s="482"/>
      <c r="M123" s="211"/>
      <c r="N123" s="211"/>
    </row>
    <row r="124" spans="1:14" ht="39" customHeight="1" x14ac:dyDescent="0.3">
      <c r="A124" s="378"/>
      <c r="B124" s="449" t="s">
        <v>241</v>
      </c>
      <c r="C124" s="242"/>
      <c r="D124" s="259" t="s">
        <v>339</v>
      </c>
      <c r="E124" s="51" t="s">
        <v>541</v>
      </c>
      <c r="F124" s="43" t="s">
        <v>96</v>
      </c>
      <c r="G124" s="209">
        <v>1</v>
      </c>
      <c r="H124" s="209">
        <v>1</v>
      </c>
      <c r="I124" s="153">
        <f t="shared" ref="I124:J127" si="7">G124</f>
        <v>1</v>
      </c>
      <c r="J124" s="153">
        <f t="shared" si="7"/>
        <v>1</v>
      </c>
      <c r="K124" s="480">
        <f>AVERAGE(I124:I127)</f>
        <v>1</v>
      </c>
      <c r="L124" s="480">
        <f>AVERAGE(J124:J127)</f>
        <v>1</v>
      </c>
      <c r="M124" s="211"/>
      <c r="N124" s="211"/>
    </row>
    <row r="125" spans="1:14" ht="40.200000000000003" customHeight="1" x14ac:dyDescent="0.3">
      <c r="A125" s="378"/>
      <c r="B125" s="450"/>
      <c r="C125" s="242"/>
      <c r="D125" s="259" t="s">
        <v>340</v>
      </c>
      <c r="E125" s="51" t="s">
        <v>542</v>
      </c>
      <c r="F125" s="43" t="s">
        <v>214</v>
      </c>
      <c r="G125" s="209">
        <v>1</v>
      </c>
      <c r="H125" s="209">
        <v>1</v>
      </c>
      <c r="I125" s="153">
        <f>G125</f>
        <v>1</v>
      </c>
      <c r="J125" s="153">
        <f>H125</f>
        <v>1</v>
      </c>
      <c r="K125" s="481"/>
      <c r="L125" s="481"/>
      <c r="M125" s="211"/>
      <c r="N125" s="211"/>
    </row>
    <row r="126" spans="1:14" ht="139.19999999999999" customHeight="1" x14ac:dyDescent="0.3">
      <c r="A126" s="378"/>
      <c r="B126" s="450"/>
      <c r="C126" s="242"/>
      <c r="D126" s="259" t="s">
        <v>341</v>
      </c>
      <c r="E126" s="51" t="s">
        <v>543</v>
      </c>
      <c r="F126" s="43" t="s">
        <v>215</v>
      </c>
      <c r="G126" s="209">
        <v>1</v>
      </c>
      <c r="H126" s="209">
        <v>1</v>
      </c>
      <c r="I126" s="153">
        <f t="shared" si="7"/>
        <v>1</v>
      </c>
      <c r="J126" s="153">
        <f t="shared" si="7"/>
        <v>1</v>
      </c>
      <c r="K126" s="481"/>
      <c r="L126" s="481"/>
      <c r="M126" s="211"/>
      <c r="N126" s="211"/>
    </row>
    <row r="127" spans="1:14" ht="82.2" customHeight="1" x14ac:dyDescent="0.3">
      <c r="A127" s="378"/>
      <c r="B127" s="451"/>
      <c r="C127" s="243"/>
      <c r="D127" s="259" t="s">
        <v>342</v>
      </c>
      <c r="E127" s="51" t="s">
        <v>544</v>
      </c>
      <c r="F127" s="43" t="s">
        <v>216</v>
      </c>
      <c r="G127" s="209">
        <v>1</v>
      </c>
      <c r="H127" s="209">
        <v>1</v>
      </c>
      <c r="I127" s="153">
        <f t="shared" si="7"/>
        <v>1</v>
      </c>
      <c r="J127" s="153">
        <f t="shared" si="7"/>
        <v>1</v>
      </c>
      <c r="K127" s="482"/>
      <c r="L127" s="482"/>
      <c r="M127" s="211"/>
      <c r="N127" s="211"/>
    </row>
    <row r="128" spans="1:14" ht="127.8" customHeight="1" x14ac:dyDescent="0.3">
      <c r="A128" s="376" t="s">
        <v>49</v>
      </c>
      <c r="B128" s="446" t="s">
        <v>50</v>
      </c>
      <c r="C128" s="241"/>
      <c r="D128" s="447" t="s">
        <v>51</v>
      </c>
      <c r="E128" s="457" t="s">
        <v>575</v>
      </c>
      <c r="F128" s="51" t="s">
        <v>143</v>
      </c>
      <c r="G128" s="455">
        <v>1</v>
      </c>
      <c r="H128" s="455">
        <v>1</v>
      </c>
      <c r="I128" s="448">
        <f>G128</f>
        <v>1</v>
      </c>
      <c r="J128" s="448">
        <f>H128</f>
        <v>1</v>
      </c>
      <c r="K128" s="467">
        <f>I128</f>
        <v>1</v>
      </c>
      <c r="L128" s="467">
        <f>J128</f>
        <v>1</v>
      </c>
      <c r="M128" s="473"/>
      <c r="N128" s="473"/>
    </row>
    <row r="129" spans="1:14" ht="129" customHeight="1" x14ac:dyDescent="0.3">
      <c r="A129" s="376"/>
      <c r="B129" s="446"/>
      <c r="C129" s="243"/>
      <c r="D129" s="447"/>
      <c r="E129" s="458"/>
      <c r="F129" s="43" t="s">
        <v>343</v>
      </c>
      <c r="G129" s="475"/>
      <c r="H129" s="475"/>
      <c r="I129" s="448"/>
      <c r="J129" s="448"/>
      <c r="K129" s="467"/>
      <c r="L129" s="467"/>
      <c r="M129" s="474"/>
      <c r="N129" s="474"/>
    </row>
    <row r="130" spans="1:14" ht="41.4" x14ac:dyDescent="0.3">
      <c r="A130" s="376"/>
      <c r="B130" s="446" t="s">
        <v>219</v>
      </c>
      <c r="C130" s="449"/>
      <c r="D130" s="259" t="s">
        <v>344</v>
      </c>
      <c r="E130" s="51" t="s">
        <v>576</v>
      </c>
      <c r="F130" s="50" t="s">
        <v>218</v>
      </c>
      <c r="G130" s="209">
        <v>1</v>
      </c>
      <c r="H130" s="209">
        <v>1</v>
      </c>
      <c r="I130" s="153">
        <f>G130</f>
        <v>1</v>
      </c>
      <c r="J130" s="153">
        <f>H130</f>
        <v>1</v>
      </c>
      <c r="K130" s="467">
        <f>AVERAGE(I130:I135)</f>
        <v>1</v>
      </c>
      <c r="L130" s="467">
        <f>AVERAGE(J130:J135)</f>
        <v>1</v>
      </c>
      <c r="M130" s="211"/>
      <c r="N130" s="211"/>
    </row>
    <row r="131" spans="1:14" ht="55.2" x14ac:dyDescent="0.3">
      <c r="A131" s="376"/>
      <c r="B131" s="446"/>
      <c r="C131" s="450"/>
      <c r="D131" s="259" t="s">
        <v>345</v>
      </c>
      <c r="E131" s="51" t="s">
        <v>577</v>
      </c>
      <c r="F131" s="50" t="s">
        <v>220</v>
      </c>
      <c r="G131" s="209">
        <v>1</v>
      </c>
      <c r="H131" s="209">
        <v>1</v>
      </c>
      <c r="I131" s="153">
        <f>G131</f>
        <v>1</v>
      </c>
      <c r="J131" s="153">
        <f>H131</f>
        <v>1</v>
      </c>
      <c r="K131" s="467"/>
      <c r="L131" s="467"/>
      <c r="M131" s="211"/>
      <c r="N131" s="211"/>
    </row>
    <row r="132" spans="1:14" ht="41.4" x14ac:dyDescent="0.3">
      <c r="A132" s="376"/>
      <c r="B132" s="446"/>
      <c r="C132" s="450"/>
      <c r="D132" s="447" t="s">
        <v>52</v>
      </c>
      <c r="E132" s="51" t="s">
        <v>578</v>
      </c>
      <c r="F132" s="43" t="s">
        <v>96</v>
      </c>
      <c r="G132" s="209">
        <v>1</v>
      </c>
      <c r="H132" s="209">
        <v>1</v>
      </c>
      <c r="I132" s="448">
        <f>AVERAGE(G132,G133)</f>
        <v>1</v>
      </c>
      <c r="J132" s="448">
        <f>AVERAGE(H132,H133)</f>
        <v>1</v>
      </c>
      <c r="K132" s="467"/>
      <c r="L132" s="467"/>
      <c r="M132" s="211"/>
      <c r="N132" s="211"/>
    </row>
    <row r="133" spans="1:14" ht="41.4" x14ac:dyDescent="0.3">
      <c r="A133" s="376"/>
      <c r="B133" s="446"/>
      <c r="C133" s="450"/>
      <c r="D133" s="447"/>
      <c r="E133" s="51" t="s">
        <v>579</v>
      </c>
      <c r="F133" s="43" t="s">
        <v>96</v>
      </c>
      <c r="G133" s="209">
        <v>1</v>
      </c>
      <c r="H133" s="209">
        <v>1</v>
      </c>
      <c r="I133" s="448"/>
      <c r="J133" s="448"/>
      <c r="K133" s="467"/>
      <c r="L133" s="467"/>
      <c r="M133" s="211"/>
      <c r="N133" s="211"/>
    </row>
    <row r="134" spans="1:14" ht="111.6" customHeight="1" x14ac:dyDescent="0.3">
      <c r="A134" s="376"/>
      <c r="B134" s="446"/>
      <c r="C134" s="450"/>
      <c r="D134" s="259" t="s">
        <v>346</v>
      </c>
      <c r="E134" s="51" t="s">
        <v>580</v>
      </c>
      <c r="F134" s="50" t="s">
        <v>222</v>
      </c>
      <c r="G134" s="209">
        <v>1</v>
      </c>
      <c r="H134" s="209">
        <v>1</v>
      </c>
      <c r="I134" s="153">
        <f t="shared" ref="I134:I140" si="8">G134</f>
        <v>1</v>
      </c>
      <c r="J134" s="153">
        <f t="shared" ref="J134:J140" si="9">H134</f>
        <v>1</v>
      </c>
      <c r="K134" s="467"/>
      <c r="L134" s="467"/>
      <c r="M134" s="211"/>
      <c r="N134" s="211"/>
    </row>
    <row r="135" spans="1:14" ht="55.2" x14ac:dyDescent="0.3">
      <c r="A135" s="376"/>
      <c r="B135" s="446"/>
      <c r="C135" s="451"/>
      <c r="D135" s="259" t="s">
        <v>347</v>
      </c>
      <c r="E135" s="51" t="s">
        <v>581</v>
      </c>
      <c r="F135" s="43" t="s">
        <v>96</v>
      </c>
      <c r="G135" s="209">
        <v>1</v>
      </c>
      <c r="H135" s="209">
        <v>1</v>
      </c>
      <c r="I135" s="153">
        <f t="shared" si="8"/>
        <v>1</v>
      </c>
      <c r="J135" s="153">
        <f t="shared" si="9"/>
        <v>1</v>
      </c>
      <c r="K135" s="467"/>
      <c r="L135" s="467"/>
      <c r="M135" s="211"/>
      <c r="N135" s="211"/>
    </row>
    <row r="136" spans="1:14" ht="41.4" x14ac:dyDescent="0.3">
      <c r="A136" s="376"/>
      <c r="B136" s="444" t="s">
        <v>223</v>
      </c>
      <c r="C136" s="242"/>
      <c r="D136" s="260" t="s">
        <v>348</v>
      </c>
      <c r="E136" s="51" t="s">
        <v>582</v>
      </c>
      <c r="F136" s="43" t="s">
        <v>96</v>
      </c>
      <c r="G136" s="209">
        <v>1</v>
      </c>
      <c r="H136" s="209">
        <v>1</v>
      </c>
      <c r="I136" s="153">
        <f t="shared" si="8"/>
        <v>1</v>
      </c>
      <c r="J136" s="153">
        <f t="shared" si="9"/>
        <v>1</v>
      </c>
      <c r="K136" s="467">
        <f>AVERAGE(I139,I138,I137,I136)</f>
        <v>1.75</v>
      </c>
      <c r="L136" s="467">
        <f>AVERAGE(J139,J138,J137,J136)</f>
        <v>1.5</v>
      </c>
      <c r="M136" s="211"/>
      <c r="N136" s="211"/>
    </row>
    <row r="137" spans="1:14" ht="82.8" x14ac:dyDescent="0.3">
      <c r="A137" s="376"/>
      <c r="B137" s="444"/>
      <c r="C137" s="242"/>
      <c r="D137" s="259" t="s">
        <v>349</v>
      </c>
      <c r="E137" s="51" t="s">
        <v>583</v>
      </c>
      <c r="F137" s="50" t="s">
        <v>224</v>
      </c>
      <c r="G137" s="209">
        <v>1</v>
      </c>
      <c r="H137" s="209">
        <v>1</v>
      </c>
      <c r="I137" s="153">
        <f t="shared" si="8"/>
        <v>1</v>
      </c>
      <c r="J137" s="153">
        <f t="shared" si="9"/>
        <v>1</v>
      </c>
      <c r="K137" s="467"/>
      <c r="L137" s="467"/>
      <c r="M137" s="211"/>
      <c r="N137" s="211"/>
    </row>
    <row r="138" spans="1:14" ht="113.4" customHeight="1" x14ac:dyDescent="0.3">
      <c r="A138" s="376"/>
      <c r="B138" s="444"/>
      <c r="C138" s="243"/>
      <c r="D138" s="259" t="s">
        <v>350</v>
      </c>
      <c r="E138" s="52" t="s">
        <v>584</v>
      </c>
      <c r="F138" s="50" t="s">
        <v>228</v>
      </c>
      <c r="G138" s="209">
        <v>1</v>
      </c>
      <c r="H138" s="209">
        <v>1</v>
      </c>
      <c r="I138" s="153">
        <f t="shared" si="8"/>
        <v>1</v>
      </c>
      <c r="J138" s="153">
        <f t="shared" si="9"/>
        <v>1</v>
      </c>
      <c r="K138" s="467"/>
      <c r="L138" s="467"/>
      <c r="M138" s="211"/>
      <c r="N138" s="211"/>
    </row>
    <row r="139" spans="1:14" ht="132.6" customHeight="1" x14ac:dyDescent="0.3">
      <c r="A139" s="376"/>
      <c r="B139" s="444"/>
      <c r="C139" s="133" t="s">
        <v>360</v>
      </c>
      <c r="D139" s="259" t="s">
        <v>351</v>
      </c>
      <c r="E139" s="136" t="s">
        <v>585</v>
      </c>
      <c r="F139" s="50" t="s">
        <v>229</v>
      </c>
      <c r="G139" s="209">
        <v>4</v>
      </c>
      <c r="H139" s="209">
        <v>3</v>
      </c>
      <c r="I139" s="153">
        <f t="shared" si="8"/>
        <v>4</v>
      </c>
      <c r="J139" s="153">
        <f t="shared" si="9"/>
        <v>3</v>
      </c>
      <c r="K139" s="467"/>
      <c r="L139" s="467"/>
      <c r="M139" s="211"/>
      <c r="N139" s="211"/>
    </row>
    <row r="140" spans="1:14" ht="90" customHeight="1" x14ac:dyDescent="0.3">
      <c r="A140" s="376"/>
      <c r="B140" s="230" t="s">
        <v>230</v>
      </c>
      <c r="C140" s="225"/>
      <c r="D140" s="259" t="s">
        <v>352</v>
      </c>
      <c r="E140" s="51" t="s">
        <v>586</v>
      </c>
      <c r="F140" s="50" t="s">
        <v>231</v>
      </c>
      <c r="G140" s="209">
        <v>1</v>
      </c>
      <c r="H140" s="209">
        <v>1</v>
      </c>
      <c r="I140" s="153">
        <f t="shared" si="8"/>
        <v>1</v>
      </c>
      <c r="J140" s="153">
        <f t="shared" si="9"/>
        <v>1</v>
      </c>
      <c r="K140" s="228">
        <f>I140</f>
        <v>1</v>
      </c>
      <c r="L140" s="228">
        <f>J140</f>
        <v>1</v>
      </c>
      <c r="M140" s="211"/>
      <c r="N140" s="211"/>
    </row>
    <row r="141" spans="1:14" ht="94.2" customHeight="1" x14ac:dyDescent="0.3">
      <c r="A141" s="376"/>
      <c r="B141" s="446" t="s">
        <v>53</v>
      </c>
      <c r="C141" s="449"/>
      <c r="D141" s="447" t="s">
        <v>54</v>
      </c>
      <c r="E141" s="51" t="s">
        <v>587</v>
      </c>
      <c r="F141" s="49" t="s">
        <v>144</v>
      </c>
      <c r="G141" s="209">
        <v>1</v>
      </c>
      <c r="H141" s="209">
        <v>1</v>
      </c>
      <c r="I141" s="448">
        <f>AVERAGE(G141,G142)</f>
        <v>1</v>
      </c>
      <c r="J141" s="448">
        <f>AVERAGE(H141,H142)</f>
        <v>1</v>
      </c>
      <c r="K141" s="467">
        <f>AVERAGE(I141,I143)</f>
        <v>1</v>
      </c>
      <c r="L141" s="467">
        <f>AVERAGE(J141,J143)</f>
        <v>1</v>
      </c>
      <c r="M141" s="211"/>
      <c r="N141" s="211"/>
    </row>
    <row r="142" spans="1:14" ht="56.4" customHeight="1" x14ac:dyDescent="0.3">
      <c r="A142" s="376"/>
      <c r="B142" s="446"/>
      <c r="C142" s="450"/>
      <c r="D142" s="447"/>
      <c r="E142" s="51" t="s">
        <v>588</v>
      </c>
      <c r="F142" s="43" t="s">
        <v>96</v>
      </c>
      <c r="G142" s="209">
        <v>1</v>
      </c>
      <c r="H142" s="209">
        <v>1</v>
      </c>
      <c r="I142" s="448"/>
      <c r="J142" s="448"/>
      <c r="K142" s="467"/>
      <c r="L142" s="467"/>
      <c r="M142" s="211"/>
      <c r="N142" s="211"/>
    </row>
    <row r="143" spans="1:14" ht="74.400000000000006" customHeight="1" x14ac:dyDescent="0.3">
      <c r="A143" s="376"/>
      <c r="B143" s="446"/>
      <c r="C143" s="451"/>
      <c r="D143" s="259" t="s">
        <v>353</v>
      </c>
      <c r="E143" s="51" t="s">
        <v>589</v>
      </c>
      <c r="F143" s="43" t="s">
        <v>232</v>
      </c>
      <c r="G143" s="209">
        <v>1</v>
      </c>
      <c r="H143" s="209">
        <v>1</v>
      </c>
      <c r="I143" s="153">
        <f t="shared" ref="I143:J147" si="10">G143</f>
        <v>1</v>
      </c>
      <c r="J143" s="153">
        <f t="shared" si="10"/>
        <v>1</v>
      </c>
      <c r="K143" s="467"/>
      <c r="L143" s="467"/>
      <c r="M143" s="211"/>
      <c r="N143" s="211"/>
    </row>
    <row r="144" spans="1:14" ht="205.8" customHeight="1" x14ac:dyDescent="0.3">
      <c r="A144" s="442" t="s">
        <v>55</v>
      </c>
      <c r="B144" s="45" t="s">
        <v>56</v>
      </c>
      <c r="C144" s="45"/>
      <c r="D144" s="238" t="s">
        <v>57</v>
      </c>
      <c r="E144" s="51" t="s">
        <v>590</v>
      </c>
      <c r="F144" s="49" t="s">
        <v>145</v>
      </c>
      <c r="G144" s="209">
        <v>1</v>
      </c>
      <c r="H144" s="209">
        <v>1</v>
      </c>
      <c r="I144" s="153">
        <f t="shared" si="10"/>
        <v>1</v>
      </c>
      <c r="J144" s="153">
        <f t="shared" si="10"/>
        <v>1</v>
      </c>
      <c r="K144" s="154">
        <f>I144</f>
        <v>1</v>
      </c>
      <c r="L144" s="154">
        <f>J144</f>
        <v>1</v>
      </c>
      <c r="M144" s="211"/>
      <c r="N144" s="211"/>
    </row>
    <row r="145" spans="1:14" ht="55.2" x14ac:dyDescent="0.3">
      <c r="A145" s="442"/>
      <c r="B145" s="229" t="s">
        <v>354</v>
      </c>
      <c r="C145" s="227"/>
      <c r="D145" s="259" t="s">
        <v>355</v>
      </c>
      <c r="E145" s="51" t="s">
        <v>591</v>
      </c>
      <c r="F145" s="43" t="s">
        <v>96</v>
      </c>
      <c r="G145" s="209">
        <v>1</v>
      </c>
      <c r="H145" s="209">
        <v>1</v>
      </c>
      <c r="I145" s="153">
        <f t="shared" si="10"/>
        <v>1</v>
      </c>
      <c r="J145" s="153">
        <f t="shared" si="10"/>
        <v>1</v>
      </c>
      <c r="K145" s="228">
        <f>I145</f>
        <v>1</v>
      </c>
      <c r="L145" s="228">
        <f>J145</f>
        <v>1</v>
      </c>
      <c r="M145" s="226"/>
      <c r="N145" s="226"/>
    </row>
    <row r="146" spans="1:14" ht="120" customHeight="1" x14ac:dyDescent="0.3">
      <c r="A146" s="442"/>
      <c r="B146" s="444" t="s">
        <v>233</v>
      </c>
      <c r="C146" s="455"/>
      <c r="D146" s="259" t="s">
        <v>356</v>
      </c>
      <c r="E146" s="51" t="s">
        <v>592</v>
      </c>
      <c r="F146" s="43" t="s">
        <v>234</v>
      </c>
      <c r="G146" s="209">
        <v>1</v>
      </c>
      <c r="H146" s="209">
        <v>1</v>
      </c>
      <c r="I146" s="153">
        <f t="shared" si="10"/>
        <v>1</v>
      </c>
      <c r="J146" s="153">
        <f t="shared" si="10"/>
        <v>1</v>
      </c>
      <c r="K146" s="467">
        <f>AVERAGE(I146,I147)</f>
        <v>1</v>
      </c>
      <c r="L146" s="467">
        <f>AVERAGE(J146,J147)</f>
        <v>1</v>
      </c>
      <c r="M146" s="211"/>
      <c r="N146" s="211"/>
    </row>
    <row r="147" spans="1:14" ht="55.8" thickBot="1" x14ac:dyDescent="0.35">
      <c r="A147" s="443"/>
      <c r="B147" s="445"/>
      <c r="C147" s="456"/>
      <c r="D147" s="261" t="s">
        <v>358</v>
      </c>
      <c r="E147" s="59" t="s">
        <v>593</v>
      </c>
      <c r="F147" s="55" t="s">
        <v>237</v>
      </c>
      <c r="G147" s="210">
        <v>1</v>
      </c>
      <c r="H147" s="210">
        <v>1</v>
      </c>
      <c r="I147" s="155">
        <f t="shared" si="10"/>
        <v>1</v>
      </c>
      <c r="J147" s="155">
        <f t="shared" si="10"/>
        <v>1</v>
      </c>
      <c r="K147" s="468"/>
      <c r="L147" s="468"/>
      <c r="M147" s="212"/>
      <c r="N147" s="212"/>
    </row>
    <row r="148" spans="1:14" x14ac:dyDescent="0.3">
      <c r="A148" s="5"/>
    </row>
    <row r="149" spans="1:14" x14ac:dyDescent="0.3">
      <c r="A149" s="5"/>
      <c r="J149" s="158"/>
    </row>
    <row r="150" spans="1:14" x14ac:dyDescent="0.3">
      <c r="A150" s="5"/>
      <c r="J150" s="159"/>
    </row>
    <row r="151" spans="1:14" x14ac:dyDescent="0.3">
      <c r="A151" s="5"/>
    </row>
    <row r="152" spans="1:14" x14ac:dyDescent="0.3">
      <c r="A152" s="5"/>
    </row>
    <row r="153" spans="1:14" x14ac:dyDescent="0.3">
      <c r="A153" s="5"/>
    </row>
    <row r="154" spans="1:14" x14ac:dyDescent="0.3">
      <c r="A154" s="5"/>
    </row>
    <row r="155" spans="1:14" x14ac:dyDescent="0.3">
      <c r="A155" s="5"/>
    </row>
    <row r="156" spans="1:14" x14ac:dyDescent="0.3">
      <c r="A156" s="5"/>
    </row>
    <row r="157" spans="1:14" x14ac:dyDescent="0.3">
      <c r="A157" s="5"/>
    </row>
    <row r="158" spans="1:14" x14ac:dyDescent="0.3">
      <c r="A158" s="5"/>
    </row>
    <row r="159" spans="1:14" x14ac:dyDescent="0.3">
      <c r="A159" s="5"/>
    </row>
    <row r="160" spans="1:14" x14ac:dyDescent="0.3">
      <c r="A160" s="5"/>
    </row>
    <row r="161" spans="1:1" x14ac:dyDescent="0.3">
      <c r="A161" s="5"/>
    </row>
    <row r="162" spans="1:1" x14ac:dyDescent="0.3">
      <c r="A162" s="5"/>
    </row>
    <row r="163" spans="1:1" x14ac:dyDescent="0.3">
      <c r="A163" s="5"/>
    </row>
    <row r="164" spans="1:1" x14ac:dyDescent="0.3">
      <c r="A164" s="5"/>
    </row>
    <row r="165" spans="1:1" x14ac:dyDescent="0.3">
      <c r="A165" s="5"/>
    </row>
    <row r="166" spans="1:1" x14ac:dyDescent="0.3">
      <c r="A166" s="5"/>
    </row>
    <row r="167" spans="1:1" x14ac:dyDescent="0.3">
      <c r="A167" s="5"/>
    </row>
    <row r="168" spans="1:1" x14ac:dyDescent="0.3">
      <c r="A168" s="5"/>
    </row>
    <row r="169" spans="1:1" x14ac:dyDescent="0.3">
      <c r="A169" s="5"/>
    </row>
    <row r="170" spans="1:1" x14ac:dyDescent="0.3">
      <c r="A170" s="5"/>
    </row>
    <row r="171" spans="1:1" x14ac:dyDescent="0.3">
      <c r="A171" s="5"/>
    </row>
    <row r="172" spans="1:1" x14ac:dyDescent="0.3">
      <c r="A172" s="5"/>
    </row>
    <row r="173" spans="1:1" x14ac:dyDescent="0.3">
      <c r="A173" s="7"/>
    </row>
  </sheetData>
  <sheetProtection algorithmName="SHA-512" hashValue="G9AsRXWJYNLGxGPGfQ5W/CJLF5N5HBeYGcXxQ6qljzSUakwJHYuNLs8qX5pDisjx0JVc6S3Ecx+cT4FAB4Fh+w==" saltValue="KMxCkRDj0sd54qd9HcJ8bw==" spinCount="100000" sheet="1" formatColumns="0" formatRows="0" insertColumns="0" insertRows="0" insertHyperlinks="0" sort="0" autoFilter="0" pivotTables="0"/>
  <autoFilter ref="A2:N147" xr:uid="{4A7FAD37-31C6-46CB-AD3E-57A417AD90FE}"/>
  <mergeCells count="201">
    <mergeCell ref="A1:B1"/>
    <mergeCell ref="N128:N129"/>
    <mergeCell ref="G1:N1"/>
    <mergeCell ref="C41:C44"/>
    <mergeCell ref="C51:C53"/>
    <mergeCell ref="C58:C59"/>
    <mergeCell ref="C60:C67"/>
    <mergeCell ref="C68:C74"/>
    <mergeCell ref="C76:C77"/>
    <mergeCell ref="C79:C80"/>
    <mergeCell ref="C82:C93"/>
    <mergeCell ref="C95:C99"/>
    <mergeCell ref="G68:H69"/>
    <mergeCell ref="K94:K99"/>
    <mergeCell ref="L94:L99"/>
    <mergeCell ref="K78:K93"/>
    <mergeCell ref="L78:L93"/>
    <mergeCell ref="K68:K77"/>
    <mergeCell ref="L68:L77"/>
    <mergeCell ref="K60:K67"/>
    <mergeCell ref="L60:L67"/>
    <mergeCell ref="K40:K59"/>
    <mergeCell ref="L40:L59"/>
    <mergeCell ref="D30:D31"/>
    <mergeCell ref="K130:K135"/>
    <mergeCell ref="L130:L135"/>
    <mergeCell ref="K128:K129"/>
    <mergeCell ref="L128:L129"/>
    <mergeCell ref="J141:J142"/>
    <mergeCell ref="G13:G14"/>
    <mergeCell ref="H13:H14"/>
    <mergeCell ref="E13:E14"/>
    <mergeCell ref="J128:J129"/>
    <mergeCell ref="I132:I133"/>
    <mergeCell ref="J132:J133"/>
    <mergeCell ref="K111:K123"/>
    <mergeCell ref="L111:L123"/>
    <mergeCell ref="K124:K127"/>
    <mergeCell ref="L124:L127"/>
    <mergeCell ref="G77:H77"/>
    <mergeCell ref="J111:J112"/>
    <mergeCell ref="J107:J108"/>
    <mergeCell ref="I109:I110"/>
    <mergeCell ref="J109:J110"/>
    <mergeCell ref="J13:J14"/>
    <mergeCell ref="J102:J103"/>
    <mergeCell ref="I122:I123"/>
    <mergeCell ref="J122:J123"/>
    <mergeCell ref="I119:I120"/>
    <mergeCell ref="J119:J120"/>
    <mergeCell ref="D114:D116"/>
    <mergeCell ref="I114:I116"/>
    <mergeCell ref="J114:J116"/>
    <mergeCell ref="D87:D89"/>
    <mergeCell ref="D13:D14"/>
    <mergeCell ref="D122:D123"/>
    <mergeCell ref="D109:D110"/>
    <mergeCell ref="M128:M129"/>
    <mergeCell ref="G128:G129"/>
    <mergeCell ref="H128:H129"/>
    <mergeCell ref="C16:C20"/>
    <mergeCell ref="C21:C26"/>
    <mergeCell ref="C27:C32"/>
    <mergeCell ref="C33:C35"/>
    <mergeCell ref="C36:C39"/>
    <mergeCell ref="K106:K110"/>
    <mergeCell ref="L106:L110"/>
    <mergeCell ref="K100:K105"/>
    <mergeCell ref="L100:L105"/>
    <mergeCell ref="J44:J46"/>
    <mergeCell ref="D47:D53"/>
    <mergeCell ref="I47:I53"/>
    <mergeCell ref="J47:J53"/>
    <mergeCell ref="D54:D57"/>
    <mergeCell ref="I54:I57"/>
    <mergeCell ref="J54:J57"/>
    <mergeCell ref="D73:D74"/>
    <mergeCell ref="I73:I74"/>
    <mergeCell ref="I25:I26"/>
    <mergeCell ref="C101:C105"/>
    <mergeCell ref="D119:D120"/>
    <mergeCell ref="A3:A39"/>
    <mergeCell ref="K3:K15"/>
    <mergeCell ref="L3:L15"/>
    <mergeCell ref="K36:K39"/>
    <mergeCell ref="L36:L39"/>
    <mergeCell ref="K33:K35"/>
    <mergeCell ref="L33:L35"/>
    <mergeCell ref="K27:K32"/>
    <mergeCell ref="L27:L32"/>
    <mergeCell ref="K21:K26"/>
    <mergeCell ref="L21:L26"/>
    <mergeCell ref="K16:K20"/>
    <mergeCell ref="L16:L20"/>
    <mergeCell ref="B3:B15"/>
    <mergeCell ref="D3:D5"/>
    <mergeCell ref="I3:I5"/>
    <mergeCell ref="J3:J5"/>
    <mergeCell ref="D6:D9"/>
    <mergeCell ref="I6:I9"/>
    <mergeCell ref="J6:J9"/>
    <mergeCell ref="D10:D11"/>
    <mergeCell ref="I10:I11"/>
    <mergeCell ref="J10:J11"/>
    <mergeCell ref="I13:I14"/>
    <mergeCell ref="K146:K147"/>
    <mergeCell ref="K141:K143"/>
    <mergeCell ref="K136:K139"/>
    <mergeCell ref="L146:L147"/>
    <mergeCell ref="L141:L143"/>
    <mergeCell ref="L136:L139"/>
    <mergeCell ref="B16:B20"/>
    <mergeCell ref="I30:I31"/>
    <mergeCell ref="J30:J31"/>
    <mergeCell ref="B33:B35"/>
    <mergeCell ref="B36:B39"/>
    <mergeCell ref="J25:J26"/>
    <mergeCell ref="B27:B32"/>
    <mergeCell ref="D27:D28"/>
    <mergeCell ref="I27:I28"/>
    <mergeCell ref="J27:J28"/>
    <mergeCell ref="B21:B26"/>
    <mergeCell ref="D21:D22"/>
    <mergeCell ref="I21:I22"/>
    <mergeCell ref="J21:J22"/>
    <mergeCell ref="D23:D24"/>
    <mergeCell ref="I23:I24"/>
    <mergeCell ref="J23:J24"/>
    <mergeCell ref="D25:D26"/>
    <mergeCell ref="A40:A105"/>
    <mergeCell ref="B40:B59"/>
    <mergeCell ref="D40:D41"/>
    <mergeCell ref="I40:I41"/>
    <mergeCell ref="J40:J41"/>
    <mergeCell ref="D42:D43"/>
    <mergeCell ref="I42:I43"/>
    <mergeCell ref="J42:J43"/>
    <mergeCell ref="D44:D46"/>
    <mergeCell ref="I44:I46"/>
    <mergeCell ref="B60:B67"/>
    <mergeCell ref="D60:D61"/>
    <mergeCell ref="I60:I61"/>
    <mergeCell ref="J60:J61"/>
    <mergeCell ref="D63:D65"/>
    <mergeCell ref="I63:I65"/>
    <mergeCell ref="J63:J65"/>
    <mergeCell ref="I87:I89"/>
    <mergeCell ref="J87:J89"/>
    <mergeCell ref="D81:D83"/>
    <mergeCell ref="I81:I83"/>
    <mergeCell ref="J81:J83"/>
    <mergeCell ref="J73:J74"/>
    <mergeCell ref="B78:B93"/>
    <mergeCell ref="B111:B123"/>
    <mergeCell ref="B124:B127"/>
    <mergeCell ref="C118:C123"/>
    <mergeCell ref="B68:B77"/>
    <mergeCell ref="D70:D72"/>
    <mergeCell ref="I70:I72"/>
    <mergeCell ref="J70:J72"/>
    <mergeCell ref="I68:J69"/>
    <mergeCell ref="B94:B99"/>
    <mergeCell ref="D94:D97"/>
    <mergeCell ref="I94:I97"/>
    <mergeCell ref="J94:J97"/>
    <mergeCell ref="D98:D99"/>
    <mergeCell ref="I98:I99"/>
    <mergeCell ref="J98:J99"/>
    <mergeCell ref="D91:D92"/>
    <mergeCell ref="I91:I92"/>
    <mergeCell ref="J91:J92"/>
    <mergeCell ref="B100:B105"/>
    <mergeCell ref="D100:D101"/>
    <mergeCell ref="I100:I101"/>
    <mergeCell ref="J100:J101"/>
    <mergeCell ref="D102:D103"/>
    <mergeCell ref="I102:I103"/>
    <mergeCell ref="A106:A127"/>
    <mergeCell ref="B106:B110"/>
    <mergeCell ref="A144:A147"/>
    <mergeCell ref="B146:B147"/>
    <mergeCell ref="B141:B143"/>
    <mergeCell ref="D141:D142"/>
    <mergeCell ref="I141:I142"/>
    <mergeCell ref="D107:D108"/>
    <mergeCell ref="I107:I108"/>
    <mergeCell ref="B136:B139"/>
    <mergeCell ref="A128:A143"/>
    <mergeCell ref="B128:B129"/>
    <mergeCell ref="D128:D129"/>
    <mergeCell ref="I128:I129"/>
    <mergeCell ref="D111:D112"/>
    <mergeCell ref="I111:I112"/>
    <mergeCell ref="C141:C143"/>
    <mergeCell ref="C108:C110"/>
    <mergeCell ref="C113:C116"/>
    <mergeCell ref="C130:C135"/>
    <mergeCell ref="C146:C147"/>
    <mergeCell ref="B130:B135"/>
    <mergeCell ref="D132:D133"/>
    <mergeCell ref="E128:E129"/>
  </mergeCells>
  <pageMargins left="0.7" right="0.7" top="0.75" bottom="0.75" header="0.3" footer="0.3"/>
  <pageSetup paperSize="9" orientation="portrait" horizontalDpi="4294967295" verticalDpi="4294967295" r:id="rId1"/>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A57424DE-AA70-4960-8BF0-5F1DB2145C39}">
          <x14:formula1>
            <xm:f>Sheet1!$B$2:$B$6</xm:f>
          </x14:formula1>
          <xm:sqref>G3:H13 G78:H128 G130:H147 G15:H67 G70:H76</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C04543-2F2E-44EB-87A3-D75E417EA8C1}">
  <sheetPr>
    <tabColor rgb="FFDDEBF7"/>
  </sheetPr>
  <dimension ref="A1:T43"/>
  <sheetViews>
    <sheetView showGridLines="0" zoomScale="80" zoomScaleNormal="80" workbookViewId="0">
      <selection activeCell="K9" sqref="K9"/>
    </sheetView>
  </sheetViews>
  <sheetFormatPr defaultRowHeight="14.4" x14ac:dyDescent="0.3"/>
  <cols>
    <col min="1" max="1" width="15.88671875" customWidth="1"/>
    <col min="2" max="2" width="54.88671875" bestFit="1" customWidth="1"/>
    <col min="3" max="6" width="15.6640625" customWidth="1"/>
    <col min="8" max="8" width="14.6640625" customWidth="1"/>
    <col min="9" max="9" width="40.6640625" customWidth="1"/>
    <col min="10" max="10" width="11.6640625" customWidth="1"/>
    <col min="11" max="11" width="11.77734375" customWidth="1"/>
    <col min="12" max="13" width="16.6640625" customWidth="1"/>
    <col min="15" max="15" width="14.6640625" customWidth="1"/>
    <col min="16" max="16" width="50.6640625" customWidth="1"/>
    <col min="17" max="17" width="11.6640625" customWidth="1"/>
    <col min="18" max="18" width="11.77734375" customWidth="1"/>
    <col min="19" max="20" width="16.6640625" customWidth="1"/>
  </cols>
  <sheetData>
    <row r="1" spans="1:13" ht="15" thickBot="1" x14ac:dyDescent="0.35"/>
    <row r="2" spans="1:13" ht="15" customHeight="1" thickTop="1" x14ac:dyDescent="0.3">
      <c r="B2" s="493" t="s">
        <v>67</v>
      </c>
      <c r="C2" s="493" t="s">
        <v>415</v>
      </c>
      <c r="D2" s="497" t="s">
        <v>416</v>
      </c>
      <c r="E2" s="495" t="s">
        <v>412</v>
      </c>
      <c r="F2" s="497" t="s">
        <v>413</v>
      </c>
      <c r="I2" s="430" t="s">
        <v>369</v>
      </c>
      <c r="K2" s="414"/>
      <c r="L2" s="414"/>
      <c r="M2" s="216"/>
    </row>
    <row r="3" spans="1:13" ht="15" thickBot="1" x14ac:dyDescent="0.35">
      <c r="B3" s="494"/>
      <c r="C3" s="494"/>
      <c r="D3" s="507"/>
      <c r="E3" s="496"/>
      <c r="F3" s="498"/>
      <c r="I3" s="431"/>
      <c r="K3" s="413"/>
      <c r="L3" s="413"/>
      <c r="M3" s="217"/>
    </row>
    <row r="4" spans="1:13" ht="15" thickBot="1" x14ac:dyDescent="0.35">
      <c r="B4" s="13" t="s">
        <v>9</v>
      </c>
      <c r="C4" s="119">
        <v>3</v>
      </c>
      <c r="D4" s="498"/>
      <c r="E4" s="82">
        <f>SUM(E5:E27)/COUNT(E5:E27)</f>
        <v>1.0326086956521738</v>
      </c>
      <c r="F4" s="83">
        <f>SUM(F5:F27)/COUNT(F5:F27)</f>
        <v>1.0217391304347827</v>
      </c>
      <c r="I4" s="508">
        <f>SUM(D5:D27)/COUNT(D5:D27)</f>
        <v>1.0271739130434783</v>
      </c>
    </row>
    <row r="5" spans="1:13" ht="15" thickBot="1" x14ac:dyDescent="0.35">
      <c r="A5" s="499" t="s">
        <v>361</v>
      </c>
      <c r="B5" s="178" t="s">
        <v>372</v>
      </c>
      <c r="C5" s="187">
        <v>3</v>
      </c>
      <c r="D5" s="183">
        <f>AVERAGE(E5,F5)</f>
        <v>1</v>
      </c>
      <c r="E5" s="163">
        <f>'IMPORTANT Details'!K3</f>
        <v>1</v>
      </c>
      <c r="F5" s="73">
        <f>'IMPORTANT Details'!L3</f>
        <v>1</v>
      </c>
      <c r="I5" s="509"/>
    </row>
    <row r="6" spans="1:13" ht="15" thickTop="1" x14ac:dyDescent="0.3">
      <c r="A6" s="500"/>
      <c r="B6" s="179" t="s">
        <v>373</v>
      </c>
      <c r="C6" s="188">
        <v>3</v>
      </c>
      <c r="D6" s="184">
        <f t="shared" ref="D6:D27" si="0">AVERAGE(E6,F6)</f>
        <v>1</v>
      </c>
      <c r="E6" s="164">
        <f>'IMPORTANT Details'!K16</f>
        <v>1</v>
      </c>
      <c r="F6" s="65">
        <f>'IMPORTANT Details'!L16</f>
        <v>1</v>
      </c>
      <c r="I6" s="221" t="s">
        <v>860</v>
      </c>
    </row>
    <row r="7" spans="1:13" x14ac:dyDescent="0.3">
      <c r="A7" s="500"/>
      <c r="B7" s="179" t="s">
        <v>374</v>
      </c>
      <c r="C7" s="188">
        <v>3</v>
      </c>
      <c r="D7" s="184">
        <f t="shared" si="0"/>
        <v>1</v>
      </c>
      <c r="E7" s="164">
        <f>'IMPORTANT Details'!K21</f>
        <v>1</v>
      </c>
      <c r="F7" s="65">
        <f>'IMPORTANT Details'!L21</f>
        <v>1</v>
      </c>
    </row>
    <row r="8" spans="1:13" x14ac:dyDescent="0.3">
      <c r="A8" s="500"/>
      <c r="B8" s="179" t="s">
        <v>375</v>
      </c>
      <c r="C8" s="188">
        <v>3</v>
      </c>
      <c r="D8" s="184">
        <f t="shared" si="0"/>
        <v>1</v>
      </c>
      <c r="E8" s="164">
        <f>'IMPORTANT Details'!K27</f>
        <v>1</v>
      </c>
      <c r="F8" s="65">
        <f>'IMPORTANT Details'!L27</f>
        <v>1</v>
      </c>
      <c r="I8" s="274" t="s">
        <v>852</v>
      </c>
      <c r="J8" s="215" t="s">
        <v>399</v>
      </c>
      <c r="K8" s="271">
        <f>Introduction!Q13</f>
        <v>45873</v>
      </c>
    </row>
    <row r="9" spans="1:13" ht="15" thickBot="1" x14ac:dyDescent="0.35">
      <c r="A9" s="500"/>
      <c r="B9" s="179" t="s">
        <v>376</v>
      </c>
      <c r="C9" s="188">
        <v>3</v>
      </c>
      <c r="D9" s="184">
        <f t="shared" si="0"/>
        <v>1</v>
      </c>
      <c r="E9" s="164">
        <f>'IMPORTANT Details'!K33</f>
        <v>1</v>
      </c>
      <c r="F9" s="65">
        <f>'IMPORTANT Details'!L33</f>
        <v>1</v>
      </c>
    </row>
    <row r="10" spans="1:13" ht="15" thickBot="1" x14ac:dyDescent="0.35">
      <c r="A10" s="501"/>
      <c r="B10" s="180" t="s">
        <v>377</v>
      </c>
      <c r="C10" s="189">
        <v>3</v>
      </c>
      <c r="D10" s="185">
        <f t="shared" si="0"/>
        <v>1</v>
      </c>
      <c r="E10" s="165">
        <f>'IMPORTANT Details'!K36</f>
        <v>1</v>
      </c>
      <c r="F10" s="68">
        <f>'IMPORTANT Details'!L36</f>
        <v>1</v>
      </c>
      <c r="I10" s="435" t="s">
        <v>856</v>
      </c>
      <c r="J10" s="437">
        <f>Introduction!T27</f>
        <v>45873</v>
      </c>
      <c r="K10" s="438"/>
    </row>
    <row r="11" spans="1:13" ht="15" thickBot="1" x14ac:dyDescent="0.35">
      <c r="A11" s="502" t="s">
        <v>362</v>
      </c>
      <c r="B11" s="178" t="s">
        <v>378</v>
      </c>
      <c r="C11" s="187">
        <v>3</v>
      </c>
      <c r="D11" s="183">
        <f t="shared" si="0"/>
        <v>1</v>
      </c>
      <c r="E11" s="163">
        <f>'IMPORTANT Details'!K40</f>
        <v>1</v>
      </c>
      <c r="F11" s="73">
        <f>'IMPORTANT Details'!L40</f>
        <v>1</v>
      </c>
      <c r="I11" s="436"/>
      <c r="J11" s="439"/>
      <c r="K11" s="440"/>
    </row>
    <row r="12" spans="1:13" x14ac:dyDescent="0.3">
      <c r="A12" s="503"/>
      <c r="B12" s="179" t="s">
        <v>379</v>
      </c>
      <c r="C12" s="188">
        <v>3</v>
      </c>
      <c r="D12" s="184">
        <f t="shared" si="0"/>
        <v>1</v>
      </c>
      <c r="E12" s="164">
        <f>'IMPORTANT Details'!K60</f>
        <v>1</v>
      </c>
      <c r="F12" s="65">
        <f>'IMPORTANT Details'!L60</f>
        <v>1</v>
      </c>
    </row>
    <row r="13" spans="1:13" x14ac:dyDescent="0.3">
      <c r="A13" s="503"/>
      <c r="B13" s="179" t="s">
        <v>380</v>
      </c>
      <c r="C13" s="188">
        <v>3</v>
      </c>
      <c r="D13" s="184">
        <f t="shared" si="0"/>
        <v>1</v>
      </c>
      <c r="E13" s="164">
        <f>'IMPORTANT Details'!K68</f>
        <v>1</v>
      </c>
      <c r="F13" s="65">
        <f>'IMPORTANT Details'!L68</f>
        <v>1</v>
      </c>
    </row>
    <row r="14" spans="1:13" x14ac:dyDescent="0.3">
      <c r="A14" s="503"/>
      <c r="B14" s="179" t="s">
        <v>381</v>
      </c>
      <c r="C14" s="188">
        <v>3</v>
      </c>
      <c r="D14" s="184">
        <f t="shared" si="0"/>
        <v>1</v>
      </c>
      <c r="E14" s="164">
        <f>'IMPORTANT Details'!K78</f>
        <v>1</v>
      </c>
      <c r="F14" s="65">
        <f>'IMPORTANT Details'!L78</f>
        <v>1</v>
      </c>
    </row>
    <row r="15" spans="1:13" x14ac:dyDescent="0.3">
      <c r="A15" s="503"/>
      <c r="B15" s="179" t="s">
        <v>382</v>
      </c>
      <c r="C15" s="188">
        <v>3</v>
      </c>
      <c r="D15" s="184">
        <f t="shared" si="0"/>
        <v>1</v>
      </c>
      <c r="E15" s="164">
        <f>'IMPORTANT Details'!K94</f>
        <v>1</v>
      </c>
      <c r="F15" s="65">
        <f>'IMPORTANT Details'!L94</f>
        <v>1</v>
      </c>
    </row>
    <row r="16" spans="1:13" ht="15" thickBot="1" x14ac:dyDescent="0.35">
      <c r="A16" s="504"/>
      <c r="B16" s="180" t="s">
        <v>383</v>
      </c>
      <c r="C16" s="189">
        <v>3</v>
      </c>
      <c r="D16" s="185">
        <f t="shared" si="0"/>
        <v>1</v>
      </c>
      <c r="E16" s="165">
        <f>'IMPORTANT Details'!K100</f>
        <v>1</v>
      </c>
      <c r="F16" s="68">
        <f>'IMPORTANT Details'!L100</f>
        <v>1</v>
      </c>
    </row>
    <row r="17" spans="1:20" x14ac:dyDescent="0.3">
      <c r="A17" s="485" t="s">
        <v>363</v>
      </c>
      <c r="B17" s="178" t="s">
        <v>384</v>
      </c>
      <c r="C17" s="187">
        <v>3</v>
      </c>
      <c r="D17" s="183">
        <f t="shared" si="0"/>
        <v>1</v>
      </c>
      <c r="E17" s="163">
        <f>'IMPORTANT Details'!K106</f>
        <v>1</v>
      </c>
      <c r="F17" s="73">
        <f>'IMPORTANT Details'!L106</f>
        <v>1</v>
      </c>
    </row>
    <row r="18" spans="1:20" x14ac:dyDescent="0.3">
      <c r="A18" s="486"/>
      <c r="B18" s="179" t="s">
        <v>385</v>
      </c>
      <c r="C18" s="188">
        <v>3</v>
      </c>
      <c r="D18" s="184">
        <f t="shared" ref="D18" si="1">AVERAGE(E18,F18)</f>
        <v>1</v>
      </c>
      <c r="E18" s="164">
        <f>'IMPORTANT Details'!K111</f>
        <v>1</v>
      </c>
      <c r="F18" s="65">
        <f>'IMPORTANT Details'!L111</f>
        <v>1</v>
      </c>
    </row>
    <row r="19" spans="1:20" ht="15" thickBot="1" x14ac:dyDescent="0.35">
      <c r="A19" s="486"/>
      <c r="B19" s="180" t="s">
        <v>386</v>
      </c>
      <c r="C19" s="189">
        <v>3</v>
      </c>
      <c r="D19" s="185">
        <f t="shared" si="0"/>
        <v>1</v>
      </c>
      <c r="E19" s="165">
        <f>'IMPORTANT Details'!K124</f>
        <v>1</v>
      </c>
      <c r="F19" s="68">
        <f>'IMPORTANT Details'!L124</f>
        <v>1</v>
      </c>
    </row>
    <row r="20" spans="1:20" x14ac:dyDescent="0.3">
      <c r="A20" s="487" t="s">
        <v>364</v>
      </c>
      <c r="B20" s="178" t="s">
        <v>387</v>
      </c>
      <c r="C20" s="187">
        <v>3</v>
      </c>
      <c r="D20" s="183">
        <f t="shared" si="0"/>
        <v>1</v>
      </c>
      <c r="E20" s="163">
        <f>'IMPORTANT Details'!K128</f>
        <v>1</v>
      </c>
      <c r="F20" s="73">
        <f>'IMPORTANT Details'!L128</f>
        <v>1</v>
      </c>
    </row>
    <row r="21" spans="1:20" x14ac:dyDescent="0.3">
      <c r="A21" s="488"/>
      <c r="B21" s="179" t="s">
        <v>388</v>
      </c>
      <c r="C21" s="188">
        <v>3</v>
      </c>
      <c r="D21" s="184">
        <f t="shared" si="0"/>
        <v>1</v>
      </c>
      <c r="E21" s="164">
        <f>'IMPORTANT Details'!K130</f>
        <v>1</v>
      </c>
      <c r="F21" s="65">
        <f>'IMPORTANT Details'!L130</f>
        <v>1</v>
      </c>
    </row>
    <row r="22" spans="1:20" x14ac:dyDescent="0.3">
      <c r="A22" s="488"/>
      <c r="B22" s="179" t="s">
        <v>389</v>
      </c>
      <c r="C22" s="188">
        <v>3</v>
      </c>
      <c r="D22" s="184">
        <f t="shared" si="0"/>
        <v>1.625</v>
      </c>
      <c r="E22" s="164">
        <f>'IMPORTANT Details'!K136</f>
        <v>1.75</v>
      </c>
      <c r="F22" s="65">
        <f>'IMPORTANT Details'!L136</f>
        <v>1.5</v>
      </c>
    </row>
    <row r="23" spans="1:20" x14ac:dyDescent="0.3">
      <c r="A23" s="488"/>
      <c r="B23" s="179" t="s">
        <v>390</v>
      </c>
      <c r="C23" s="188">
        <v>3</v>
      </c>
      <c r="D23" s="184">
        <f t="shared" si="0"/>
        <v>1</v>
      </c>
      <c r="E23" s="164">
        <f>'IMPORTANT Details'!K140</f>
        <v>1</v>
      </c>
      <c r="F23" s="65">
        <f>'IMPORTANT Details'!L140</f>
        <v>1</v>
      </c>
    </row>
    <row r="24" spans="1:20" ht="15" thickBot="1" x14ac:dyDescent="0.35">
      <c r="A24" s="489"/>
      <c r="B24" s="180" t="s">
        <v>391</v>
      </c>
      <c r="C24" s="189">
        <v>3</v>
      </c>
      <c r="D24" s="185">
        <f t="shared" si="0"/>
        <v>1</v>
      </c>
      <c r="E24" s="165">
        <f>'IMPORTANT Details'!K141</f>
        <v>1</v>
      </c>
      <c r="F24" s="68">
        <f>'IMPORTANT Details'!L141</f>
        <v>1</v>
      </c>
    </row>
    <row r="25" spans="1:20" x14ac:dyDescent="0.3">
      <c r="A25" s="490" t="s">
        <v>365</v>
      </c>
      <c r="B25" s="181" t="s">
        <v>392</v>
      </c>
      <c r="C25" s="190">
        <v>3</v>
      </c>
      <c r="D25" s="186">
        <f t="shared" si="0"/>
        <v>1</v>
      </c>
      <c r="E25" s="182">
        <f>'IMPORTANT Details'!K144</f>
        <v>1</v>
      </c>
      <c r="F25" s="69">
        <f>'IMPORTANT Details'!L144</f>
        <v>1</v>
      </c>
    </row>
    <row r="26" spans="1:20" x14ac:dyDescent="0.3">
      <c r="A26" s="491"/>
      <c r="B26" s="179" t="s">
        <v>393</v>
      </c>
      <c r="C26" s="188">
        <v>3</v>
      </c>
      <c r="D26" s="184">
        <f t="shared" si="0"/>
        <v>1</v>
      </c>
      <c r="E26" s="164">
        <f>'IMPORTANT Details'!K145</f>
        <v>1</v>
      </c>
      <c r="F26" s="65">
        <f>'IMPORTANT Details'!L145</f>
        <v>1</v>
      </c>
    </row>
    <row r="27" spans="1:20" ht="15" thickBot="1" x14ac:dyDescent="0.35">
      <c r="A27" s="492"/>
      <c r="B27" s="180" t="s">
        <v>394</v>
      </c>
      <c r="C27" s="189">
        <v>3</v>
      </c>
      <c r="D27" s="185">
        <f t="shared" si="0"/>
        <v>1</v>
      </c>
      <c r="E27" s="165">
        <f>'IMPORTANT Details'!K146</f>
        <v>1</v>
      </c>
      <c r="F27" s="68">
        <f>'IMPORTANT Details'!L146</f>
        <v>1</v>
      </c>
    </row>
    <row r="28" spans="1:20" ht="15" thickBot="1" x14ac:dyDescent="0.35"/>
    <row r="29" spans="1:20" ht="15.6" thickTop="1" thickBot="1" x14ac:dyDescent="0.35">
      <c r="H29" s="432" t="s">
        <v>414</v>
      </c>
      <c r="I29" s="433"/>
      <c r="J29" s="433"/>
      <c r="K29" s="433"/>
      <c r="L29" s="433"/>
      <c r="M29" s="434"/>
      <c r="O29" s="432" t="s">
        <v>414</v>
      </c>
      <c r="P29" s="433"/>
      <c r="Q29" s="433"/>
      <c r="R29" s="433"/>
      <c r="S29" s="433"/>
      <c r="T29" s="434"/>
    </row>
    <row r="30" spans="1:20" ht="48" thickTop="1" thickBot="1" x14ac:dyDescent="0.35">
      <c r="H30" s="426" t="s">
        <v>13</v>
      </c>
      <c r="I30" s="427"/>
      <c r="J30" s="101" t="s">
        <v>415</v>
      </c>
      <c r="K30" s="109" t="s">
        <v>417</v>
      </c>
      <c r="L30" s="105" t="s">
        <v>412</v>
      </c>
      <c r="M30" s="71" t="s">
        <v>413</v>
      </c>
      <c r="O30" s="505" t="s">
        <v>13</v>
      </c>
      <c r="P30" s="506"/>
      <c r="Q30" s="113" t="s">
        <v>415</v>
      </c>
      <c r="R30" s="118" t="s">
        <v>417</v>
      </c>
      <c r="S30" s="117" t="s">
        <v>412</v>
      </c>
      <c r="T30" s="92" t="s">
        <v>413</v>
      </c>
    </row>
    <row r="31" spans="1:20" ht="55.2" x14ac:dyDescent="0.3">
      <c r="H31" s="61" t="s">
        <v>597</v>
      </c>
      <c r="I31" s="88" t="s">
        <v>366</v>
      </c>
      <c r="J31" s="102">
        <v>3</v>
      </c>
      <c r="K31" s="110">
        <f>AVERAGE(L31,M31)</f>
        <v>1</v>
      </c>
      <c r="L31" s="106">
        <f>'IMPORTANT Details'!G40</f>
        <v>1</v>
      </c>
      <c r="M31" s="73">
        <f>'IMPORTANT Details'!H40</f>
        <v>1</v>
      </c>
      <c r="O31" s="93" t="s">
        <v>621</v>
      </c>
      <c r="P31" s="94" t="s">
        <v>272</v>
      </c>
      <c r="Q31" s="114">
        <v>3</v>
      </c>
      <c r="R31" s="169">
        <f>AVERAGE(S31,T31)</f>
        <v>1</v>
      </c>
      <c r="S31" s="170">
        <f>'IMPORTANT Details'!G15</f>
        <v>1</v>
      </c>
      <c r="T31" s="171">
        <f>'IMPORTANT Details'!H15</f>
        <v>1</v>
      </c>
    </row>
    <row r="32" spans="1:20" ht="55.2" x14ac:dyDescent="0.3">
      <c r="H32" s="62" t="s">
        <v>599</v>
      </c>
      <c r="I32" s="89" t="s">
        <v>285</v>
      </c>
      <c r="J32" s="103">
        <v>3</v>
      </c>
      <c r="K32" s="111">
        <f t="shared" ref="K32:K43" si="2">AVERAGE(L32,M32)</f>
        <v>1</v>
      </c>
      <c r="L32" s="107">
        <f>'IMPORTANT Details'!G45</f>
        <v>1</v>
      </c>
      <c r="M32" s="65">
        <f>'IMPORTANT Details'!H45</f>
        <v>1</v>
      </c>
      <c r="O32" s="86" t="s">
        <v>622</v>
      </c>
      <c r="P32" s="95" t="s">
        <v>273</v>
      </c>
      <c r="Q32" s="115">
        <v>3</v>
      </c>
      <c r="R32" s="172">
        <f t="shared" ref="R32:R38" si="3">AVERAGE(S32,T32)</f>
        <v>1</v>
      </c>
      <c r="S32" s="173">
        <f>'IMPORTANT Details'!G46</f>
        <v>1</v>
      </c>
      <c r="T32" s="174">
        <f>'IMPORTANT Details'!H46</f>
        <v>1</v>
      </c>
    </row>
    <row r="33" spans="8:20" ht="82.8" x14ac:dyDescent="0.3">
      <c r="H33" s="62" t="s">
        <v>601</v>
      </c>
      <c r="I33" s="89" t="s">
        <v>265</v>
      </c>
      <c r="J33" s="103">
        <v>3</v>
      </c>
      <c r="K33" s="111">
        <f t="shared" si="2"/>
        <v>1</v>
      </c>
      <c r="L33" s="107">
        <f>'IMPORTANT Details'!G47</f>
        <v>1</v>
      </c>
      <c r="M33" s="65">
        <f>'IMPORTANT Details'!H47</f>
        <v>1</v>
      </c>
      <c r="O33" s="86" t="s">
        <v>623</v>
      </c>
      <c r="P33" s="96" t="s">
        <v>275</v>
      </c>
      <c r="Q33" s="115">
        <v>3</v>
      </c>
      <c r="R33" s="172">
        <f t="shared" si="3"/>
        <v>1</v>
      </c>
      <c r="S33" s="173">
        <f>'IMPORTANT Details'!G56</f>
        <v>1</v>
      </c>
      <c r="T33" s="174">
        <f>'IMPORTANT Details'!H56</f>
        <v>1</v>
      </c>
    </row>
    <row r="34" spans="8:20" ht="69" x14ac:dyDescent="0.3">
      <c r="H34" s="62" t="s">
        <v>603</v>
      </c>
      <c r="I34" s="89" t="s">
        <v>266</v>
      </c>
      <c r="J34" s="103">
        <v>3</v>
      </c>
      <c r="K34" s="111">
        <f t="shared" si="2"/>
        <v>1</v>
      </c>
      <c r="L34" s="107">
        <f>'IMPORTANT Details'!G48</f>
        <v>1</v>
      </c>
      <c r="M34" s="65">
        <f>'IMPORTANT Details'!H48</f>
        <v>1</v>
      </c>
      <c r="O34" s="86" t="s">
        <v>624</v>
      </c>
      <c r="P34" s="96" t="s">
        <v>276</v>
      </c>
      <c r="Q34" s="115">
        <v>3</v>
      </c>
      <c r="R34" s="172">
        <f t="shared" si="3"/>
        <v>1</v>
      </c>
      <c r="S34" s="173">
        <f>'IMPORTANT Details'!G57</f>
        <v>1</v>
      </c>
      <c r="T34" s="174">
        <f>'IMPORTANT Details'!H57</f>
        <v>1</v>
      </c>
    </row>
    <row r="35" spans="8:20" ht="69" x14ac:dyDescent="0.3">
      <c r="H35" s="62" t="s">
        <v>605</v>
      </c>
      <c r="I35" s="89" t="s">
        <v>267</v>
      </c>
      <c r="J35" s="103">
        <v>3</v>
      </c>
      <c r="K35" s="111">
        <f t="shared" si="2"/>
        <v>1</v>
      </c>
      <c r="L35" s="107">
        <f>'IMPORTANT Details'!G49</f>
        <v>1</v>
      </c>
      <c r="M35" s="65">
        <f>'IMPORTANT Details'!H49</f>
        <v>1</v>
      </c>
      <c r="O35" s="86" t="s">
        <v>625</v>
      </c>
      <c r="P35" s="96" t="s">
        <v>277</v>
      </c>
      <c r="Q35" s="115">
        <v>3</v>
      </c>
      <c r="R35" s="172">
        <f t="shared" si="3"/>
        <v>1</v>
      </c>
      <c r="S35" s="173">
        <f>'IMPORTANT Details'!G75</f>
        <v>1</v>
      </c>
      <c r="T35" s="174">
        <f>'IMPORTANT Details'!H75</f>
        <v>1</v>
      </c>
    </row>
    <row r="36" spans="8:20" ht="27.6" x14ac:dyDescent="0.3">
      <c r="H36" s="62" t="s">
        <v>607</v>
      </c>
      <c r="I36" s="89" t="s">
        <v>617</v>
      </c>
      <c r="J36" s="103">
        <v>3</v>
      </c>
      <c r="K36" s="111">
        <f t="shared" si="2"/>
        <v>1</v>
      </c>
      <c r="L36" s="107">
        <f>'IMPORTANT Details'!G50</f>
        <v>1</v>
      </c>
      <c r="M36" s="65">
        <f>'IMPORTANT Details'!H50</f>
        <v>1</v>
      </c>
      <c r="O36" s="86" t="s">
        <v>626</v>
      </c>
      <c r="P36" s="96" t="s">
        <v>278</v>
      </c>
      <c r="Q36" s="115">
        <v>3</v>
      </c>
      <c r="R36" s="172">
        <f t="shared" si="3"/>
        <v>1</v>
      </c>
      <c r="S36" s="173">
        <f>'IMPORTANT Details'!G78</f>
        <v>1</v>
      </c>
      <c r="T36" s="174">
        <f>'IMPORTANT Details'!H78</f>
        <v>1</v>
      </c>
    </row>
    <row r="37" spans="8:20" ht="55.2" x14ac:dyDescent="0.3">
      <c r="H37" s="62" t="s">
        <v>610</v>
      </c>
      <c r="I37" s="89" t="s">
        <v>268</v>
      </c>
      <c r="J37" s="103">
        <v>3</v>
      </c>
      <c r="K37" s="111">
        <f t="shared" si="2"/>
        <v>1</v>
      </c>
      <c r="L37" s="107">
        <f>'IMPORTANT Details'!G54</f>
        <v>1</v>
      </c>
      <c r="M37" s="65">
        <f>'IMPORTANT Details'!H54</f>
        <v>1</v>
      </c>
      <c r="O37" s="86" t="s">
        <v>627</v>
      </c>
      <c r="P37" s="96" t="s">
        <v>282</v>
      </c>
      <c r="Q37" s="115">
        <v>3</v>
      </c>
      <c r="R37" s="172">
        <f t="shared" si="3"/>
        <v>1</v>
      </c>
      <c r="S37" s="173">
        <f>'IMPORTANT Details'!G112</f>
        <v>1</v>
      </c>
      <c r="T37" s="174">
        <f>'IMPORTANT Details'!H112</f>
        <v>1</v>
      </c>
    </row>
    <row r="38" spans="8:20" ht="55.8" thickBot="1" x14ac:dyDescent="0.35">
      <c r="H38" s="62" t="s">
        <v>611</v>
      </c>
      <c r="I38" s="89" t="s">
        <v>274</v>
      </c>
      <c r="J38" s="103">
        <v>3</v>
      </c>
      <c r="K38" s="111">
        <f t="shared" si="2"/>
        <v>1</v>
      </c>
      <c r="L38" s="107">
        <f>'IMPORTANT Details'!G55</f>
        <v>1</v>
      </c>
      <c r="M38" s="65">
        <f>'IMPORTANT Details'!H55</f>
        <v>1</v>
      </c>
      <c r="O38" s="87" t="s">
        <v>628</v>
      </c>
      <c r="P38" s="97" t="s">
        <v>283</v>
      </c>
      <c r="Q38" s="116">
        <v>3</v>
      </c>
      <c r="R38" s="175">
        <f t="shared" si="3"/>
        <v>3.5</v>
      </c>
      <c r="S38" s="176">
        <f>'IMPORTANT Details'!G139</f>
        <v>4</v>
      </c>
      <c r="T38" s="177">
        <f>'IMPORTANT Details'!H139</f>
        <v>3</v>
      </c>
    </row>
    <row r="39" spans="8:20" ht="55.2" x14ac:dyDescent="0.3">
      <c r="H39" s="62" t="s">
        <v>612</v>
      </c>
      <c r="I39" s="89" t="s">
        <v>279</v>
      </c>
      <c r="J39" s="103">
        <v>3</v>
      </c>
      <c r="K39" s="111">
        <f t="shared" si="2"/>
        <v>1</v>
      </c>
      <c r="L39" s="107">
        <f>'IMPORTANT Details'!G81</f>
        <v>1</v>
      </c>
      <c r="M39" s="65">
        <f>'IMPORTANT Details'!H81</f>
        <v>1</v>
      </c>
    </row>
    <row r="40" spans="8:20" ht="41.4" x14ac:dyDescent="0.3">
      <c r="H40" s="62" t="s">
        <v>613</v>
      </c>
      <c r="I40" s="89" t="s">
        <v>280</v>
      </c>
      <c r="J40" s="103">
        <v>3</v>
      </c>
      <c r="K40" s="111">
        <f t="shared" si="2"/>
        <v>1</v>
      </c>
      <c r="L40" s="107">
        <f>'IMPORTANT Details'!G94</f>
        <v>1</v>
      </c>
      <c r="M40" s="65">
        <f>'IMPORTANT Details'!H94</f>
        <v>1</v>
      </c>
    </row>
    <row r="41" spans="8:20" ht="27.6" x14ac:dyDescent="0.3">
      <c r="H41" s="62" t="s">
        <v>614</v>
      </c>
      <c r="I41" s="90" t="s">
        <v>281</v>
      </c>
      <c r="J41" s="103">
        <v>3</v>
      </c>
      <c r="K41" s="111">
        <f t="shared" si="2"/>
        <v>1</v>
      </c>
      <c r="L41" s="107">
        <f>'IMPORTANT Details'!G100</f>
        <v>1</v>
      </c>
      <c r="M41" s="65">
        <f>'IMPORTANT Details'!H100</f>
        <v>1</v>
      </c>
    </row>
    <row r="42" spans="8:20" ht="55.2" x14ac:dyDescent="0.3">
      <c r="H42" s="62" t="s">
        <v>615</v>
      </c>
      <c r="I42" s="89" t="s">
        <v>269</v>
      </c>
      <c r="J42" s="103">
        <v>3</v>
      </c>
      <c r="K42" s="111">
        <f t="shared" si="2"/>
        <v>1</v>
      </c>
      <c r="L42" s="107">
        <f>'IMPORTANT Details'!G107</f>
        <v>1</v>
      </c>
      <c r="M42" s="65">
        <f>'IMPORTANT Details'!H107</f>
        <v>1</v>
      </c>
    </row>
    <row r="43" spans="8:20" ht="28.2" thickBot="1" x14ac:dyDescent="0.35">
      <c r="H43" s="63" t="s">
        <v>616</v>
      </c>
      <c r="I43" s="91" t="s">
        <v>270</v>
      </c>
      <c r="J43" s="104">
        <v>3</v>
      </c>
      <c r="K43" s="112">
        <f t="shared" si="2"/>
        <v>1</v>
      </c>
      <c r="L43" s="108">
        <f>'IMPORTANT Details'!G117</f>
        <v>1</v>
      </c>
      <c r="M43" s="68">
        <f>'IMPORTANT Details'!H117</f>
        <v>1</v>
      </c>
    </row>
  </sheetData>
  <sheetProtection algorithmName="SHA-512" hashValue="RGMt/JbNXaeGABnTB5bcBqx50Hx49swzalv4+xxytX5K1Dl0mzv7VLMv0YQ1ON21Del5ZZNAyN1acAAk/59D0Q==" saltValue="tDP07/KHArQ+5XYPjirRkg==" spinCount="100000" sheet="1" objects="1" scenarios="1"/>
  <mergeCells count="20">
    <mergeCell ref="H30:I30"/>
    <mergeCell ref="O30:P30"/>
    <mergeCell ref="O29:T29"/>
    <mergeCell ref="D2:D4"/>
    <mergeCell ref="I2:I3"/>
    <mergeCell ref="I4:I5"/>
    <mergeCell ref="A17:A19"/>
    <mergeCell ref="A20:A24"/>
    <mergeCell ref="A25:A27"/>
    <mergeCell ref="B2:B3"/>
    <mergeCell ref="H29:M29"/>
    <mergeCell ref="C2:C3"/>
    <mergeCell ref="E2:E3"/>
    <mergeCell ref="F2:F3"/>
    <mergeCell ref="A5:A10"/>
    <mergeCell ref="A11:A16"/>
    <mergeCell ref="K2:L2"/>
    <mergeCell ref="K3:L3"/>
    <mergeCell ref="I10:I11"/>
    <mergeCell ref="J10:K11"/>
  </mergeCells>
  <phoneticPr fontId="19" type="noConversion"/>
  <conditionalFormatting sqref="D5:F27">
    <cfRule type="cellIs" dxfId="23" priority="5" operator="lessThan">
      <formula>$C$5</formula>
    </cfRule>
    <cfRule type="cellIs" dxfId="22" priority="6" operator="greaterThanOrEqual">
      <formula>$C$5</formula>
    </cfRule>
  </conditionalFormatting>
  <conditionalFormatting sqref="E4:F4">
    <cfRule type="cellIs" dxfId="21" priority="7" operator="lessThan">
      <formula>$C$5</formula>
    </cfRule>
    <cfRule type="cellIs" dxfId="20" priority="8" operator="greaterThanOrEqual">
      <formula>$C$5</formula>
    </cfRule>
  </conditionalFormatting>
  <conditionalFormatting sqref="I4:I5">
    <cfRule type="cellIs" dxfId="19" priority="9" operator="lessThan">
      <formula>$C$4</formula>
    </cfRule>
    <cfRule type="cellIs" dxfId="18" priority="10" operator="greaterThanOrEqual">
      <formula>$C$4</formula>
    </cfRule>
  </conditionalFormatting>
  <conditionalFormatting sqref="K31:M43">
    <cfRule type="cellIs" dxfId="17" priority="3" operator="lessThan">
      <formula>$J$31</formula>
    </cfRule>
    <cfRule type="cellIs" dxfId="16" priority="4" operator="greaterThanOrEqual">
      <formula>$J$31</formula>
    </cfRule>
  </conditionalFormatting>
  <conditionalFormatting sqref="R31:T38">
    <cfRule type="cellIs" dxfId="15" priority="1" operator="lessThan">
      <formula>$Q$31</formula>
    </cfRule>
    <cfRule type="cellIs" dxfId="14" priority="2" operator="greaterThanOrEqual">
      <formula>$Q$31</formula>
    </cfRule>
  </conditionalFormatting>
  <pageMargins left="0.7" right="0.7" top="0.75" bottom="0.75" header="0.3" footer="0.3"/>
  <pageSetup paperSize="9" orientation="portrait" r:id="rId1"/>
  <ignoredErrors>
    <ignoredError sqref="D5:F9 E4:F4 D20:F27 D10 D11:F17 D19" evalError="1"/>
  </ignoredError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7079F6-CB49-47A8-A25A-3B781F9DA934}">
  <sheetPr>
    <tabColor rgb="FFEFC7B8"/>
  </sheetPr>
  <dimension ref="A1:R228"/>
  <sheetViews>
    <sheetView showGridLines="0" zoomScale="110" zoomScaleNormal="110" workbookViewId="0">
      <pane xSplit="5" ySplit="2" topLeftCell="F105" activePane="bottomRight" state="frozenSplit"/>
      <selection pane="topRight" activeCell="F1" sqref="F1"/>
      <selection pane="bottomLeft" activeCell="A7" sqref="A7"/>
      <selection pane="bottomRight" activeCell="E112" sqref="E112"/>
    </sheetView>
  </sheetViews>
  <sheetFormatPr defaultRowHeight="14.4" x14ac:dyDescent="0.3"/>
  <cols>
    <col min="1" max="1" width="25.6640625" customWidth="1"/>
    <col min="2" max="2" width="30.33203125" customWidth="1"/>
    <col min="3" max="3" width="14.33203125" customWidth="1"/>
    <col min="4" max="4" width="33.21875" style="122" customWidth="1"/>
    <col min="5" max="5" width="60" customWidth="1"/>
    <col min="6" max="6" width="79.109375" customWidth="1"/>
    <col min="7" max="7" width="13.33203125" customWidth="1"/>
    <col min="8" max="8" width="13.44140625" customWidth="1"/>
    <col min="9" max="12" width="15.6640625" style="14" customWidth="1"/>
    <col min="13" max="14" width="60.6640625" customWidth="1"/>
    <col min="15" max="18" width="8.88671875" style="273"/>
  </cols>
  <sheetData>
    <row r="1" spans="1:14" ht="16.2" thickBot="1" x14ac:dyDescent="0.35">
      <c r="A1" s="386" t="s">
        <v>858</v>
      </c>
      <c r="B1" s="387"/>
      <c r="C1" s="276">
        <f>Introduction!Q13</f>
        <v>45873</v>
      </c>
      <c r="D1" s="275" t="s">
        <v>857</v>
      </c>
      <c r="E1" s="276">
        <f>Introduction!T27</f>
        <v>45873</v>
      </c>
      <c r="F1" s="221" t="s">
        <v>860</v>
      </c>
      <c r="G1" s="531" t="s">
        <v>70</v>
      </c>
      <c r="H1" s="532"/>
      <c r="I1" s="532"/>
      <c r="J1" s="532"/>
      <c r="K1" s="532"/>
      <c r="L1" s="532"/>
      <c r="M1" s="532"/>
      <c r="N1" s="533"/>
    </row>
    <row r="2" spans="1:14" ht="45.6" customHeight="1" x14ac:dyDescent="0.3">
      <c r="A2" s="46" t="s">
        <v>10</v>
      </c>
      <c r="B2" s="40" t="s">
        <v>11</v>
      </c>
      <c r="C2" s="40" t="s">
        <v>360</v>
      </c>
      <c r="D2" s="40" t="s">
        <v>12</v>
      </c>
      <c r="E2" s="41" t="s">
        <v>13</v>
      </c>
      <c r="F2" s="41" t="s">
        <v>14</v>
      </c>
      <c r="G2" s="232" t="s">
        <v>401</v>
      </c>
      <c r="H2" s="224" t="s">
        <v>242</v>
      </c>
      <c r="I2" s="224" t="s">
        <v>402</v>
      </c>
      <c r="J2" s="224" t="s">
        <v>406</v>
      </c>
      <c r="K2" s="224" t="s">
        <v>403</v>
      </c>
      <c r="L2" s="224" t="s">
        <v>405</v>
      </c>
      <c r="M2" s="231" t="s">
        <v>271</v>
      </c>
      <c r="N2" s="231" t="s">
        <v>480</v>
      </c>
    </row>
    <row r="3" spans="1:14" ht="117.6" customHeight="1" x14ac:dyDescent="0.3">
      <c r="A3" s="470" t="s">
        <v>15</v>
      </c>
      <c r="B3" s="446" t="s">
        <v>16</v>
      </c>
      <c r="C3" s="449"/>
      <c r="D3" s="510" t="s">
        <v>17</v>
      </c>
      <c r="E3" s="43" t="s">
        <v>632</v>
      </c>
      <c r="F3" s="43" t="s">
        <v>71</v>
      </c>
      <c r="G3" s="209">
        <v>1</v>
      </c>
      <c r="H3" s="209">
        <v>1</v>
      </c>
      <c r="I3" s="448">
        <f>AVERAGE(G3,G6,G4,G5)</f>
        <v>1</v>
      </c>
      <c r="J3" s="448">
        <f>AVERAGE(H3,H4,H5,H6)</f>
        <v>1</v>
      </c>
      <c r="K3" s="467">
        <f>AVERAGE(I3:I21)</f>
        <v>1.0666666666666667</v>
      </c>
      <c r="L3" s="467">
        <f>AVERAGE(J3:J21)</f>
        <v>1.1666666666666667</v>
      </c>
      <c r="M3" s="211"/>
      <c r="N3" s="211"/>
    </row>
    <row r="4" spans="1:14" ht="89.4" customHeight="1" x14ac:dyDescent="0.3">
      <c r="A4" s="471"/>
      <c r="B4" s="446"/>
      <c r="C4" s="450"/>
      <c r="D4" s="510"/>
      <c r="E4" s="49" t="s">
        <v>633</v>
      </c>
      <c r="F4" s="49" t="s">
        <v>72</v>
      </c>
      <c r="G4" s="209">
        <v>1</v>
      </c>
      <c r="H4" s="209">
        <v>1</v>
      </c>
      <c r="I4" s="448"/>
      <c r="J4" s="448"/>
      <c r="K4" s="467"/>
      <c r="L4" s="467"/>
      <c r="M4" s="211"/>
      <c r="N4" s="211"/>
    </row>
    <row r="5" spans="1:14" ht="41.4" x14ac:dyDescent="0.3">
      <c r="A5" s="471"/>
      <c r="B5" s="446"/>
      <c r="C5" s="450"/>
      <c r="D5" s="510"/>
      <c r="E5" s="49" t="s">
        <v>634</v>
      </c>
      <c r="F5" s="49" t="s">
        <v>73</v>
      </c>
      <c r="G5" s="209">
        <v>1</v>
      </c>
      <c r="H5" s="209">
        <v>1</v>
      </c>
      <c r="I5" s="448"/>
      <c r="J5" s="448"/>
      <c r="K5" s="467"/>
      <c r="L5" s="467"/>
      <c r="M5" s="211"/>
      <c r="N5" s="211"/>
    </row>
    <row r="6" spans="1:14" ht="55.2" x14ac:dyDescent="0.3">
      <c r="A6" s="471"/>
      <c r="B6" s="446"/>
      <c r="C6" s="450"/>
      <c r="D6" s="510"/>
      <c r="E6" s="43" t="s">
        <v>635</v>
      </c>
      <c r="F6" s="43" t="s">
        <v>74</v>
      </c>
      <c r="G6" s="209">
        <v>1</v>
      </c>
      <c r="H6" s="209">
        <v>1</v>
      </c>
      <c r="I6" s="448"/>
      <c r="J6" s="448"/>
      <c r="K6" s="467"/>
      <c r="L6" s="467"/>
      <c r="M6" s="211"/>
      <c r="N6" s="211"/>
    </row>
    <row r="7" spans="1:14" ht="144.6" customHeight="1" x14ac:dyDescent="0.3">
      <c r="A7" s="471"/>
      <c r="B7" s="446"/>
      <c r="C7" s="450"/>
      <c r="D7" s="510" t="s">
        <v>18</v>
      </c>
      <c r="E7" s="43" t="s">
        <v>545</v>
      </c>
      <c r="F7" s="43" t="s">
        <v>75</v>
      </c>
      <c r="G7" s="209">
        <v>3</v>
      </c>
      <c r="H7" s="209">
        <v>1</v>
      </c>
      <c r="I7" s="448">
        <f>AVERAGE(G7,G8,G9,G10,G11)</f>
        <v>1.4</v>
      </c>
      <c r="J7" s="448">
        <f>AVERAGE(H7,H8,H9,H10,H11)</f>
        <v>2</v>
      </c>
      <c r="K7" s="467"/>
      <c r="L7" s="467"/>
      <c r="M7" s="211"/>
      <c r="N7" s="211"/>
    </row>
    <row r="8" spans="1:14" ht="75" customHeight="1" x14ac:dyDescent="0.3">
      <c r="A8" s="471"/>
      <c r="B8" s="446"/>
      <c r="C8" s="450"/>
      <c r="D8" s="510"/>
      <c r="E8" s="50" t="s">
        <v>636</v>
      </c>
      <c r="F8" s="50" t="s">
        <v>76</v>
      </c>
      <c r="G8" s="209">
        <v>1</v>
      </c>
      <c r="H8" s="209">
        <v>3</v>
      </c>
      <c r="I8" s="448"/>
      <c r="J8" s="448"/>
      <c r="K8" s="467"/>
      <c r="L8" s="467"/>
      <c r="M8" s="211"/>
      <c r="N8" s="211"/>
    </row>
    <row r="9" spans="1:14" ht="41.4" x14ac:dyDescent="0.3">
      <c r="A9" s="471"/>
      <c r="B9" s="446"/>
      <c r="C9" s="450"/>
      <c r="D9" s="510"/>
      <c r="E9" s="50" t="s">
        <v>637</v>
      </c>
      <c r="F9" s="43" t="s">
        <v>96</v>
      </c>
      <c r="G9" s="209">
        <v>1</v>
      </c>
      <c r="H9" s="209">
        <v>4</v>
      </c>
      <c r="I9" s="448"/>
      <c r="J9" s="448"/>
      <c r="K9" s="467"/>
      <c r="L9" s="467"/>
      <c r="M9" s="211"/>
      <c r="N9" s="211"/>
    </row>
    <row r="10" spans="1:14" ht="41.4" x14ac:dyDescent="0.3">
      <c r="A10" s="471"/>
      <c r="B10" s="446"/>
      <c r="C10" s="450"/>
      <c r="D10" s="510"/>
      <c r="E10" s="50" t="s">
        <v>638</v>
      </c>
      <c r="F10" s="50" t="s">
        <v>78</v>
      </c>
      <c r="G10" s="209">
        <v>1</v>
      </c>
      <c r="H10" s="209">
        <v>1</v>
      </c>
      <c r="I10" s="448"/>
      <c r="J10" s="448"/>
      <c r="K10" s="467"/>
      <c r="L10" s="467"/>
      <c r="M10" s="211"/>
      <c r="N10" s="211"/>
    </row>
    <row r="11" spans="1:14" ht="93.6" customHeight="1" x14ac:dyDescent="0.3">
      <c r="A11" s="471"/>
      <c r="B11" s="446"/>
      <c r="C11" s="450"/>
      <c r="D11" s="510"/>
      <c r="E11" s="43" t="s">
        <v>639</v>
      </c>
      <c r="F11" s="50" t="s">
        <v>79</v>
      </c>
      <c r="G11" s="209">
        <v>1</v>
      </c>
      <c r="H11" s="209">
        <v>1</v>
      </c>
      <c r="I11" s="448"/>
      <c r="J11" s="448"/>
      <c r="K11" s="467"/>
      <c r="L11" s="467"/>
      <c r="M11" s="211"/>
      <c r="N11" s="211"/>
    </row>
    <row r="12" spans="1:14" ht="150.6" customHeight="1" x14ac:dyDescent="0.3">
      <c r="A12" s="471"/>
      <c r="B12" s="446"/>
      <c r="C12" s="450"/>
      <c r="D12" s="510" t="s">
        <v>19</v>
      </c>
      <c r="E12" s="43" t="s">
        <v>547</v>
      </c>
      <c r="F12" s="43" t="s">
        <v>80</v>
      </c>
      <c r="G12" s="209">
        <v>1</v>
      </c>
      <c r="H12" s="209">
        <v>1</v>
      </c>
      <c r="I12" s="448">
        <f>AVERAGE(G12,G13,G14)</f>
        <v>1</v>
      </c>
      <c r="J12" s="448">
        <f>AVERAGE(H12,H13,H14)</f>
        <v>1</v>
      </c>
      <c r="K12" s="467"/>
      <c r="L12" s="467"/>
      <c r="M12" s="211"/>
      <c r="N12" s="211"/>
    </row>
    <row r="13" spans="1:14" ht="96.6" x14ac:dyDescent="0.3">
      <c r="A13" s="471"/>
      <c r="B13" s="446"/>
      <c r="C13" s="450"/>
      <c r="D13" s="510"/>
      <c r="E13" s="50" t="s">
        <v>640</v>
      </c>
      <c r="F13" s="43" t="s">
        <v>81</v>
      </c>
      <c r="G13" s="209">
        <v>1</v>
      </c>
      <c r="H13" s="209">
        <v>1</v>
      </c>
      <c r="I13" s="448"/>
      <c r="J13" s="448"/>
      <c r="K13" s="467"/>
      <c r="L13" s="467"/>
      <c r="M13" s="211"/>
      <c r="N13" s="211"/>
    </row>
    <row r="14" spans="1:14" ht="138.6" customHeight="1" x14ac:dyDescent="0.3">
      <c r="A14" s="471"/>
      <c r="B14" s="446"/>
      <c r="C14" s="450"/>
      <c r="D14" s="510"/>
      <c r="E14" s="50" t="s">
        <v>641</v>
      </c>
      <c r="F14" s="43" t="s">
        <v>82</v>
      </c>
      <c r="G14" s="209">
        <v>1</v>
      </c>
      <c r="H14" s="209">
        <v>1</v>
      </c>
      <c r="I14" s="448"/>
      <c r="J14" s="448"/>
      <c r="K14" s="467"/>
      <c r="L14" s="467"/>
      <c r="M14" s="211"/>
      <c r="N14" s="211"/>
    </row>
    <row r="15" spans="1:14" ht="138" x14ac:dyDescent="0.3">
      <c r="A15" s="471"/>
      <c r="B15" s="446"/>
      <c r="C15" s="450"/>
      <c r="D15" s="521" t="s">
        <v>146</v>
      </c>
      <c r="E15" s="43" t="s">
        <v>642</v>
      </c>
      <c r="F15" s="43" t="s">
        <v>148</v>
      </c>
      <c r="G15" s="209">
        <v>1</v>
      </c>
      <c r="H15" s="209">
        <v>1</v>
      </c>
      <c r="I15" s="515">
        <f>AVERAGE(G15,G16)</f>
        <v>1</v>
      </c>
      <c r="J15" s="515">
        <f>AVERAGE(H15,H16)</f>
        <v>1</v>
      </c>
      <c r="K15" s="467"/>
      <c r="L15" s="467"/>
      <c r="M15" s="473"/>
      <c r="N15" s="473"/>
    </row>
    <row r="16" spans="1:14" ht="27.6" x14ac:dyDescent="0.3">
      <c r="A16" s="471"/>
      <c r="B16" s="446"/>
      <c r="C16" s="450"/>
      <c r="D16" s="522"/>
      <c r="E16" s="50" t="s">
        <v>643</v>
      </c>
      <c r="F16" s="43" t="s">
        <v>149</v>
      </c>
      <c r="G16" s="209">
        <v>1</v>
      </c>
      <c r="H16" s="209">
        <v>1</v>
      </c>
      <c r="I16" s="517"/>
      <c r="J16" s="517"/>
      <c r="K16" s="467"/>
      <c r="L16" s="467"/>
      <c r="M16" s="474"/>
      <c r="N16" s="474"/>
    </row>
    <row r="17" spans="1:14" ht="159.6" customHeight="1" x14ac:dyDescent="0.3">
      <c r="A17" s="471"/>
      <c r="B17" s="446"/>
      <c r="C17" s="450"/>
      <c r="D17" s="510" t="s">
        <v>20</v>
      </c>
      <c r="E17" s="457" t="s">
        <v>548</v>
      </c>
      <c r="F17" s="51" t="s">
        <v>83</v>
      </c>
      <c r="G17" s="209">
        <v>1</v>
      </c>
      <c r="H17" s="209">
        <v>1</v>
      </c>
      <c r="I17" s="448">
        <f>G17</f>
        <v>1</v>
      </c>
      <c r="J17" s="448">
        <f>H17</f>
        <v>1</v>
      </c>
      <c r="K17" s="467"/>
      <c r="L17" s="467"/>
      <c r="M17" s="211"/>
      <c r="N17" s="211"/>
    </row>
    <row r="18" spans="1:14" ht="110.4" x14ac:dyDescent="0.3">
      <c r="A18" s="471"/>
      <c r="B18" s="446"/>
      <c r="C18" s="450"/>
      <c r="D18" s="510"/>
      <c r="E18" s="523"/>
      <c r="F18" s="52" t="s">
        <v>84</v>
      </c>
      <c r="G18" s="524"/>
      <c r="H18" s="525"/>
      <c r="I18" s="448"/>
      <c r="J18" s="448"/>
      <c r="K18" s="467"/>
      <c r="L18" s="467"/>
      <c r="M18" s="211"/>
      <c r="N18" s="211"/>
    </row>
    <row r="19" spans="1:14" ht="41.4" x14ac:dyDescent="0.3">
      <c r="A19" s="471"/>
      <c r="B19" s="446"/>
      <c r="C19" s="451"/>
      <c r="D19" s="510"/>
      <c r="E19" s="458"/>
      <c r="F19" s="52" t="s">
        <v>85</v>
      </c>
      <c r="G19" s="526"/>
      <c r="H19" s="527"/>
      <c r="I19" s="448"/>
      <c r="J19" s="448"/>
      <c r="K19" s="467"/>
      <c r="L19" s="467"/>
      <c r="M19" s="211"/>
      <c r="N19" s="211"/>
    </row>
    <row r="20" spans="1:14" ht="110.4" x14ac:dyDescent="0.3">
      <c r="A20" s="471"/>
      <c r="B20" s="446"/>
      <c r="C20" s="133" t="s">
        <v>360</v>
      </c>
      <c r="D20" s="510" t="s">
        <v>420</v>
      </c>
      <c r="E20" s="53" t="s">
        <v>644</v>
      </c>
      <c r="F20" s="52" t="s">
        <v>150</v>
      </c>
      <c r="G20" s="209">
        <v>1</v>
      </c>
      <c r="H20" s="209">
        <v>1</v>
      </c>
      <c r="I20" s="448">
        <f>AVERAGE(G20,G21)</f>
        <v>1</v>
      </c>
      <c r="J20" s="448">
        <f>AVERAGE(H20,H21)</f>
        <v>1</v>
      </c>
      <c r="K20" s="467"/>
      <c r="L20" s="467"/>
      <c r="M20" s="211"/>
      <c r="N20" s="211"/>
    </row>
    <row r="21" spans="1:14" ht="27.6" x14ac:dyDescent="0.3">
      <c r="A21" s="471"/>
      <c r="B21" s="446"/>
      <c r="C21" s="45"/>
      <c r="D21" s="510"/>
      <c r="E21" s="52" t="s">
        <v>645</v>
      </c>
      <c r="F21" s="52" t="s">
        <v>151</v>
      </c>
      <c r="G21" s="209">
        <v>1</v>
      </c>
      <c r="H21" s="209">
        <v>1</v>
      </c>
      <c r="I21" s="448"/>
      <c r="J21" s="448"/>
      <c r="K21" s="467"/>
      <c r="L21" s="467"/>
      <c r="M21" s="211"/>
      <c r="N21" s="211"/>
    </row>
    <row r="22" spans="1:14" ht="96.6" customHeight="1" x14ac:dyDescent="0.3">
      <c r="A22" s="471"/>
      <c r="B22" s="446" t="s">
        <v>239</v>
      </c>
      <c r="C22" s="449"/>
      <c r="D22" s="510" t="s">
        <v>421</v>
      </c>
      <c r="E22" s="43" t="s">
        <v>646</v>
      </c>
      <c r="F22" s="43" t="s">
        <v>152</v>
      </c>
      <c r="G22" s="209">
        <v>1</v>
      </c>
      <c r="H22" s="209">
        <v>1</v>
      </c>
      <c r="I22" s="448">
        <f>AVERAGE(G22,G23)</f>
        <v>1</v>
      </c>
      <c r="J22" s="448">
        <f>AVERAGE(H22,H23)</f>
        <v>1</v>
      </c>
      <c r="K22" s="467">
        <f>AVERAGE(I22:I29)</f>
        <v>1</v>
      </c>
      <c r="L22" s="467">
        <f>AVERAGE(J22:J29)</f>
        <v>1</v>
      </c>
      <c r="M22" s="211"/>
      <c r="N22" s="211"/>
    </row>
    <row r="23" spans="1:14" ht="41.4" x14ac:dyDescent="0.3">
      <c r="A23" s="471"/>
      <c r="B23" s="446"/>
      <c r="C23" s="450"/>
      <c r="D23" s="510"/>
      <c r="E23" s="43" t="s">
        <v>647</v>
      </c>
      <c r="F23" s="43" t="s">
        <v>96</v>
      </c>
      <c r="G23" s="209">
        <v>1</v>
      </c>
      <c r="H23" s="209">
        <v>1</v>
      </c>
      <c r="I23" s="448"/>
      <c r="J23" s="448"/>
      <c r="K23" s="467"/>
      <c r="L23" s="467"/>
      <c r="M23" s="211"/>
      <c r="N23" s="211"/>
    </row>
    <row r="24" spans="1:14" ht="83.4" customHeight="1" x14ac:dyDescent="0.3">
      <c r="A24" s="471"/>
      <c r="B24" s="446"/>
      <c r="C24" s="450"/>
      <c r="D24" s="258" t="s">
        <v>629</v>
      </c>
      <c r="E24" s="43" t="s">
        <v>648</v>
      </c>
      <c r="F24" s="43" t="s">
        <v>153</v>
      </c>
      <c r="G24" s="209">
        <v>1</v>
      </c>
      <c r="H24" s="209">
        <v>1</v>
      </c>
      <c r="I24" s="153">
        <f t="shared" ref="I24:J26" si="0">G24</f>
        <v>1</v>
      </c>
      <c r="J24" s="153">
        <f t="shared" si="0"/>
        <v>1</v>
      </c>
      <c r="K24" s="467"/>
      <c r="L24" s="467"/>
      <c r="M24" s="211"/>
      <c r="N24" s="211"/>
    </row>
    <row r="25" spans="1:14" ht="86.4" customHeight="1" x14ac:dyDescent="0.3">
      <c r="A25" s="471"/>
      <c r="B25" s="446"/>
      <c r="C25" s="450"/>
      <c r="D25" s="258" t="s">
        <v>423</v>
      </c>
      <c r="E25" s="43" t="s">
        <v>649</v>
      </c>
      <c r="F25" s="43" t="s">
        <v>154</v>
      </c>
      <c r="G25" s="209">
        <v>1</v>
      </c>
      <c r="H25" s="209">
        <v>1</v>
      </c>
      <c r="I25" s="153">
        <f t="shared" si="0"/>
        <v>1</v>
      </c>
      <c r="J25" s="153">
        <f t="shared" si="0"/>
        <v>1</v>
      </c>
      <c r="K25" s="467"/>
      <c r="L25" s="467"/>
      <c r="M25" s="211"/>
      <c r="N25" s="211"/>
    </row>
    <row r="26" spans="1:14" ht="55.2" x14ac:dyDescent="0.3">
      <c r="A26" s="471"/>
      <c r="B26" s="446"/>
      <c r="C26" s="450"/>
      <c r="D26" s="258" t="s">
        <v>630</v>
      </c>
      <c r="E26" s="50" t="s">
        <v>650</v>
      </c>
      <c r="F26" s="50" t="s">
        <v>155</v>
      </c>
      <c r="G26" s="209">
        <v>1</v>
      </c>
      <c r="H26" s="209">
        <v>1</v>
      </c>
      <c r="I26" s="153">
        <f t="shared" si="0"/>
        <v>1</v>
      </c>
      <c r="J26" s="153">
        <f t="shared" si="0"/>
        <v>1</v>
      </c>
      <c r="K26" s="467"/>
      <c r="L26" s="467"/>
      <c r="M26" s="211"/>
      <c r="N26" s="211"/>
    </row>
    <row r="27" spans="1:14" ht="76.2" customHeight="1" x14ac:dyDescent="0.3">
      <c r="A27" s="471"/>
      <c r="B27" s="446"/>
      <c r="C27" s="450"/>
      <c r="D27" s="510" t="s">
        <v>425</v>
      </c>
      <c r="E27" s="43" t="s">
        <v>651</v>
      </c>
      <c r="F27" s="43" t="s">
        <v>156</v>
      </c>
      <c r="G27" s="209">
        <v>1</v>
      </c>
      <c r="H27" s="209">
        <v>1</v>
      </c>
      <c r="I27" s="448">
        <f>AVERAGE(G27,G28,G29)</f>
        <v>1</v>
      </c>
      <c r="J27" s="448">
        <f>AVERAGE(H27,H28,H29)</f>
        <v>1</v>
      </c>
      <c r="K27" s="467"/>
      <c r="L27" s="467"/>
      <c r="M27" s="211"/>
      <c r="N27" s="211"/>
    </row>
    <row r="28" spans="1:14" ht="127.8" customHeight="1" x14ac:dyDescent="0.3">
      <c r="A28" s="471"/>
      <c r="B28" s="446"/>
      <c r="C28" s="450"/>
      <c r="D28" s="510"/>
      <c r="E28" s="43" t="s">
        <v>652</v>
      </c>
      <c r="F28" s="43" t="s">
        <v>157</v>
      </c>
      <c r="G28" s="209">
        <v>1</v>
      </c>
      <c r="H28" s="209">
        <v>1</v>
      </c>
      <c r="I28" s="448"/>
      <c r="J28" s="448"/>
      <c r="K28" s="467"/>
      <c r="L28" s="467"/>
      <c r="M28" s="211"/>
      <c r="N28" s="211"/>
    </row>
    <row r="29" spans="1:14" ht="93.6" customHeight="1" x14ac:dyDescent="0.3">
      <c r="A29" s="471"/>
      <c r="B29" s="446"/>
      <c r="C29" s="451"/>
      <c r="D29" s="510"/>
      <c r="E29" s="43" t="s">
        <v>653</v>
      </c>
      <c r="F29" s="43" t="s">
        <v>158</v>
      </c>
      <c r="G29" s="209">
        <v>1</v>
      </c>
      <c r="H29" s="209">
        <v>1</v>
      </c>
      <c r="I29" s="448"/>
      <c r="J29" s="448"/>
      <c r="K29" s="467"/>
      <c r="L29" s="467"/>
      <c r="M29" s="211"/>
      <c r="N29" s="211"/>
    </row>
    <row r="30" spans="1:14" ht="138" x14ac:dyDescent="0.3">
      <c r="A30" s="471"/>
      <c r="B30" s="446" t="s">
        <v>21</v>
      </c>
      <c r="C30" s="449"/>
      <c r="D30" s="510" t="s">
        <v>22</v>
      </c>
      <c r="E30" s="43" t="s">
        <v>549</v>
      </c>
      <c r="F30" s="49" t="s">
        <v>86</v>
      </c>
      <c r="G30" s="209">
        <v>1</v>
      </c>
      <c r="H30" s="209">
        <v>1</v>
      </c>
      <c r="I30" s="448">
        <f>AVERAGE(G30,G31)</f>
        <v>1</v>
      </c>
      <c r="J30" s="448">
        <f>AVERAGE(H30,H31)</f>
        <v>1</v>
      </c>
      <c r="K30" s="467">
        <f>AVERAGE(I30:I35)</f>
        <v>1</v>
      </c>
      <c r="L30" s="467">
        <f>AVERAGE(J30:J35)</f>
        <v>1</v>
      </c>
      <c r="M30" s="211"/>
      <c r="N30" s="211"/>
    </row>
    <row r="31" spans="1:14" ht="169.2" customHeight="1" x14ac:dyDescent="0.3">
      <c r="A31" s="471"/>
      <c r="B31" s="446"/>
      <c r="C31" s="450"/>
      <c r="D31" s="510"/>
      <c r="E31" s="43" t="s">
        <v>654</v>
      </c>
      <c r="F31" s="43" t="s">
        <v>87</v>
      </c>
      <c r="G31" s="209">
        <v>1</v>
      </c>
      <c r="H31" s="209">
        <v>1</v>
      </c>
      <c r="I31" s="448"/>
      <c r="J31" s="448"/>
      <c r="K31" s="467"/>
      <c r="L31" s="467"/>
      <c r="M31" s="211"/>
      <c r="N31" s="211"/>
    </row>
    <row r="32" spans="1:14" ht="41.4" x14ac:dyDescent="0.3">
      <c r="A32" s="471"/>
      <c r="B32" s="446"/>
      <c r="C32" s="450"/>
      <c r="D32" s="510" t="s">
        <v>23</v>
      </c>
      <c r="E32" s="43" t="s">
        <v>550</v>
      </c>
      <c r="F32" s="49" t="s">
        <v>77</v>
      </c>
      <c r="G32" s="209">
        <v>1</v>
      </c>
      <c r="H32" s="209">
        <v>1</v>
      </c>
      <c r="I32" s="448">
        <f>AVERAGE(G32,G33)</f>
        <v>1</v>
      </c>
      <c r="J32" s="448">
        <f>AVERAGE(H32,H33)</f>
        <v>1</v>
      </c>
      <c r="K32" s="467"/>
      <c r="L32" s="467"/>
      <c r="M32" s="211"/>
      <c r="N32" s="211"/>
    </row>
    <row r="33" spans="1:14" ht="41.4" x14ac:dyDescent="0.3">
      <c r="A33" s="471"/>
      <c r="B33" s="446"/>
      <c r="C33" s="450"/>
      <c r="D33" s="510"/>
      <c r="E33" s="43" t="s">
        <v>655</v>
      </c>
      <c r="F33" s="43" t="s">
        <v>88</v>
      </c>
      <c r="G33" s="209">
        <v>1</v>
      </c>
      <c r="H33" s="209">
        <v>1</v>
      </c>
      <c r="I33" s="448"/>
      <c r="J33" s="448"/>
      <c r="K33" s="467"/>
      <c r="L33" s="467"/>
      <c r="M33" s="211"/>
      <c r="N33" s="211"/>
    </row>
    <row r="34" spans="1:14" ht="41.4" x14ac:dyDescent="0.3">
      <c r="A34" s="471"/>
      <c r="B34" s="446"/>
      <c r="C34" s="450"/>
      <c r="D34" s="510" t="s">
        <v>24</v>
      </c>
      <c r="E34" s="43" t="s">
        <v>551</v>
      </c>
      <c r="F34" s="50" t="s">
        <v>89</v>
      </c>
      <c r="G34" s="209">
        <v>1</v>
      </c>
      <c r="H34" s="209">
        <v>1</v>
      </c>
      <c r="I34" s="448">
        <f>AVERAGE(G34,G35)</f>
        <v>1</v>
      </c>
      <c r="J34" s="448">
        <f>AVERAGE(H34,H35)</f>
        <v>1</v>
      </c>
      <c r="K34" s="467"/>
      <c r="L34" s="467"/>
      <c r="M34" s="211"/>
      <c r="N34" s="211"/>
    </row>
    <row r="35" spans="1:14" ht="27.6" x14ac:dyDescent="0.3">
      <c r="A35" s="471"/>
      <c r="B35" s="446"/>
      <c r="C35" s="451"/>
      <c r="D35" s="510"/>
      <c r="E35" s="43" t="s">
        <v>656</v>
      </c>
      <c r="F35" s="50" t="s">
        <v>90</v>
      </c>
      <c r="G35" s="209">
        <v>1</v>
      </c>
      <c r="H35" s="209">
        <v>1</v>
      </c>
      <c r="I35" s="448"/>
      <c r="J35" s="448"/>
      <c r="K35" s="467"/>
      <c r="L35" s="467"/>
      <c r="M35" s="211"/>
      <c r="N35" s="211"/>
    </row>
    <row r="36" spans="1:14" ht="69" x14ac:dyDescent="0.3">
      <c r="A36" s="471"/>
      <c r="B36" s="446" t="s">
        <v>25</v>
      </c>
      <c r="C36" s="449"/>
      <c r="D36" s="510" t="s">
        <v>26</v>
      </c>
      <c r="E36" s="43" t="s">
        <v>552</v>
      </c>
      <c r="F36" s="43" t="s">
        <v>91</v>
      </c>
      <c r="G36" s="209">
        <v>1</v>
      </c>
      <c r="H36" s="209">
        <v>1</v>
      </c>
      <c r="I36" s="448">
        <f>AVERAGE(G36,G37,G38)</f>
        <v>1</v>
      </c>
      <c r="J36" s="448">
        <f>AVERAGE(H36,H37,H38)</f>
        <v>1</v>
      </c>
      <c r="K36" s="467">
        <f>AVERAGE(I36:I44)</f>
        <v>1</v>
      </c>
      <c r="L36" s="467">
        <f>AVERAGE(J36:J44)</f>
        <v>1</v>
      </c>
      <c r="M36" s="211"/>
      <c r="N36" s="211"/>
    </row>
    <row r="37" spans="1:14" ht="41.4" x14ac:dyDescent="0.3">
      <c r="A37" s="471"/>
      <c r="B37" s="446"/>
      <c r="C37" s="450"/>
      <c r="D37" s="510"/>
      <c r="E37" s="43" t="s">
        <v>657</v>
      </c>
      <c r="F37" s="43" t="s">
        <v>92</v>
      </c>
      <c r="G37" s="209">
        <v>1</v>
      </c>
      <c r="H37" s="209">
        <v>1</v>
      </c>
      <c r="I37" s="448"/>
      <c r="J37" s="448"/>
      <c r="K37" s="467"/>
      <c r="L37" s="467"/>
      <c r="M37" s="211"/>
      <c r="N37" s="211"/>
    </row>
    <row r="38" spans="1:14" ht="55.2" x14ac:dyDescent="0.3">
      <c r="A38" s="471"/>
      <c r="B38" s="446"/>
      <c r="C38" s="450"/>
      <c r="D38" s="510"/>
      <c r="E38" s="43" t="s">
        <v>658</v>
      </c>
      <c r="F38" s="50" t="s">
        <v>93</v>
      </c>
      <c r="G38" s="209">
        <v>1</v>
      </c>
      <c r="H38" s="209">
        <v>1</v>
      </c>
      <c r="I38" s="448"/>
      <c r="J38" s="448"/>
      <c r="K38" s="467"/>
      <c r="L38" s="467"/>
      <c r="M38" s="211"/>
      <c r="N38" s="211"/>
    </row>
    <row r="39" spans="1:14" ht="112.8" customHeight="1" x14ac:dyDescent="0.3">
      <c r="A39" s="471"/>
      <c r="B39" s="446"/>
      <c r="C39" s="450"/>
      <c r="D39" s="510" t="s">
        <v>291</v>
      </c>
      <c r="E39" s="43" t="s">
        <v>659</v>
      </c>
      <c r="F39" s="43" t="s">
        <v>159</v>
      </c>
      <c r="G39" s="209">
        <v>1</v>
      </c>
      <c r="H39" s="209">
        <v>1</v>
      </c>
      <c r="I39" s="448">
        <f>AVERAGE(G39,G40)</f>
        <v>1</v>
      </c>
      <c r="J39" s="448">
        <f>AVERAGE(H39,H40)</f>
        <v>1</v>
      </c>
      <c r="K39" s="467"/>
      <c r="L39" s="467"/>
      <c r="M39" s="211"/>
      <c r="N39" s="211"/>
    </row>
    <row r="40" spans="1:14" ht="41.4" x14ac:dyDescent="0.3">
      <c r="A40" s="471"/>
      <c r="B40" s="446"/>
      <c r="C40" s="450"/>
      <c r="D40" s="510"/>
      <c r="E40" s="43" t="s">
        <v>660</v>
      </c>
      <c r="F40" s="50" t="s">
        <v>96</v>
      </c>
      <c r="G40" s="209">
        <v>1</v>
      </c>
      <c r="H40" s="209">
        <v>1</v>
      </c>
      <c r="I40" s="448"/>
      <c r="J40" s="448"/>
      <c r="K40" s="467"/>
      <c r="L40" s="467"/>
      <c r="M40" s="211"/>
      <c r="N40" s="211"/>
    </row>
    <row r="41" spans="1:14" ht="41.4" x14ac:dyDescent="0.3">
      <c r="A41" s="471"/>
      <c r="B41" s="446"/>
      <c r="C41" s="450"/>
      <c r="D41" s="510" t="s">
        <v>27</v>
      </c>
      <c r="E41" s="43" t="s">
        <v>553</v>
      </c>
      <c r="F41" s="43" t="s">
        <v>94</v>
      </c>
      <c r="G41" s="209">
        <v>1</v>
      </c>
      <c r="H41" s="209">
        <v>1</v>
      </c>
      <c r="I41" s="448">
        <f>AVERAGE(G41,G42,G43)</f>
        <v>1</v>
      </c>
      <c r="J41" s="448">
        <f>AVERAGE(H41,H42,H43)</f>
        <v>1</v>
      </c>
      <c r="K41" s="467"/>
      <c r="L41" s="467"/>
      <c r="M41" s="211"/>
      <c r="N41" s="211"/>
    </row>
    <row r="42" spans="1:14" ht="55.2" x14ac:dyDescent="0.3">
      <c r="A42" s="471"/>
      <c r="B42" s="446"/>
      <c r="C42" s="450"/>
      <c r="D42" s="510"/>
      <c r="E42" s="43" t="s">
        <v>661</v>
      </c>
      <c r="F42" s="43" t="s">
        <v>95</v>
      </c>
      <c r="G42" s="209">
        <v>1</v>
      </c>
      <c r="H42" s="209">
        <v>1</v>
      </c>
      <c r="I42" s="448"/>
      <c r="J42" s="448"/>
      <c r="K42" s="467"/>
      <c r="L42" s="467"/>
      <c r="M42" s="211"/>
      <c r="N42" s="211"/>
    </row>
    <row r="43" spans="1:14" ht="27.6" x14ac:dyDescent="0.3">
      <c r="A43" s="471"/>
      <c r="B43" s="446"/>
      <c r="C43" s="450"/>
      <c r="D43" s="510"/>
      <c r="E43" s="43" t="s">
        <v>662</v>
      </c>
      <c r="F43" s="50" t="s">
        <v>96</v>
      </c>
      <c r="G43" s="209">
        <v>1</v>
      </c>
      <c r="H43" s="209">
        <v>1</v>
      </c>
      <c r="I43" s="448"/>
      <c r="J43" s="448"/>
      <c r="K43" s="467"/>
      <c r="L43" s="467"/>
      <c r="M43" s="211"/>
      <c r="N43" s="211"/>
    </row>
    <row r="44" spans="1:14" ht="69" x14ac:dyDescent="0.3">
      <c r="A44" s="471"/>
      <c r="B44" s="446"/>
      <c r="C44" s="451"/>
      <c r="D44" s="258" t="s">
        <v>292</v>
      </c>
      <c r="E44" s="43" t="s">
        <v>663</v>
      </c>
      <c r="F44" s="50" t="s">
        <v>160</v>
      </c>
      <c r="G44" s="209">
        <v>1</v>
      </c>
      <c r="H44" s="209">
        <v>1</v>
      </c>
      <c r="I44" s="153">
        <f t="shared" ref="I44:J47" si="1">G44</f>
        <v>1</v>
      </c>
      <c r="J44" s="153">
        <f t="shared" si="1"/>
        <v>1</v>
      </c>
      <c r="K44" s="467"/>
      <c r="L44" s="467"/>
      <c r="M44" s="211"/>
      <c r="N44" s="211"/>
    </row>
    <row r="45" spans="1:14" ht="78.599999999999994" customHeight="1" x14ac:dyDescent="0.3">
      <c r="A45" s="471"/>
      <c r="B45" s="469" t="s">
        <v>293</v>
      </c>
      <c r="C45" s="476"/>
      <c r="D45" s="258" t="s">
        <v>294</v>
      </c>
      <c r="E45" s="43" t="s">
        <v>664</v>
      </c>
      <c r="F45" s="43" t="s">
        <v>161</v>
      </c>
      <c r="G45" s="209">
        <v>1</v>
      </c>
      <c r="H45" s="209">
        <v>1</v>
      </c>
      <c r="I45" s="153">
        <f t="shared" si="1"/>
        <v>1</v>
      </c>
      <c r="J45" s="153">
        <f t="shared" si="1"/>
        <v>1</v>
      </c>
      <c r="K45" s="467">
        <f>AVERAGE(I45:I47)</f>
        <v>1</v>
      </c>
      <c r="L45" s="467">
        <f>AVERAGE(J45:J47)</f>
        <v>1</v>
      </c>
      <c r="M45" s="211"/>
      <c r="N45" s="211"/>
    </row>
    <row r="46" spans="1:14" ht="41.4" x14ac:dyDescent="0.3">
      <c r="A46" s="471"/>
      <c r="B46" s="469"/>
      <c r="C46" s="477"/>
      <c r="D46" s="258" t="s">
        <v>295</v>
      </c>
      <c r="E46" s="43" t="s">
        <v>665</v>
      </c>
      <c r="F46" s="43" t="s">
        <v>162</v>
      </c>
      <c r="G46" s="209">
        <v>1</v>
      </c>
      <c r="H46" s="209">
        <v>1</v>
      </c>
      <c r="I46" s="153">
        <f t="shared" si="1"/>
        <v>1</v>
      </c>
      <c r="J46" s="153">
        <f t="shared" si="1"/>
        <v>1</v>
      </c>
      <c r="K46" s="467"/>
      <c r="L46" s="467"/>
      <c r="M46" s="211"/>
      <c r="N46" s="211"/>
    </row>
    <row r="47" spans="1:14" ht="69" x14ac:dyDescent="0.3">
      <c r="A47" s="471"/>
      <c r="B47" s="469"/>
      <c r="C47" s="478"/>
      <c r="D47" s="258" t="s">
        <v>296</v>
      </c>
      <c r="E47" s="43" t="s">
        <v>666</v>
      </c>
      <c r="F47" s="50" t="s">
        <v>96</v>
      </c>
      <c r="G47" s="209">
        <v>1</v>
      </c>
      <c r="H47" s="209">
        <v>1</v>
      </c>
      <c r="I47" s="153">
        <f t="shared" si="1"/>
        <v>1</v>
      </c>
      <c r="J47" s="153">
        <f t="shared" si="1"/>
        <v>1</v>
      </c>
      <c r="K47" s="467"/>
      <c r="L47" s="467"/>
      <c r="M47" s="211"/>
      <c r="N47" s="211"/>
    </row>
    <row r="48" spans="1:14" ht="69" x14ac:dyDescent="0.3">
      <c r="A48" s="471"/>
      <c r="B48" s="518" t="s">
        <v>400</v>
      </c>
      <c r="C48" s="452"/>
      <c r="D48" s="262" t="s">
        <v>297</v>
      </c>
      <c r="E48" s="43" t="s">
        <v>667</v>
      </c>
      <c r="F48" s="50" t="s">
        <v>96</v>
      </c>
      <c r="G48" s="209">
        <v>1</v>
      </c>
      <c r="H48" s="209">
        <v>1</v>
      </c>
      <c r="I48" s="160">
        <f>G48</f>
        <v>1</v>
      </c>
      <c r="J48" s="160">
        <f>H48</f>
        <v>1</v>
      </c>
      <c r="K48" s="480">
        <f>AVERAGE(I48:I57)</f>
        <v>1</v>
      </c>
      <c r="L48" s="480">
        <f>AVERAGE(J48:J57)</f>
        <v>1</v>
      </c>
      <c r="M48" s="211"/>
      <c r="N48" s="211"/>
    </row>
    <row r="49" spans="1:14" ht="93.6" customHeight="1" x14ac:dyDescent="0.3">
      <c r="A49" s="471"/>
      <c r="B49" s="519"/>
      <c r="C49" s="453"/>
      <c r="D49" s="511" t="s">
        <v>298</v>
      </c>
      <c r="E49" s="43" t="s">
        <v>669</v>
      </c>
      <c r="F49" s="43" t="s">
        <v>163</v>
      </c>
      <c r="G49" s="209">
        <v>1</v>
      </c>
      <c r="H49" s="209">
        <v>1</v>
      </c>
      <c r="I49" s="448">
        <f>AVERAGE(G49,G50)</f>
        <v>1</v>
      </c>
      <c r="J49" s="448">
        <f>AVERAGE(H49,H50)</f>
        <v>1</v>
      </c>
      <c r="K49" s="481"/>
      <c r="L49" s="481"/>
      <c r="M49" s="211"/>
      <c r="N49" s="211"/>
    </row>
    <row r="50" spans="1:14" ht="41.4" x14ac:dyDescent="0.3">
      <c r="A50" s="471"/>
      <c r="B50" s="519"/>
      <c r="C50" s="453"/>
      <c r="D50" s="511"/>
      <c r="E50" s="43" t="s">
        <v>668</v>
      </c>
      <c r="F50" s="50" t="s">
        <v>164</v>
      </c>
      <c r="G50" s="209">
        <v>1</v>
      </c>
      <c r="H50" s="209">
        <v>1</v>
      </c>
      <c r="I50" s="448"/>
      <c r="J50" s="448"/>
      <c r="K50" s="481"/>
      <c r="L50" s="481"/>
      <c r="M50" s="211"/>
      <c r="N50" s="211"/>
    </row>
    <row r="51" spans="1:14" ht="90.6" customHeight="1" x14ac:dyDescent="0.3">
      <c r="A51" s="471"/>
      <c r="B51" s="519"/>
      <c r="C51" s="454"/>
      <c r="D51" s="511" t="s">
        <v>299</v>
      </c>
      <c r="E51" s="43" t="s">
        <v>670</v>
      </c>
      <c r="F51" s="50" t="s">
        <v>165</v>
      </c>
      <c r="G51" s="209">
        <v>1</v>
      </c>
      <c r="H51" s="209">
        <v>1</v>
      </c>
      <c r="I51" s="448">
        <f>AVERAGE(G51,G52,G53)</f>
        <v>1</v>
      </c>
      <c r="J51" s="448">
        <f>AVERAGE(H51,H52,H53)</f>
        <v>1</v>
      </c>
      <c r="K51" s="481"/>
      <c r="L51" s="481"/>
      <c r="M51" s="211"/>
      <c r="N51" s="211"/>
    </row>
    <row r="52" spans="1:14" ht="158.4" customHeight="1" x14ac:dyDescent="0.3">
      <c r="A52" s="471"/>
      <c r="B52" s="519"/>
      <c r="C52" s="133" t="s">
        <v>360</v>
      </c>
      <c r="D52" s="511"/>
      <c r="E52" s="53" t="s">
        <v>671</v>
      </c>
      <c r="F52" s="50" t="s">
        <v>166</v>
      </c>
      <c r="G52" s="209">
        <v>1</v>
      </c>
      <c r="H52" s="209">
        <v>1</v>
      </c>
      <c r="I52" s="448"/>
      <c r="J52" s="448"/>
      <c r="K52" s="481"/>
      <c r="L52" s="481"/>
      <c r="M52" s="211"/>
      <c r="N52" s="211"/>
    </row>
    <row r="53" spans="1:14" ht="55.2" x14ac:dyDescent="0.3">
      <c r="A53" s="471"/>
      <c r="B53" s="519"/>
      <c r="C53" s="133" t="s">
        <v>360</v>
      </c>
      <c r="D53" s="511"/>
      <c r="E53" s="53" t="s">
        <v>672</v>
      </c>
      <c r="F53" s="50" t="s">
        <v>96</v>
      </c>
      <c r="G53" s="209">
        <v>1</v>
      </c>
      <c r="H53" s="209">
        <v>1</v>
      </c>
      <c r="I53" s="448"/>
      <c r="J53" s="448"/>
      <c r="K53" s="481"/>
      <c r="L53" s="481"/>
      <c r="M53" s="211"/>
      <c r="N53" s="211"/>
    </row>
    <row r="54" spans="1:14" ht="55.2" x14ac:dyDescent="0.3">
      <c r="A54" s="471"/>
      <c r="B54" s="519"/>
      <c r="C54" s="452"/>
      <c r="D54" s="511" t="s">
        <v>300</v>
      </c>
      <c r="E54" s="43" t="s">
        <v>673</v>
      </c>
      <c r="F54" s="43" t="s">
        <v>301</v>
      </c>
      <c r="G54" s="209">
        <v>1</v>
      </c>
      <c r="H54" s="209">
        <v>1</v>
      </c>
      <c r="I54" s="448">
        <f>AVERAGE(G54,G55)</f>
        <v>1</v>
      </c>
      <c r="J54" s="448">
        <f>AVERAGE(H54,H55)</f>
        <v>1</v>
      </c>
      <c r="K54" s="481"/>
      <c r="L54" s="481"/>
      <c r="M54" s="211"/>
      <c r="N54" s="211"/>
    </row>
    <row r="55" spans="1:14" ht="75" customHeight="1" x14ac:dyDescent="0.3">
      <c r="A55" s="471"/>
      <c r="B55" s="519"/>
      <c r="C55" s="453"/>
      <c r="D55" s="511"/>
      <c r="E55" s="43" t="s">
        <v>674</v>
      </c>
      <c r="F55" s="43" t="s">
        <v>167</v>
      </c>
      <c r="G55" s="209">
        <v>1</v>
      </c>
      <c r="H55" s="209">
        <v>1</v>
      </c>
      <c r="I55" s="448"/>
      <c r="J55" s="448"/>
      <c r="K55" s="481"/>
      <c r="L55" s="481"/>
      <c r="M55" s="211"/>
      <c r="N55" s="211"/>
    </row>
    <row r="56" spans="1:14" ht="61.2" customHeight="1" x14ac:dyDescent="0.3">
      <c r="A56" s="471"/>
      <c r="B56" s="519"/>
      <c r="C56" s="453"/>
      <c r="D56" s="511" t="s">
        <v>302</v>
      </c>
      <c r="E56" s="43" t="s">
        <v>676</v>
      </c>
      <c r="F56" s="43" t="s">
        <v>301</v>
      </c>
      <c r="G56" s="209">
        <v>1</v>
      </c>
      <c r="H56" s="209">
        <v>1</v>
      </c>
      <c r="I56" s="448">
        <f>AVERAGE(G56,G57)</f>
        <v>1</v>
      </c>
      <c r="J56" s="448">
        <f>AVERAGE(H56,H57)</f>
        <v>1</v>
      </c>
      <c r="K56" s="481"/>
      <c r="L56" s="481"/>
      <c r="M56" s="211"/>
      <c r="N56" s="211"/>
    </row>
    <row r="57" spans="1:14" ht="76.8" customHeight="1" x14ac:dyDescent="0.3">
      <c r="A57" s="472"/>
      <c r="B57" s="520"/>
      <c r="C57" s="454"/>
      <c r="D57" s="511"/>
      <c r="E57" s="43" t="s">
        <v>675</v>
      </c>
      <c r="F57" s="50" t="s">
        <v>96</v>
      </c>
      <c r="G57" s="209">
        <v>1</v>
      </c>
      <c r="H57" s="209">
        <v>1</v>
      </c>
      <c r="I57" s="448"/>
      <c r="J57" s="448"/>
      <c r="K57" s="482"/>
      <c r="L57" s="482"/>
      <c r="M57" s="211"/>
      <c r="N57" s="211"/>
    </row>
    <row r="58" spans="1:14" ht="207.6" customHeight="1" x14ac:dyDescent="0.3">
      <c r="A58" s="513" t="s">
        <v>28</v>
      </c>
      <c r="B58" s="446" t="s">
        <v>29</v>
      </c>
      <c r="C58" s="133" t="s">
        <v>360</v>
      </c>
      <c r="D58" s="510" t="s">
        <v>30</v>
      </c>
      <c r="E58" s="53" t="s">
        <v>554</v>
      </c>
      <c r="F58" s="49" t="s">
        <v>97</v>
      </c>
      <c r="G58" s="209">
        <v>1</v>
      </c>
      <c r="H58" s="209">
        <v>1</v>
      </c>
      <c r="I58" s="448">
        <f>AVERAGE(G58,G59,G60,G61,G62)</f>
        <v>1</v>
      </c>
      <c r="J58" s="448">
        <f>AVERAGE(H58,H59,H60,H61,H62)</f>
        <v>1</v>
      </c>
      <c r="K58" s="467">
        <f>AVERAGE(I58:I89)</f>
        <v>1</v>
      </c>
      <c r="L58" s="467">
        <f>AVERAGE(J58:J89)</f>
        <v>1</v>
      </c>
      <c r="M58" s="211"/>
      <c r="N58" s="211"/>
    </row>
    <row r="59" spans="1:14" ht="129.6" customHeight="1" x14ac:dyDescent="0.3">
      <c r="A59" s="514"/>
      <c r="B59" s="446"/>
      <c r="C59" s="449"/>
      <c r="D59" s="510"/>
      <c r="E59" s="50" t="s">
        <v>677</v>
      </c>
      <c r="F59" s="43" t="s">
        <v>98</v>
      </c>
      <c r="G59" s="209">
        <v>1</v>
      </c>
      <c r="H59" s="209">
        <v>1</v>
      </c>
      <c r="I59" s="448"/>
      <c r="J59" s="448"/>
      <c r="K59" s="467"/>
      <c r="L59" s="467"/>
      <c r="M59" s="211"/>
      <c r="N59" s="211"/>
    </row>
    <row r="60" spans="1:14" ht="41.4" x14ac:dyDescent="0.3">
      <c r="A60" s="514"/>
      <c r="B60" s="446"/>
      <c r="C60" s="450"/>
      <c r="D60" s="510"/>
      <c r="E60" s="43" t="s">
        <v>678</v>
      </c>
      <c r="F60" s="50" t="s">
        <v>99</v>
      </c>
      <c r="G60" s="209">
        <v>1</v>
      </c>
      <c r="H60" s="209">
        <v>1</v>
      </c>
      <c r="I60" s="448"/>
      <c r="J60" s="448"/>
      <c r="K60" s="467"/>
      <c r="L60" s="467"/>
      <c r="M60" s="211"/>
      <c r="N60" s="211"/>
    </row>
    <row r="61" spans="1:14" ht="55.2" x14ac:dyDescent="0.3">
      <c r="A61" s="514"/>
      <c r="B61" s="446"/>
      <c r="C61" s="450"/>
      <c r="D61" s="510"/>
      <c r="E61" s="50" t="s">
        <v>679</v>
      </c>
      <c r="F61" s="50" t="s">
        <v>168</v>
      </c>
      <c r="G61" s="209">
        <v>1</v>
      </c>
      <c r="H61" s="209">
        <v>1</v>
      </c>
      <c r="I61" s="448"/>
      <c r="J61" s="448"/>
      <c r="K61" s="467"/>
      <c r="L61" s="467"/>
      <c r="M61" s="211"/>
      <c r="N61" s="211"/>
    </row>
    <row r="62" spans="1:14" ht="68.400000000000006" customHeight="1" x14ac:dyDescent="0.3">
      <c r="A62" s="514"/>
      <c r="B62" s="446"/>
      <c r="C62" s="450"/>
      <c r="D62" s="510"/>
      <c r="E62" s="50" t="s">
        <v>680</v>
      </c>
      <c r="F62" s="50" t="s">
        <v>169</v>
      </c>
      <c r="G62" s="209">
        <v>1</v>
      </c>
      <c r="H62" s="209">
        <v>1</v>
      </c>
      <c r="I62" s="448"/>
      <c r="J62" s="448"/>
      <c r="K62" s="467"/>
      <c r="L62" s="467"/>
      <c r="M62" s="211"/>
      <c r="N62" s="211"/>
    </row>
    <row r="63" spans="1:14" ht="162" customHeight="1" x14ac:dyDescent="0.3">
      <c r="A63" s="514"/>
      <c r="B63" s="446"/>
      <c r="C63" s="450"/>
      <c r="D63" s="510" t="s">
        <v>31</v>
      </c>
      <c r="E63" s="43" t="s">
        <v>555</v>
      </c>
      <c r="F63" s="43" t="s">
        <v>100</v>
      </c>
      <c r="G63" s="209">
        <v>1</v>
      </c>
      <c r="H63" s="209">
        <v>1</v>
      </c>
      <c r="I63" s="448">
        <f>AVERAGE(G63,G64,G65,G66)</f>
        <v>1</v>
      </c>
      <c r="J63" s="448">
        <f>AVERAGE(H63,H64,H65,H66)</f>
        <v>1</v>
      </c>
      <c r="K63" s="467"/>
      <c r="L63" s="467"/>
      <c r="M63" s="211"/>
      <c r="N63" s="211"/>
    </row>
    <row r="64" spans="1:14" ht="136.80000000000001" customHeight="1" x14ac:dyDescent="0.3">
      <c r="A64" s="514"/>
      <c r="B64" s="446"/>
      <c r="C64" s="450"/>
      <c r="D64" s="510"/>
      <c r="E64" s="50" t="s">
        <v>681</v>
      </c>
      <c r="F64" s="50" t="s">
        <v>101</v>
      </c>
      <c r="G64" s="209">
        <v>1</v>
      </c>
      <c r="H64" s="209">
        <v>1</v>
      </c>
      <c r="I64" s="448"/>
      <c r="J64" s="448"/>
      <c r="K64" s="467"/>
      <c r="L64" s="467"/>
      <c r="M64" s="211"/>
      <c r="N64" s="211"/>
    </row>
    <row r="65" spans="1:14" ht="27.6" x14ac:dyDescent="0.3">
      <c r="A65" s="514"/>
      <c r="B65" s="446"/>
      <c r="C65" s="450"/>
      <c r="D65" s="510"/>
      <c r="E65" s="43" t="s">
        <v>682</v>
      </c>
      <c r="F65" s="50" t="s">
        <v>102</v>
      </c>
      <c r="G65" s="209">
        <v>1</v>
      </c>
      <c r="H65" s="209">
        <v>1</v>
      </c>
      <c r="I65" s="448"/>
      <c r="J65" s="448"/>
      <c r="K65" s="467"/>
      <c r="L65" s="467"/>
      <c r="M65" s="211"/>
      <c r="N65" s="211"/>
    </row>
    <row r="66" spans="1:14" ht="55.2" x14ac:dyDescent="0.3">
      <c r="A66" s="514"/>
      <c r="B66" s="446"/>
      <c r="C66" s="450"/>
      <c r="D66" s="510"/>
      <c r="E66" s="43" t="s">
        <v>683</v>
      </c>
      <c r="F66" s="50" t="s">
        <v>170</v>
      </c>
      <c r="G66" s="209">
        <v>1</v>
      </c>
      <c r="H66" s="209">
        <v>1</v>
      </c>
      <c r="I66" s="448"/>
      <c r="J66" s="448"/>
      <c r="K66" s="467"/>
      <c r="L66" s="467"/>
      <c r="M66" s="211"/>
      <c r="N66" s="211"/>
    </row>
    <row r="67" spans="1:14" ht="199.8" customHeight="1" x14ac:dyDescent="0.3">
      <c r="A67" s="514"/>
      <c r="B67" s="446"/>
      <c r="C67" s="451"/>
      <c r="D67" s="510" t="s">
        <v>32</v>
      </c>
      <c r="E67" s="43" t="s">
        <v>556</v>
      </c>
      <c r="F67" s="43" t="s">
        <v>103</v>
      </c>
      <c r="G67" s="209">
        <v>1</v>
      </c>
      <c r="H67" s="209">
        <v>1</v>
      </c>
      <c r="I67" s="448">
        <f>AVERAGE(G67,G68,G69,G70,G71)</f>
        <v>1</v>
      </c>
      <c r="J67" s="448">
        <f>AVERAGE(H67,H68,H69,H70,H71)</f>
        <v>1</v>
      </c>
      <c r="K67" s="467"/>
      <c r="L67" s="467"/>
      <c r="M67" s="211"/>
      <c r="N67" s="211"/>
    </row>
    <row r="68" spans="1:14" ht="31.2" customHeight="1" x14ac:dyDescent="0.3">
      <c r="A68" s="514"/>
      <c r="B68" s="446"/>
      <c r="C68" s="133" t="s">
        <v>360</v>
      </c>
      <c r="D68" s="510"/>
      <c r="E68" s="53" t="s">
        <v>684</v>
      </c>
      <c r="F68" s="49" t="s">
        <v>104</v>
      </c>
      <c r="G68" s="209">
        <v>1</v>
      </c>
      <c r="H68" s="209">
        <v>1</v>
      </c>
      <c r="I68" s="448"/>
      <c r="J68" s="448"/>
      <c r="K68" s="467"/>
      <c r="L68" s="467"/>
      <c r="M68" s="211"/>
      <c r="N68" s="211"/>
    </row>
    <row r="69" spans="1:14" ht="96.6" x14ac:dyDescent="0.3">
      <c r="A69" s="514"/>
      <c r="B69" s="446"/>
      <c r="C69" s="133" t="s">
        <v>360</v>
      </c>
      <c r="D69" s="510"/>
      <c r="E69" s="53" t="s">
        <v>685</v>
      </c>
      <c r="F69" s="50" t="s">
        <v>105</v>
      </c>
      <c r="G69" s="209">
        <v>1</v>
      </c>
      <c r="H69" s="209">
        <v>1</v>
      </c>
      <c r="I69" s="448"/>
      <c r="J69" s="448"/>
      <c r="K69" s="467"/>
      <c r="L69" s="467"/>
      <c r="M69" s="211"/>
      <c r="N69" s="211"/>
    </row>
    <row r="70" spans="1:14" ht="41.4" x14ac:dyDescent="0.3">
      <c r="A70" s="514"/>
      <c r="B70" s="446"/>
      <c r="C70" s="449"/>
      <c r="D70" s="510"/>
      <c r="E70" s="50" t="s">
        <v>686</v>
      </c>
      <c r="F70" s="50" t="s">
        <v>106</v>
      </c>
      <c r="G70" s="209">
        <v>1</v>
      </c>
      <c r="H70" s="209">
        <v>1</v>
      </c>
      <c r="I70" s="448"/>
      <c r="J70" s="448"/>
      <c r="K70" s="467"/>
      <c r="L70" s="467"/>
      <c r="M70" s="211"/>
      <c r="N70" s="211"/>
    </row>
    <row r="71" spans="1:14" ht="27.6" x14ac:dyDescent="0.3">
      <c r="A71" s="514"/>
      <c r="B71" s="446"/>
      <c r="C71" s="451"/>
      <c r="D71" s="510"/>
      <c r="E71" s="50" t="s">
        <v>687</v>
      </c>
      <c r="F71" s="50" t="s">
        <v>171</v>
      </c>
      <c r="G71" s="209">
        <v>1</v>
      </c>
      <c r="H71" s="209">
        <v>1</v>
      </c>
      <c r="I71" s="448"/>
      <c r="J71" s="448"/>
      <c r="K71" s="467"/>
      <c r="L71" s="467"/>
      <c r="M71" s="211"/>
      <c r="N71" s="211"/>
    </row>
    <row r="72" spans="1:14" ht="228" customHeight="1" x14ac:dyDescent="0.3">
      <c r="A72" s="514"/>
      <c r="B72" s="446"/>
      <c r="C72" s="133" t="s">
        <v>360</v>
      </c>
      <c r="D72" s="510" t="s">
        <v>33</v>
      </c>
      <c r="E72" s="53" t="s">
        <v>558</v>
      </c>
      <c r="F72" s="43" t="s">
        <v>107</v>
      </c>
      <c r="G72" s="209">
        <v>1</v>
      </c>
      <c r="H72" s="209">
        <v>1</v>
      </c>
      <c r="I72" s="448">
        <f>AVERAGE(G72:G80)</f>
        <v>1</v>
      </c>
      <c r="J72" s="448">
        <f>AVERAGE(H72:H80)</f>
        <v>1</v>
      </c>
      <c r="K72" s="467"/>
      <c r="L72" s="467"/>
      <c r="M72" s="211"/>
      <c r="N72" s="211"/>
    </row>
    <row r="73" spans="1:14" ht="39" customHeight="1" x14ac:dyDescent="0.3">
      <c r="A73" s="514"/>
      <c r="B73" s="446"/>
      <c r="C73" s="133" t="s">
        <v>360</v>
      </c>
      <c r="D73" s="510"/>
      <c r="E73" s="53" t="s">
        <v>559</v>
      </c>
      <c r="F73" s="43" t="s">
        <v>108</v>
      </c>
      <c r="G73" s="209">
        <v>1</v>
      </c>
      <c r="H73" s="209">
        <v>1</v>
      </c>
      <c r="I73" s="448"/>
      <c r="J73" s="448"/>
      <c r="K73" s="467"/>
      <c r="L73" s="467"/>
      <c r="M73" s="211"/>
      <c r="N73" s="211"/>
    </row>
    <row r="74" spans="1:14" ht="167.4" customHeight="1" x14ac:dyDescent="0.3">
      <c r="A74" s="514"/>
      <c r="B74" s="446"/>
      <c r="C74" s="133" t="s">
        <v>360</v>
      </c>
      <c r="D74" s="510"/>
      <c r="E74" s="53" t="s">
        <v>560</v>
      </c>
      <c r="F74" s="43" t="s">
        <v>109</v>
      </c>
      <c r="G74" s="209">
        <v>1</v>
      </c>
      <c r="H74" s="209">
        <v>1</v>
      </c>
      <c r="I74" s="448"/>
      <c r="J74" s="448"/>
      <c r="K74" s="467"/>
      <c r="L74" s="467"/>
      <c r="M74" s="211"/>
      <c r="N74" s="211"/>
    </row>
    <row r="75" spans="1:14" ht="96.6" customHeight="1" x14ac:dyDescent="0.3">
      <c r="A75" s="514"/>
      <c r="B75" s="446"/>
      <c r="C75" s="133" t="s">
        <v>360</v>
      </c>
      <c r="D75" s="510"/>
      <c r="E75" s="53" t="s">
        <v>561</v>
      </c>
      <c r="F75" s="43" t="s">
        <v>110</v>
      </c>
      <c r="G75" s="209">
        <v>1</v>
      </c>
      <c r="H75" s="209">
        <v>1</v>
      </c>
      <c r="I75" s="448"/>
      <c r="J75" s="448"/>
      <c r="K75" s="467"/>
      <c r="L75" s="467"/>
      <c r="M75" s="211"/>
      <c r="N75" s="211"/>
    </row>
    <row r="76" spans="1:14" ht="55.2" x14ac:dyDescent="0.3">
      <c r="A76" s="514"/>
      <c r="B76" s="446"/>
      <c r="C76" s="449"/>
      <c r="D76" s="510"/>
      <c r="E76" s="50" t="s">
        <v>698</v>
      </c>
      <c r="F76" s="43" t="s">
        <v>111</v>
      </c>
      <c r="G76" s="209">
        <v>1</v>
      </c>
      <c r="H76" s="209">
        <v>1</v>
      </c>
      <c r="I76" s="448"/>
      <c r="J76" s="448"/>
      <c r="K76" s="467"/>
      <c r="L76" s="467"/>
      <c r="M76" s="211"/>
      <c r="N76" s="211"/>
    </row>
    <row r="77" spans="1:14" ht="82.8" x14ac:dyDescent="0.3">
      <c r="A77" s="514"/>
      <c r="B77" s="446"/>
      <c r="C77" s="450"/>
      <c r="D77" s="510"/>
      <c r="E77" s="50" t="s">
        <v>699</v>
      </c>
      <c r="F77" s="50" t="s">
        <v>112</v>
      </c>
      <c r="G77" s="209">
        <v>1</v>
      </c>
      <c r="H77" s="209">
        <v>1</v>
      </c>
      <c r="I77" s="448"/>
      <c r="J77" s="448"/>
      <c r="K77" s="467"/>
      <c r="L77" s="467"/>
      <c r="M77" s="211"/>
      <c r="N77" s="211"/>
    </row>
    <row r="78" spans="1:14" ht="14.55" customHeight="1" x14ac:dyDescent="0.3">
      <c r="A78" s="514"/>
      <c r="B78" s="446"/>
      <c r="C78" s="450"/>
      <c r="D78" s="510"/>
      <c r="E78" s="50" t="s">
        <v>700</v>
      </c>
      <c r="F78" s="43" t="s">
        <v>96</v>
      </c>
      <c r="G78" s="209">
        <v>1</v>
      </c>
      <c r="H78" s="209">
        <v>1</v>
      </c>
      <c r="I78" s="448"/>
      <c r="J78" s="448"/>
      <c r="K78" s="467"/>
      <c r="L78" s="467"/>
      <c r="M78" s="211"/>
      <c r="N78" s="211"/>
    </row>
    <row r="79" spans="1:14" ht="41.4" x14ac:dyDescent="0.3">
      <c r="A79" s="514"/>
      <c r="B79" s="446"/>
      <c r="C79" s="450"/>
      <c r="D79" s="510"/>
      <c r="E79" s="50" t="s">
        <v>701</v>
      </c>
      <c r="F79" s="50" t="s">
        <v>113</v>
      </c>
      <c r="G79" s="209">
        <v>1</v>
      </c>
      <c r="H79" s="209">
        <v>1</v>
      </c>
      <c r="I79" s="448"/>
      <c r="J79" s="448"/>
      <c r="K79" s="467"/>
      <c r="L79" s="467"/>
      <c r="M79" s="211"/>
      <c r="N79" s="211"/>
    </row>
    <row r="80" spans="1:14" ht="46.2" customHeight="1" x14ac:dyDescent="0.3">
      <c r="A80" s="514"/>
      <c r="B80" s="446"/>
      <c r="C80" s="451"/>
      <c r="D80" s="510"/>
      <c r="E80" s="50" t="s">
        <v>702</v>
      </c>
      <c r="F80" s="43" t="s">
        <v>96</v>
      </c>
      <c r="G80" s="209">
        <v>1</v>
      </c>
      <c r="H80" s="209">
        <v>1</v>
      </c>
      <c r="I80" s="448"/>
      <c r="J80" s="448"/>
      <c r="K80" s="467"/>
      <c r="L80" s="467"/>
      <c r="M80" s="211"/>
      <c r="N80" s="211"/>
    </row>
    <row r="81" spans="1:14" ht="253.2" customHeight="1" x14ac:dyDescent="0.3">
      <c r="A81" s="514"/>
      <c r="B81" s="446"/>
      <c r="C81" s="133" t="s">
        <v>360</v>
      </c>
      <c r="D81" s="464" t="s">
        <v>34</v>
      </c>
      <c r="E81" s="53" t="s">
        <v>562</v>
      </c>
      <c r="F81" s="43" t="s">
        <v>114</v>
      </c>
      <c r="G81" s="209">
        <v>1</v>
      </c>
      <c r="H81" s="209">
        <v>1</v>
      </c>
      <c r="I81" s="515">
        <f>AVERAGE(G81:G86)</f>
        <v>1</v>
      </c>
      <c r="J81" s="515">
        <f>AVERAGE(H81:H86)</f>
        <v>1</v>
      </c>
      <c r="K81" s="467"/>
      <c r="L81" s="467"/>
      <c r="M81" s="211"/>
      <c r="N81" s="211"/>
    </row>
    <row r="82" spans="1:14" ht="94.8" customHeight="1" x14ac:dyDescent="0.3">
      <c r="A82" s="514"/>
      <c r="B82" s="446"/>
      <c r="C82" s="133" t="s">
        <v>360</v>
      </c>
      <c r="D82" s="466"/>
      <c r="E82" s="53" t="s">
        <v>563</v>
      </c>
      <c r="F82" s="43" t="s">
        <v>115</v>
      </c>
      <c r="G82" s="209">
        <v>1</v>
      </c>
      <c r="H82" s="209">
        <v>1</v>
      </c>
      <c r="I82" s="516"/>
      <c r="J82" s="516"/>
      <c r="K82" s="467"/>
      <c r="L82" s="467"/>
      <c r="M82" s="211"/>
      <c r="N82" s="211"/>
    </row>
    <row r="83" spans="1:14" ht="69" x14ac:dyDescent="0.3">
      <c r="A83" s="514"/>
      <c r="B83" s="446"/>
      <c r="C83" s="133" t="s">
        <v>360</v>
      </c>
      <c r="D83" s="466"/>
      <c r="E83" s="53" t="s">
        <v>703</v>
      </c>
      <c r="F83" s="43" t="s">
        <v>116</v>
      </c>
      <c r="G83" s="209">
        <v>1</v>
      </c>
      <c r="H83" s="209">
        <v>1</v>
      </c>
      <c r="I83" s="516"/>
      <c r="J83" s="516"/>
      <c r="K83" s="467"/>
      <c r="L83" s="467"/>
      <c r="M83" s="211"/>
      <c r="N83" s="211"/>
    </row>
    <row r="84" spans="1:14" ht="168" customHeight="1" x14ac:dyDescent="0.3">
      <c r="A84" s="514"/>
      <c r="B84" s="446"/>
      <c r="C84" s="133" t="s">
        <v>360</v>
      </c>
      <c r="D84" s="466"/>
      <c r="E84" s="53" t="s">
        <v>704</v>
      </c>
      <c r="F84" s="43" t="s">
        <v>172</v>
      </c>
      <c r="G84" s="209">
        <v>1</v>
      </c>
      <c r="H84" s="209">
        <v>1</v>
      </c>
      <c r="I84" s="516"/>
      <c r="J84" s="516"/>
      <c r="K84" s="467"/>
      <c r="L84" s="467"/>
      <c r="M84" s="211"/>
      <c r="N84" s="211"/>
    </row>
    <row r="85" spans="1:14" ht="41.4" x14ac:dyDescent="0.3">
      <c r="A85" s="514"/>
      <c r="B85" s="446"/>
      <c r="C85" s="241"/>
      <c r="D85" s="466"/>
      <c r="E85" s="43" t="s">
        <v>705</v>
      </c>
      <c r="F85" s="43" t="s">
        <v>96</v>
      </c>
      <c r="G85" s="209">
        <v>1</v>
      </c>
      <c r="H85" s="209">
        <v>1</v>
      </c>
      <c r="I85" s="516"/>
      <c r="J85" s="516"/>
      <c r="K85" s="467"/>
      <c r="L85" s="467"/>
      <c r="M85" s="211"/>
      <c r="N85" s="211"/>
    </row>
    <row r="86" spans="1:14" ht="27.6" x14ac:dyDescent="0.3">
      <c r="A86" s="514"/>
      <c r="B86" s="446"/>
      <c r="C86" s="242"/>
      <c r="D86" s="465"/>
      <c r="E86" s="245" t="s">
        <v>706</v>
      </c>
      <c r="F86" s="245" t="s">
        <v>96</v>
      </c>
      <c r="G86" s="244">
        <v>1</v>
      </c>
      <c r="H86" s="244">
        <v>1</v>
      </c>
      <c r="I86" s="517"/>
      <c r="J86" s="517"/>
      <c r="K86" s="467"/>
      <c r="L86" s="467"/>
      <c r="M86" s="211"/>
      <c r="N86" s="211"/>
    </row>
    <row r="87" spans="1:14" ht="41.4" x14ac:dyDescent="0.3">
      <c r="A87" s="514"/>
      <c r="B87" s="446"/>
      <c r="C87" s="242"/>
      <c r="D87" s="510" t="s">
        <v>303</v>
      </c>
      <c r="E87" s="43" t="s">
        <v>707</v>
      </c>
      <c r="F87" s="43" t="s">
        <v>96</v>
      </c>
      <c r="G87" s="209">
        <v>1</v>
      </c>
      <c r="H87" s="209">
        <v>1</v>
      </c>
      <c r="I87" s="448">
        <f>AVERAGE(G87,G88)</f>
        <v>1</v>
      </c>
      <c r="J87" s="448">
        <f>AVERAGE(H87,H88)</f>
        <v>1</v>
      </c>
      <c r="K87" s="467"/>
      <c r="L87" s="467"/>
      <c r="M87" s="211"/>
      <c r="N87" s="211"/>
    </row>
    <row r="88" spans="1:14" ht="69" x14ac:dyDescent="0.3">
      <c r="A88" s="514"/>
      <c r="B88" s="446"/>
      <c r="C88" s="243"/>
      <c r="D88" s="510"/>
      <c r="E88" s="43" t="s">
        <v>708</v>
      </c>
      <c r="F88" s="50" t="s">
        <v>96</v>
      </c>
      <c r="G88" s="209">
        <v>1</v>
      </c>
      <c r="H88" s="209">
        <v>1</v>
      </c>
      <c r="I88" s="448"/>
      <c r="J88" s="448"/>
      <c r="K88" s="467"/>
      <c r="L88" s="467"/>
      <c r="M88" s="211"/>
      <c r="N88" s="211"/>
    </row>
    <row r="89" spans="1:14" ht="82.8" x14ac:dyDescent="0.3">
      <c r="A89" s="514"/>
      <c r="B89" s="446"/>
      <c r="C89" s="133" t="s">
        <v>360</v>
      </c>
      <c r="D89" s="263" t="s">
        <v>304</v>
      </c>
      <c r="E89" s="53" t="s">
        <v>835</v>
      </c>
      <c r="F89" s="43" t="s">
        <v>174</v>
      </c>
      <c r="G89" s="209">
        <v>1</v>
      </c>
      <c r="H89" s="209">
        <v>1</v>
      </c>
      <c r="I89" s="153">
        <f>G89</f>
        <v>1</v>
      </c>
      <c r="J89" s="153">
        <f>H89</f>
        <v>1</v>
      </c>
      <c r="K89" s="467"/>
      <c r="L89" s="467"/>
      <c r="M89" s="211"/>
      <c r="N89" s="211"/>
    </row>
    <row r="90" spans="1:14" ht="101.4" customHeight="1" x14ac:dyDescent="0.3">
      <c r="A90" s="514"/>
      <c r="B90" s="446" t="s">
        <v>35</v>
      </c>
      <c r="C90" s="449"/>
      <c r="D90" s="510" t="s">
        <v>36</v>
      </c>
      <c r="E90" s="43" t="s">
        <v>564</v>
      </c>
      <c r="F90" s="43" t="s">
        <v>117</v>
      </c>
      <c r="G90" s="209">
        <v>1</v>
      </c>
      <c r="H90" s="209">
        <v>1</v>
      </c>
      <c r="I90" s="448">
        <f>AVERAGE(G90:G92)</f>
        <v>1</v>
      </c>
      <c r="J90" s="448">
        <f>AVERAGE(H90:H92)</f>
        <v>1</v>
      </c>
      <c r="K90" s="467">
        <f>AVERAGE(I90:I99)</f>
        <v>1</v>
      </c>
      <c r="L90" s="467">
        <f>AVERAGE(J90:J99)</f>
        <v>1</v>
      </c>
      <c r="M90" s="211"/>
      <c r="N90" s="211"/>
    </row>
    <row r="91" spans="1:14" ht="208.05" customHeight="1" x14ac:dyDescent="0.3">
      <c r="A91" s="514"/>
      <c r="B91" s="446"/>
      <c r="C91" s="450"/>
      <c r="D91" s="510"/>
      <c r="E91" s="43" t="s">
        <v>709</v>
      </c>
      <c r="F91" s="43" t="s">
        <v>118</v>
      </c>
      <c r="G91" s="209">
        <v>1</v>
      </c>
      <c r="H91" s="209">
        <v>1</v>
      </c>
      <c r="I91" s="448"/>
      <c r="J91" s="448"/>
      <c r="K91" s="467"/>
      <c r="L91" s="467"/>
      <c r="M91" s="211"/>
      <c r="N91" s="211"/>
    </row>
    <row r="92" spans="1:14" ht="27.6" x14ac:dyDescent="0.3">
      <c r="A92" s="514"/>
      <c r="B92" s="446"/>
      <c r="C92" s="450"/>
      <c r="D92" s="510"/>
      <c r="E92" s="43" t="s">
        <v>710</v>
      </c>
      <c r="F92" s="50" t="s">
        <v>96</v>
      </c>
      <c r="G92" s="209">
        <v>1</v>
      </c>
      <c r="H92" s="209">
        <v>1</v>
      </c>
      <c r="I92" s="448"/>
      <c r="J92" s="448"/>
      <c r="K92" s="467"/>
      <c r="L92" s="467"/>
      <c r="M92" s="211"/>
      <c r="N92" s="211"/>
    </row>
    <row r="93" spans="1:14" ht="41.4" x14ac:dyDescent="0.3">
      <c r="A93" s="514"/>
      <c r="B93" s="446"/>
      <c r="C93" s="450"/>
      <c r="D93" s="263" t="s">
        <v>305</v>
      </c>
      <c r="E93" s="43" t="s">
        <v>711</v>
      </c>
      <c r="F93" s="43" t="s">
        <v>96</v>
      </c>
      <c r="G93" s="209">
        <v>1</v>
      </c>
      <c r="H93" s="209">
        <v>1</v>
      </c>
      <c r="I93" s="153">
        <f>G93</f>
        <v>1</v>
      </c>
      <c r="J93" s="153">
        <f>H93</f>
        <v>1</v>
      </c>
      <c r="K93" s="467"/>
      <c r="L93" s="467"/>
      <c r="M93" s="211"/>
      <c r="N93" s="211"/>
    </row>
    <row r="94" spans="1:14" ht="41.4" x14ac:dyDescent="0.3">
      <c r="A94" s="514"/>
      <c r="B94" s="446"/>
      <c r="C94" s="450"/>
      <c r="D94" s="511" t="s">
        <v>306</v>
      </c>
      <c r="E94" s="43" t="s">
        <v>712</v>
      </c>
      <c r="F94" s="43" t="s">
        <v>176</v>
      </c>
      <c r="G94" s="209">
        <v>1</v>
      </c>
      <c r="H94" s="209">
        <v>1</v>
      </c>
      <c r="I94" s="448">
        <f>AVERAGE(G94:G97)</f>
        <v>1</v>
      </c>
      <c r="J94" s="448">
        <f>AVERAGE(H94:H97)</f>
        <v>1</v>
      </c>
      <c r="K94" s="467"/>
      <c r="L94" s="467"/>
      <c r="M94" s="211"/>
      <c r="N94" s="211"/>
    </row>
    <row r="95" spans="1:14" ht="55.2" x14ac:dyDescent="0.3">
      <c r="A95" s="514"/>
      <c r="B95" s="446"/>
      <c r="C95" s="450"/>
      <c r="D95" s="511"/>
      <c r="E95" s="43" t="s">
        <v>713</v>
      </c>
      <c r="F95" s="43" t="s">
        <v>175</v>
      </c>
      <c r="G95" s="209">
        <v>1</v>
      </c>
      <c r="H95" s="209">
        <v>1</v>
      </c>
      <c r="I95" s="448"/>
      <c r="J95" s="448"/>
      <c r="K95" s="467"/>
      <c r="L95" s="467"/>
      <c r="M95" s="211"/>
      <c r="N95" s="211"/>
    </row>
    <row r="96" spans="1:14" ht="27.6" x14ac:dyDescent="0.3">
      <c r="A96" s="514"/>
      <c r="B96" s="446"/>
      <c r="C96" s="450"/>
      <c r="D96" s="511"/>
      <c r="E96" s="43" t="s">
        <v>714</v>
      </c>
      <c r="F96" s="43" t="s">
        <v>177</v>
      </c>
      <c r="G96" s="209">
        <v>1</v>
      </c>
      <c r="H96" s="209">
        <v>1</v>
      </c>
      <c r="I96" s="448"/>
      <c r="J96" s="448"/>
      <c r="K96" s="467"/>
      <c r="L96" s="467"/>
      <c r="M96" s="211"/>
      <c r="N96" s="211"/>
    </row>
    <row r="97" spans="1:14" ht="27.6" x14ac:dyDescent="0.3">
      <c r="A97" s="514"/>
      <c r="B97" s="446"/>
      <c r="C97" s="450"/>
      <c r="D97" s="511"/>
      <c r="E97" s="43" t="s">
        <v>715</v>
      </c>
      <c r="F97" s="50" t="s">
        <v>177</v>
      </c>
      <c r="G97" s="209">
        <v>1</v>
      </c>
      <c r="H97" s="209">
        <v>1</v>
      </c>
      <c r="I97" s="448"/>
      <c r="J97" s="448"/>
      <c r="K97" s="467"/>
      <c r="L97" s="467"/>
      <c r="M97" s="211"/>
      <c r="N97" s="211"/>
    </row>
    <row r="98" spans="1:14" ht="87" customHeight="1" x14ac:dyDescent="0.3">
      <c r="A98" s="514"/>
      <c r="B98" s="446"/>
      <c r="C98" s="450"/>
      <c r="D98" s="263" t="s">
        <v>307</v>
      </c>
      <c r="E98" s="43" t="s">
        <v>716</v>
      </c>
      <c r="F98" s="43" t="s">
        <v>178</v>
      </c>
      <c r="G98" s="209">
        <v>1</v>
      </c>
      <c r="H98" s="209">
        <v>1</v>
      </c>
      <c r="I98" s="153">
        <f t="shared" ref="I98:J100" si="2">G98</f>
        <v>1</v>
      </c>
      <c r="J98" s="153">
        <f t="shared" si="2"/>
        <v>1</v>
      </c>
      <c r="K98" s="467"/>
      <c r="L98" s="467"/>
      <c r="M98" s="211"/>
      <c r="N98" s="211"/>
    </row>
    <row r="99" spans="1:14" ht="55.2" x14ac:dyDescent="0.3">
      <c r="A99" s="514"/>
      <c r="B99" s="446"/>
      <c r="C99" s="451"/>
      <c r="D99" s="263" t="s">
        <v>308</v>
      </c>
      <c r="E99" s="43" t="s">
        <v>717</v>
      </c>
      <c r="F99" s="43" t="s">
        <v>96</v>
      </c>
      <c r="G99" s="209">
        <v>1</v>
      </c>
      <c r="H99" s="209">
        <v>1</v>
      </c>
      <c r="I99" s="153">
        <f t="shared" si="2"/>
        <v>1</v>
      </c>
      <c r="J99" s="153">
        <f t="shared" si="2"/>
        <v>1</v>
      </c>
      <c r="K99" s="467"/>
      <c r="L99" s="467"/>
      <c r="M99" s="211"/>
      <c r="N99" s="211"/>
    </row>
    <row r="100" spans="1:14" ht="103.2" customHeight="1" x14ac:dyDescent="0.3">
      <c r="A100" s="514"/>
      <c r="B100" s="441" t="s">
        <v>309</v>
      </c>
      <c r="C100" s="452"/>
      <c r="D100" s="529" t="s">
        <v>310</v>
      </c>
      <c r="E100" s="457" t="s">
        <v>718</v>
      </c>
      <c r="F100" s="43" t="s">
        <v>179</v>
      </c>
      <c r="G100" s="455">
        <v>1</v>
      </c>
      <c r="H100" s="455">
        <v>1</v>
      </c>
      <c r="I100" s="448">
        <f t="shared" si="2"/>
        <v>1</v>
      </c>
      <c r="J100" s="448">
        <f t="shared" si="2"/>
        <v>1</v>
      </c>
      <c r="K100" s="467">
        <f>AVERAGE(I100:I118)</f>
        <v>1</v>
      </c>
      <c r="L100" s="467">
        <f>AVERAGE(J100:J118)</f>
        <v>1</v>
      </c>
      <c r="M100" s="473"/>
      <c r="N100" s="473"/>
    </row>
    <row r="101" spans="1:14" ht="116.4" customHeight="1" x14ac:dyDescent="0.3">
      <c r="A101" s="514"/>
      <c r="B101" s="441"/>
      <c r="C101" s="453"/>
      <c r="D101" s="530"/>
      <c r="E101" s="458"/>
      <c r="F101" s="43" t="s">
        <v>180</v>
      </c>
      <c r="G101" s="475"/>
      <c r="H101" s="475"/>
      <c r="I101" s="448"/>
      <c r="J101" s="448"/>
      <c r="K101" s="467"/>
      <c r="L101" s="467"/>
      <c r="M101" s="474"/>
      <c r="N101" s="474"/>
    </row>
    <row r="102" spans="1:14" ht="27.6" x14ac:dyDescent="0.3">
      <c r="A102" s="514"/>
      <c r="B102" s="441"/>
      <c r="C102" s="453"/>
      <c r="D102" s="529" t="s">
        <v>311</v>
      </c>
      <c r="E102" s="457" t="s">
        <v>719</v>
      </c>
      <c r="F102" s="43" t="s">
        <v>181</v>
      </c>
      <c r="G102" s="455">
        <v>1</v>
      </c>
      <c r="H102" s="455">
        <v>1</v>
      </c>
      <c r="I102" s="448">
        <f>G102</f>
        <v>1</v>
      </c>
      <c r="J102" s="448">
        <f>H102</f>
        <v>1</v>
      </c>
      <c r="K102" s="467"/>
      <c r="L102" s="467"/>
      <c r="M102" s="473"/>
      <c r="N102" s="473"/>
    </row>
    <row r="103" spans="1:14" ht="27.6" x14ac:dyDescent="0.3">
      <c r="A103" s="514"/>
      <c r="B103" s="441"/>
      <c r="C103" s="453"/>
      <c r="D103" s="530"/>
      <c r="E103" s="458"/>
      <c r="F103" s="43" t="s">
        <v>182</v>
      </c>
      <c r="G103" s="475"/>
      <c r="H103" s="475"/>
      <c r="I103" s="448"/>
      <c r="J103" s="448"/>
      <c r="K103" s="467"/>
      <c r="L103" s="467"/>
      <c r="M103" s="474"/>
      <c r="N103" s="474"/>
    </row>
    <row r="104" spans="1:14" ht="130.19999999999999" customHeight="1" x14ac:dyDescent="0.3">
      <c r="A104" s="514"/>
      <c r="B104" s="441"/>
      <c r="C104" s="453"/>
      <c r="D104" s="510" t="s">
        <v>312</v>
      </c>
      <c r="E104" s="43" t="s">
        <v>565</v>
      </c>
      <c r="F104" s="43" t="s">
        <v>119</v>
      </c>
      <c r="G104" s="209">
        <v>1</v>
      </c>
      <c r="H104" s="209">
        <v>1</v>
      </c>
      <c r="I104" s="448">
        <f>AVERAGE(G104:G107)</f>
        <v>1</v>
      </c>
      <c r="J104" s="448">
        <f>AVERAGE(H104:H107)</f>
        <v>1</v>
      </c>
      <c r="K104" s="467"/>
      <c r="L104" s="467"/>
      <c r="M104" s="211"/>
      <c r="N104" s="211"/>
    </row>
    <row r="105" spans="1:14" ht="84.6" customHeight="1" x14ac:dyDescent="0.3">
      <c r="A105" s="514"/>
      <c r="B105" s="441"/>
      <c r="C105" s="453"/>
      <c r="D105" s="510"/>
      <c r="E105" s="43" t="s">
        <v>720</v>
      </c>
      <c r="F105" s="43" t="s">
        <v>120</v>
      </c>
      <c r="G105" s="209">
        <v>1</v>
      </c>
      <c r="H105" s="209">
        <v>1</v>
      </c>
      <c r="I105" s="448"/>
      <c r="J105" s="448"/>
      <c r="K105" s="467"/>
      <c r="L105" s="467"/>
      <c r="M105" s="211"/>
      <c r="N105" s="211"/>
    </row>
    <row r="106" spans="1:14" ht="41.4" x14ac:dyDescent="0.3">
      <c r="A106" s="514"/>
      <c r="B106" s="441"/>
      <c r="C106" s="453"/>
      <c r="D106" s="510"/>
      <c r="E106" s="43" t="s">
        <v>721</v>
      </c>
      <c r="F106" s="43" t="s">
        <v>183</v>
      </c>
      <c r="G106" s="209">
        <v>1</v>
      </c>
      <c r="H106" s="209">
        <v>1</v>
      </c>
      <c r="I106" s="448"/>
      <c r="J106" s="448"/>
      <c r="K106" s="467"/>
      <c r="L106" s="467"/>
      <c r="M106" s="211"/>
      <c r="N106" s="211"/>
    </row>
    <row r="107" spans="1:14" ht="27.6" x14ac:dyDescent="0.3">
      <c r="A107" s="514"/>
      <c r="B107" s="441"/>
      <c r="C107" s="453"/>
      <c r="D107" s="510"/>
      <c r="E107" s="43" t="s">
        <v>722</v>
      </c>
      <c r="F107" s="50" t="s">
        <v>121</v>
      </c>
      <c r="G107" s="209">
        <v>1</v>
      </c>
      <c r="H107" s="209">
        <v>1</v>
      </c>
      <c r="I107" s="448"/>
      <c r="J107" s="448"/>
      <c r="K107" s="467"/>
      <c r="L107" s="467"/>
      <c r="M107" s="211"/>
      <c r="N107" s="211"/>
    </row>
    <row r="108" spans="1:14" ht="41.4" x14ac:dyDescent="0.3">
      <c r="A108" s="514"/>
      <c r="B108" s="441"/>
      <c r="C108" s="453"/>
      <c r="D108" s="510" t="s">
        <v>313</v>
      </c>
      <c r="E108" s="50" t="s">
        <v>723</v>
      </c>
      <c r="F108" s="50" t="s">
        <v>96</v>
      </c>
      <c r="G108" s="209">
        <v>1</v>
      </c>
      <c r="H108" s="209">
        <v>1</v>
      </c>
      <c r="I108" s="448">
        <f>AVERAGE(G108,G109,G110)</f>
        <v>1</v>
      </c>
      <c r="J108" s="448">
        <f>AVERAGE(H108,H109,H110)</f>
        <v>1</v>
      </c>
      <c r="K108" s="467"/>
      <c r="L108" s="467"/>
      <c r="M108" s="211"/>
      <c r="N108" s="211"/>
    </row>
    <row r="109" spans="1:14" ht="27.6" x14ac:dyDescent="0.3">
      <c r="A109" s="514"/>
      <c r="B109" s="441"/>
      <c r="C109" s="453"/>
      <c r="D109" s="510"/>
      <c r="E109" s="50" t="s">
        <v>849</v>
      </c>
      <c r="F109" s="50" t="s">
        <v>184</v>
      </c>
      <c r="G109" s="209">
        <v>1</v>
      </c>
      <c r="H109" s="209">
        <v>1</v>
      </c>
      <c r="I109" s="448"/>
      <c r="J109" s="448"/>
      <c r="K109" s="467"/>
      <c r="L109" s="467"/>
      <c r="M109" s="211"/>
      <c r="N109" s="211"/>
    </row>
    <row r="110" spans="1:14" ht="41.4" x14ac:dyDescent="0.3">
      <c r="A110" s="514"/>
      <c r="B110" s="441"/>
      <c r="C110" s="454"/>
      <c r="D110" s="510"/>
      <c r="E110" s="50" t="s">
        <v>724</v>
      </c>
      <c r="F110" s="50" t="s">
        <v>96</v>
      </c>
      <c r="G110" s="209">
        <v>1</v>
      </c>
      <c r="H110" s="209">
        <v>1</v>
      </c>
      <c r="I110" s="448"/>
      <c r="J110" s="448"/>
      <c r="K110" s="467"/>
      <c r="L110" s="467"/>
      <c r="M110" s="211"/>
      <c r="N110" s="211"/>
    </row>
    <row r="111" spans="1:14" ht="111" customHeight="1" x14ac:dyDescent="0.3">
      <c r="A111" s="514"/>
      <c r="B111" s="441"/>
      <c r="C111" s="133" t="s">
        <v>360</v>
      </c>
      <c r="D111" s="263" t="s">
        <v>631</v>
      </c>
      <c r="E111" s="53" t="s">
        <v>725</v>
      </c>
      <c r="F111" s="43" t="s">
        <v>186</v>
      </c>
      <c r="G111" s="209">
        <v>1</v>
      </c>
      <c r="H111" s="209">
        <v>1</v>
      </c>
      <c r="I111" s="153">
        <f>G111</f>
        <v>1</v>
      </c>
      <c r="J111" s="153">
        <f>H111</f>
        <v>1</v>
      </c>
      <c r="K111" s="467"/>
      <c r="L111" s="467"/>
      <c r="M111" s="211"/>
      <c r="N111" s="211"/>
    </row>
    <row r="112" spans="1:14" ht="55.2" x14ac:dyDescent="0.3">
      <c r="A112" s="514"/>
      <c r="B112" s="441"/>
      <c r="C112" s="452"/>
      <c r="D112" s="511" t="s">
        <v>314</v>
      </c>
      <c r="E112" s="43" t="s">
        <v>726</v>
      </c>
      <c r="F112" s="43" t="s">
        <v>187</v>
      </c>
      <c r="G112" s="209">
        <v>1</v>
      </c>
      <c r="H112" s="209">
        <v>1</v>
      </c>
      <c r="I112" s="448">
        <f>AVERAGE(G112,G113,G114)</f>
        <v>1</v>
      </c>
      <c r="J112" s="448">
        <f>AVERAGE(H112,H113,H114)</f>
        <v>1</v>
      </c>
      <c r="K112" s="467"/>
      <c r="L112" s="467"/>
      <c r="M112" s="211"/>
      <c r="N112" s="211"/>
    </row>
    <row r="113" spans="1:14" ht="41.4" x14ac:dyDescent="0.3">
      <c r="A113" s="514"/>
      <c r="B113" s="441"/>
      <c r="C113" s="453"/>
      <c r="D113" s="511"/>
      <c r="E113" s="43" t="s">
        <v>727</v>
      </c>
      <c r="F113" s="50" t="s">
        <v>96</v>
      </c>
      <c r="G113" s="209">
        <v>1</v>
      </c>
      <c r="H113" s="209">
        <v>1</v>
      </c>
      <c r="I113" s="448"/>
      <c r="J113" s="448"/>
      <c r="K113" s="467"/>
      <c r="L113" s="467"/>
      <c r="M113" s="211"/>
      <c r="N113" s="211"/>
    </row>
    <row r="114" spans="1:14" ht="41.4" x14ac:dyDescent="0.3">
      <c r="A114" s="514"/>
      <c r="B114" s="441"/>
      <c r="C114" s="453"/>
      <c r="D114" s="511"/>
      <c r="E114" s="43" t="s">
        <v>728</v>
      </c>
      <c r="F114" s="50" t="s">
        <v>96</v>
      </c>
      <c r="G114" s="209">
        <v>1</v>
      </c>
      <c r="H114" s="209">
        <v>1</v>
      </c>
      <c r="I114" s="448"/>
      <c r="J114" s="448"/>
      <c r="K114" s="467"/>
      <c r="L114" s="467"/>
      <c r="M114" s="211"/>
      <c r="N114" s="211"/>
    </row>
    <row r="115" spans="1:14" ht="130.19999999999999" customHeight="1" x14ac:dyDescent="0.3">
      <c r="A115" s="514"/>
      <c r="B115" s="441"/>
      <c r="C115" s="453"/>
      <c r="D115" s="529" t="s">
        <v>315</v>
      </c>
      <c r="E115" s="534" t="s">
        <v>729</v>
      </c>
      <c r="F115" s="43" t="s">
        <v>188</v>
      </c>
      <c r="G115" s="455">
        <v>1</v>
      </c>
      <c r="H115" s="455">
        <v>1</v>
      </c>
      <c r="I115" s="448">
        <f>G115</f>
        <v>1</v>
      </c>
      <c r="J115" s="448">
        <f>H115</f>
        <v>1</v>
      </c>
      <c r="K115" s="467"/>
      <c r="L115" s="467"/>
      <c r="M115" s="473"/>
      <c r="N115" s="473"/>
    </row>
    <row r="116" spans="1:14" ht="130.80000000000001" customHeight="1" x14ac:dyDescent="0.3">
      <c r="A116" s="514"/>
      <c r="B116" s="441"/>
      <c r="C116" s="453"/>
      <c r="D116" s="530"/>
      <c r="E116" s="535"/>
      <c r="F116" s="50" t="s">
        <v>188</v>
      </c>
      <c r="G116" s="475"/>
      <c r="H116" s="475"/>
      <c r="I116" s="448"/>
      <c r="J116" s="448"/>
      <c r="K116" s="467"/>
      <c r="L116" s="467"/>
      <c r="M116" s="474"/>
      <c r="N116" s="474"/>
    </row>
    <row r="117" spans="1:14" ht="41.4" x14ac:dyDescent="0.3">
      <c r="A117" s="514"/>
      <c r="B117" s="441"/>
      <c r="C117" s="453"/>
      <c r="D117" s="528" t="s">
        <v>316</v>
      </c>
      <c r="E117" s="43" t="s">
        <v>730</v>
      </c>
      <c r="F117" s="50" t="s">
        <v>187</v>
      </c>
      <c r="G117" s="209">
        <v>1</v>
      </c>
      <c r="H117" s="209">
        <v>1</v>
      </c>
      <c r="I117" s="448">
        <f>AVERAGE(G117,G118)</f>
        <v>1</v>
      </c>
      <c r="J117" s="448">
        <f>AVERAGE(H117,H118)</f>
        <v>1</v>
      </c>
      <c r="K117" s="467"/>
      <c r="L117" s="467"/>
      <c r="M117" s="211"/>
      <c r="N117" s="211"/>
    </row>
    <row r="118" spans="1:14" ht="41.4" x14ac:dyDescent="0.3">
      <c r="A118" s="514"/>
      <c r="B118" s="441"/>
      <c r="C118" s="454"/>
      <c r="D118" s="528"/>
      <c r="E118" s="43" t="s">
        <v>731</v>
      </c>
      <c r="F118" s="50" t="s">
        <v>96</v>
      </c>
      <c r="G118" s="209">
        <v>1</v>
      </c>
      <c r="H118" s="209">
        <v>1</v>
      </c>
      <c r="I118" s="448"/>
      <c r="J118" s="448"/>
      <c r="K118" s="467"/>
      <c r="L118" s="467"/>
      <c r="M118" s="211"/>
      <c r="N118" s="211"/>
    </row>
    <row r="119" spans="1:14" ht="148.80000000000001" customHeight="1" x14ac:dyDescent="0.3">
      <c r="A119" s="514"/>
      <c r="B119" s="441" t="s">
        <v>290</v>
      </c>
      <c r="C119" s="133" t="s">
        <v>360</v>
      </c>
      <c r="D119" s="511" t="s">
        <v>317</v>
      </c>
      <c r="E119" s="53" t="s">
        <v>732</v>
      </c>
      <c r="F119" s="43" t="s">
        <v>189</v>
      </c>
      <c r="G119" s="209">
        <v>1</v>
      </c>
      <c r="H119" s="209">
        <v>1</v>
      </c>
      <c r="I119" s="448">
        <f>AVERAGE(G119,G120)</f>
        <v>1</v>
      </c>
      <c r="J119" s="448">
        <f>AVERAGE(H119,H120)</f>
        <v>1</v>
      </c>
      <c r="K119" s="467">
        <f>AVERAGE(I119:I144)</f>
        <v>1</v>
      </c>
      <c r="L119" s="467">
        <f>AVERAGE(J119:J144)</f>
        <v>1</v>
      </c>
      <c r="M119" s="211"/>
      <c r="N119" s="211"/>
    </row>
    <row r="120" spans="1:14" ht="98.4" customHeight="1" x14ac:dyDescent="0.3">
      <c r="A120" s="514"/>
      <c r="B120" s="441"/>
      <c r="C120" s="452"/>
      <c r="D120" s="511"/>
      <c r="E120" s="43" t="s">
        <v>733</v>
      </c>
      <c r="F120" s="50" t="s">
        <v>190</v>
      </c>
      <c r="G120" s="209">
        <v>1</v>
      </c>
      <c r="H120" s="209">
        <v>1</v>
      </c>
      <c r="I120" s="448"/>
      <c r="J120" s="448"/>
      <c r="K120" s="467"/>
      <c r="L120" s="467"/>
      <c r="M120" s="211"/>
      <c r="N120" s="211"/>
    </row>
    <row r="121" spans="1:14" ht="82.8" x14ac:dyDescent="0.3">
      <c r="A121" s="514"/>
      <c r="B121" s="441"/>
      <c r="C121" s="453"/>
      <c r="D121" s="511" t="s">
        <v>318</v>
      </c>
      <c r="E121" s="43" t="s">
        <v>734</v>
      </c>
      <c r="F121" s="43" t="s">
        <v>191</v>
      </c>
      <c r="G121" s="209">
        <v>1</v>
      </c>
      <c r="H121" s="209">
        <v>1</v>
      </c>
      <c r="I121" s="448">
        <f>AVERAGE(G121,G122)</f>
        <v>1</v>
      </c>
      <c r="J121" s="448">
        <f>AVERAGE(H121,H122)</f>
        <v>1</v>
      </c>
      <c r="K121" s="467"/>
      <c r="L121" s="467"/>
      <c r="M121" s="211"/>
      <c r="N121" s="211"/>
    </row>
    <row r="122" spans="1:14" ht="94.2" customHeight="1" x14ac:dyDescent="0.3">
      <c r="A122" s="514"/>
      <c r="B122" s="441"/>
      <c r="C122" s="453"/>
      <c r="D122" s="511"/>
      <c r="E122" s="43" t="s">
        <v>735</v>
      </c>
      <c r="F122" s="43" t="s">
        <v>192</v>
      </c>
      <c r="G122" s="209">
        <v>1</v>
      </c>
      <c r="H122" s="209">
        <v>1</v>
      </c>
      <c r="I122" s="448"/>
      <c r="J122" s="448"/>
      <c r="K122" s="467"/>
      <c r="L122" s="467"/>
      <c r="M122" s="211"/>
      <c r="N122" s="211"/>
    </row>
    <row r="123" spans="1:14" ht="43.2" customHeight="1" x14ac:dyDescent="0.3">
      <c r="A123" s="514"/>
      <c r="B123" s="441"/>
      <c r="C123" s="453"/>
      <c r="D123" s="511" t="s">
        <v>319</v>
      </c>
      <c r="E123" s="43" t="s">
        <v>736</v>
      </c>
      <c r="F123" s="43" t="s">
        <v>96</v>
      </c>
      <c r="G123" s="209">
        <v>1</v>
      </c>
      <c r="H123" s="209">
        <v>1</v>
      </c>
      <c r="I123" s="448">
        <f>AVERAGE(G123,G124)</f>
        <v>1</v>
      </c>
      <c r="J123" s="448">
        <f>AVERAGE(H123,H124)</f>
        <v>1</v>
      </c>
      <c r="K123" s="467"/>
      <c r="L123" s="467"/>
      <c r="M123" s="211"/>
      <c r="N123" s="211"/>
    </row>
    <row r="124" spans="1:14" ht="41.4" x14ac:dyDescent="0.3">
      <c r="A124" s="514"/>
      <c r="B124" s="441"/>
      <c r="C124" s="454"/>
      <c r="D124" s="511"/>
      <c r="E124" s="43" t="s">
        <v>737</v>
      </c>
      <c r="F124" s="50" t="s">
        <v>96</v>
      </c>
      <c r="G124" s="209">
        <v>1</v>
      </c>
      <c r="H124" s="209">
        <v>1</v>
      </c>
      <c r="I124" s="448"/>
      <c r="J124" s="448"/>
      <c r="K124" s="467"/>
      <c r="L124" s="467"/>
      <c r="M124" s="211"/>
      <c r="N124" s="211"/>
    </row>
    <row r="125" spans="1:14" ht="142.80000000000001" customHeight="1" x14ac:dyDescent="0.3">
      <c r="A125" s="514"/>
      <c r="B125" s="441"/>
      <c r="C125" s="133" t="s">
        <v>360</v>
      </c>
      <c r="D125" s="510" t="s">
        <v>37</v>
      </c>
      <c r="E125" s="53" t="s">
        <v>738</v>
      </c>
      <c r="F125" s="43" t="s">
        <v>122</v>
      </c>
      <c r="G125" s="209">
        <v>1</v>
      </c>
      <c r="H125" s="209">
        <v>1</v>
      </c>
      <c r="I125" s="448">
        <f>AVERAGE(G125:G129)</f>
        <v>1</v>
      </c>
      <c r="J125" s="448">
        <f>AVERAGE(H125:H129)</f>
        <v>1</v>
      </c>
      <c r="K125" s="467"/>
      <c r="L125" s="467"/>
      <c r="M125" s="211"/>
      <c r="N125" s="211"/>
    </row>
    <row r="126" spans="1:14" ht="27.6" x14ac:dyDescent="0.3">
      <c r="A126" s="514"/>
      <c r="B126" s="441"/>
      <c r="C126" s="452"/>
      <c r="D126" s="510"/>
      <c r="E126" s="43" t="s">
        <v>739</v>
      </c>
      <c r="F126" s="43" t="s">
        <v>123</v>
      </c>
      <c r="G126" s="209">
        <v>1</v>
      </c>
      <c r="H126" s="209">
        <v>1</v>
      </c>
      <c r="I126" s="448"/>
      <c r="J126" s="448"/>
      <c r="K126" s="467"/>
      <c r="L126" s="467"/>
      <c r="M126" s="211"/>
      <c r="N126" s="211"/>
    </row>
    <row r="127" spans="1:14" ht="64.8" customHeight="1" x14ac:dyDescent="0.3">
      <c r="A127" s="514"/>
      <c r="B127" s="441"/>
      <c r="C127" s="453"/>
      <c r="D127" s="510"/>
      <c r="E127" s="43" t="s">
        <v>740</v>
      </c>
      <c r="F127" s="43" t="s">
        <v>193</v>
      </c>
      <c r="G127" s="209">
        <v>1</v>
      </c>
      <c r="H127" s="209">
        <v>1</v>
      </c>
      <c r="I127" s="448"/>
      <c r="J127" s="448"/>
      <c r="K127" s="467"/>
      <c r="L127" s="467"/>
      <c r="M127" s="211"/>
      <c r="N127" s="211"/>
    </row>
    <row r="128" spans="1:14" ht="81" customHeight="1" x14ac:dyDescent="0.3">
      <c r="A128" s="514"/>
      <c r="B128" s="441"/>
      <c r="C128" s="453"/>
      <c r="D128" s="510"/>
      <c r="E128" s="43" t="s">
        <v>741</v>
      </c>
      <c r="F128" s="43" t="s">
        <v>124</v>
      </c>
      <c r="G128" s="209">
        <v>1</v>
      </c>
      <c r="H128" s="209">
        <v>1</v>
      </c>
      <c r="I128" s="448"/>
      <c r="J128" s="448"/>
      <c r="K128" s="467"/>
      <c r="L128" s="467"/>
      <c r="M128" s="211"/>
      <c r="N128" s="211"/>
    </row>
    <row r="129" spans="1:14" ht="55.8" customHeight="1" x14ac:dyDescent="0.3">
      <c r="A129" s="514"/>
      <c r="B129" s="441"/>
      <c r="C129" s="453"/>
      <c r="D129" s="510"/>
      <c r="E129" s="43" t="s">
        <v>742</v>
      </c>
      <c r="F129" s="43" t="s">
        <v>194</v>
      </c>
      <c r="G129" s="209">
        <v>1</v>
      </c>
      <c r="H129" s="209">
        <v>1</v>
      </c>
      <c r="I129" s="448"/>
      <c r="J129" s="448"/>
      <c r="K129" s="467"/>
      <c r="L129" s="467"/>
      <c r="M129" s="211"/>
      <c r="N129" s="211"/>
    </row>
    <row r="130" spans="1:14" ht="85.8" customHeight="1" x14ac:dyDescent="0.3">
      <c r="A130" s="514"/>
      <c r="B130" s="441"/>
      <c r="C130" s="453"/>
      <c r="D130" s="511" t="s">
        <v>320</v>
      </c>
      <c r="E130" s="50" t="s">
        <v>743</v>
      </c>
      <c r="F130" s="50" t="s">
        <v>195</v>
      </c>
      <c r="G130" s="209">
        <v>1</v>
      </c>
      <c r="H130" s="209">
        <v>1</v>
      </c>
      <c r="I130" s="448">
        <f>AVERAGE(G130,G131)</f>
        <v>1</v>
      </c>
      <c r="J130" s="448">
        <f>AVERAGE(H130,H131)</f>
        <v>1</v>
      </c>
      <c r="K130" s="467"/>
      <c r="L130" s="467"/>
      <c r="M130" s="211"/>
      <c r="N130" s="211"/>
    </row>
    <row r="131" spans="1:14" ht="27.6" x14ac:dyDescent="0.3">
      <c r="A131" s="514"/>
      <c r="B131" s="441"/>
      <c r="C131" s="453"/>
      <c r="D131" s="511"/>
      <c r="E131" s="50" t="s">
        <v>744</v>
      </c>
      <c r="F131" s="50" t="s">
        <v>96</v>
      </c>
      <c r="G131" s="209">
        <v>1</v>
      </c>
      <c r="H131" s="209">
        <v>1</v>
      </c>
      <c r="I131" s="448"/>
      <c r="J131" s="448"/>
      <c r="K131" s="467"/>
      <c r="L131" s="467"/>
      <c r="M131" s="211"/>
      <c r="N131" s="211"/>
    </row>
    <row r="132" spans="1:14" ht="115.2" customHeight="1" x14ac:dyDescent="0.3">
      <c r="A132" s="514"/>
      <c r="B132" s="441"/>
      <c r="C132" s="453"/>
      <c r="D132" s="511" t="s">
        <v>321</v>
      </c>
      <c r="E132" s="43" t="s">
        <v>745</v>
      </c>
      <c r="F132" s="43" t="s">
        <v>196</v>
      </c>
      <c r="G132" s="209">
        <v>1</v>
      </c>
      <c r="H132" s="209">
        <v>1</v>
      </c>
      <c r="I132" s="448">
        <f>AVERAGE(G132,G133)</f>
        <v>1</v>
      </c>
      <c r="J132" s="448">
        <f>AVERAGE(H132,H133)</f>
        <v>1</v>
      </c>
      <c r="K132" s="467"/>
      <c r="L132" s="467"/>
      <c r="M132" s="211"/>
      <c r="N132" s="211"/>
    </row>
    <row r="133" spans="1:14" ht="61.2" customHeight="1" x14ac:dyDescent="0.3">
      <c r="A133" s="514"/>
      <c r="B133" s="441"/>
      <c r="C133" s="453"/>
      <c r="D133" s="511"/>
      <c r="E133" s="50" t="s">
        <v>836</v>
      </c>
      <c r="F133" s="50" t="s">
        <v>197</v>
      </c>
      <c r="G133" s="209">
        <v>1</v>
      </c>
      <c r="H133" s="209">
        <v>1</v>
      </c>
      <c r="I133" s="448"/>
      <c r="J133" s="448"/>
      <c r="K133" s="467"/>
      <c r="L133" s="467"/>
      <c r="M133" s="211"/>
      <c r="N133" s="211"/>
    </row>
    <row r="134" spans="1:14" ht="55.2" x14ac:dyDescent="0.3">
      <c r="A134" s="514"/>
      <c r="B134" s="441"/>
      <c r="C134" s="453"/>
      <c r="D134" s="511" t="s">
        <v>322</v>
      </c>
      <c r="E134" s="43" t="s">
        <v>746</v>
      </c>
      <c r="F134" s="43" t="s">
        <v>96</v>
      </c>
      <c r="G134" s="209">
        <v>1</v>
      </c>
      <c r="H134" s="209">
        <v>1</v>
      </c>
      <c r="I134" s="448">
        <f>AVERAGE(G134,G135,G136)</f>
        <v>1</v>
      </c>
      <c r="J134" s="448">
        <f>AVERAGE(H134,H135,H136)</f>
        <v>1</v>
      </c>
      <c r="K134" s="467"/>
      <c r="L134" s="467"/>
      <c r="M134" s="211"/>
      <c r="N134" s="211"/>
    </row>
    <row r="135" spans="1:14" ht="55.2" x14ac:dyDescent="0.3">
      <c r="A135" s="514"/>
      <c r="B135" s="441"/>
      <c r="C135" s="453"/>
      <c r="D135" s="511"/>
      <c r="E135" s="43" t="s">
        <v>747</v>
      </c>
      <c r="F135" s="43" t="s">
        <v>198</v>
      </c>
      <c r="G135" s="209">
        <v>1</v>
      </c>
      <c r="H135" s="209">
        <v>1</v>
      </c>
      <c r="I135" s="448"/>
      <c r="J135" s="448"/>
      <c r="K135" s="467"/>
      <c r="L135" s="467"/>
      <c r="M135" s="211"/>
      <c r="N135" s="211"/>
    </row>
    <row r="136" spans="1:14" ht="41.4" x14ac:dyDescent="0.3">
      <c r="A136" s="514"/>
      <c r="B136" s="441"/>
      <c r="C136" s="453"/>
      <c r="D136" s="511"/>
      <c r="E136" s="43" t="s">
        <v>748</v>
      </c>
      <c r="F136" s="50" t="s">
        <v>96</v>
      </c>
      <c r="G136" s="209">
        <v>1</v>
      </c>
      <c r="H136" s="209">
        <v>1</v>
      </c>
      <c r="I136" s="448"/>
      <c r="J136" s="448"/>
      <c r="K136" s="467"/>
      <c r="L136" s="467"/>
      <c r="M136" s="211"/>
      <c r="N136" s="211"/>
    </row>
    <row r="137" spans="1:14" ht="41.4" x14ac:dyDescent="0.3">
      <c r="A137" s="514"/>
      <c r="B137" s="441"/>
      <c r="C137" s="453"/>
      <c r="D137" s="511" t="s">
        <v>323</v>
      </c>
      <c r="E137" s="43" t="s">
        <v>749</v>
      </c>
      <c r="F137" s="50" t="s">
        <v>96</v>
      </c>
      <c r="G137" s="209">
        <v>1</v>
      </c>
      <c r="H137" s="209">
        <v>1</v>
      </c>
      <c r="I137" s="448">
        <f>AVERAGE(G137,G138,G139)</f>
        <v>1</v>
      </c>
      <c r="J137" s="448">
        <f>AVERAGE(H137,H138,H139)</f>
        <v>1</v>
      </c>
      <c r="K137" s="467"/>
      <c r="L137" s="467"/>
      <c r="M137" s="211"/>
      <c r="N137" s="211"/>
    </row>
    <row r="138" spans="1:14" ht="27.6" x14ac:dyDescent="0.3">
      <c r="A138" s="514"/>
      <c r="B138" s="441"/>
      <c r="C138" s="453"/>
      <c r="D138" s="511"/>
      <c r="E138" s="43" t="s">
        <v>750</v>
      </c>
      <c r="F138" s="50" t="s">
        <v>96</v>
      </c>
      <c r="G138" s="209">
        <v>1</v>
      </c>
      <c r="H138" s="209">
        <v>1</v>
      </c>
      <c r="I138" s="448"/>
      <c r="J138" s="448"/>
      <c r="K138" s="467"/>
      <c r="L138" s="467"/>
      <c r="M138" s="211"/>
      <c r="N138" s="211"/>
    </row>
    <row r="139" spans="1:14" ht="27.6" x14ac:dyDescent="0.3">
      <c r="A139" s="514"/>
      <c r="B139" s="441"/>
      <c r="C139" s="453"/>
      <c r="D139" s="511"/>
      <c r="E139" s="43" t="s">
        <v>751</v>
      </c>
      <c r="F139" s="50" t="s">
        <v>96</v>
      </c>
      <c r="G139" s="209">
        <v>1</v>
      </c>
      <c r="H139" s="209">
        <v>1</v>
      </c>
      <c r="I139" s="448"/>
      <c r="J139" s="448"/>
      <c r="K139" s="467"/>
      <c r="L139" s="467"/>
      <c r="M139" s="211"/>
      <c r="N139" s="211"/>
    </row>
    <row r="140" spans="1:14" ht="163.80000000000001" customHeight="1" x14ac:dyDescent="0.3">
      <c r="A140" s="514"/>
      <c r="B140" s="441"/>
      <c r="C140" s="453"/>
      <c r="D140" s="511" t="s">
        <v>324</v>
      </c>
      <c r="E140" s="43" t="s">
        <v>752</v>
      </c>
      <c r="F140" s="43" t="s">
        <v>199</v>
      </c>
      <c r="G140" s="209">
        <v>1</v>
      </c>
      <c r="H140" s="209">
        <v>1</v>
      </c>
      <c r="I140" s="448">
        <f>AVERAGE(G140,G141)</f>
        <v>1</v>
      </c>
      <c r="J140" s="448">
        <f>AVERAGE(H140,H141)</f>
        <v>1</v>
      </c>
      <c r="K140" s="467"/>
      <c r="L140" s="467"/>
      <c r="M140" s="211"/>
      <c r="N140" s="211"/>
    </row>
    <row r="141" spans="1:14" ht="41.4" x14ac:dyDescent="0.3">
      <c r="A141" s="514"/>
      <c r="B141" s="441"/>
      <c r="C141" s="453"/>
      <c r="D141" s="511"/>
      <c r="E141" s="43" t="s">
        <v>753</v>
      </c>
      <c r="F141" s="43" t="s">
        <v>200</v>
      </c>
      <c r="G141" s="209">
        <v>1</v>
      </c>
      <c r="H141" s="209">
        <v>1</v>
      </c>
      <c r="I141" s="448"/>
      <c r="J141" s="448"/>
      <c r="K141" s="467"/>
      <c r="L141" s="467"/>
      <c r="M141" s="211"/>
      <c r="N141" s="211"/>
    </row>
    <row r="142" spans="1:14" ht="95.4" customHeight="1" x14ac:dyDescent="0.3">
      <c r="A142" s="514"/>
      <c r="B142" s="441"/>
      <c r="C142" s="453"/>
      <c r="D142" s="510" t="s">
        <v>38</v>
      </c>
      <c r="E142" s="43" t="s">
        <v>567</v>
      </c>
      <c r="F142" s="49" t="s">
        <v>125</v>
      </c>
      <c r="G142" s="209">
        <v>1</v>
      </c>
      <c r="H142" s="209">
        <v>1</v>
      </c>
      <c r="I142" s="448">
        <f>AVERAGE(G142,G143)</f>
        <v>1</v>
      </c>
      <c r="J142" s="448">
        <f>AVERAGE(H142,H143)</f>
        <v>1</v>
      </c>
      <c r="K142" s="467"/>
      <c r="L142" s="467"/>
      <c r="M142" s="211"/>
      <c r="N142" s="211"/>
    </row>
    <row r="143" spans="1:14" ht="73.2" customHeight="1" x14ac:dyDescent="0.3">
      <c r="A143" s="514"/>
      <c r="B143" s="441"/>
      <c r="C143" s="453"/>
      <c r="D143" s="510"/>
      <c r="E143" s="43" t="s">
        <v>754</v>
      </c>
      <c r="F143" s="50" t="s">
        <v>126</v>
      </c>
      <c r="G143" s="209">
        <v>1</v>
      </c>
      <c r="H143" s="209">
        <v>1</v>
      </c>
      <c r="I143" s="448"/>
      <c r="J143" s="448"/>
      <c r="K143" s="467"/>
      <c r="L143" s="467"/>
      <c r="M143" s="211"/>
      <c r="N143" s="211"/>
    </row>
    <row r="144" spans="1:14" ht="76.2" customHeight="1" x14ac:dyDescent="0.3">
      <c r="A144" s="514"/>
      <c r="B144" s="441"/>
      <c r="C144" s="454"/>
      <c r="D144" s="263" t="s">
        <v>325</v>
      </c>
      <c r="E144" s="43" t="s">
        <v>755</v>
      </c>
      <c r="F144" s="43" t="s">
        <v>201</v>
      </c>
      <c r="G144" s="209">
        <v>1</v>
      </c>
      <c r="H144" s="209">
        <v>1</v>
      </c>
      <c r="I144" s="153">
        <f>G144</f>
        <v>1</v>
      </c>
      <c r="J144" s="153">
        <f>H144</f>
        <v>1</v>
      </c>
      <c r="K144" s="467"/>
      <c r="L144" s="467"/>
      <c r="M144" s="211"/>
      <c r="N144" s="211"/>
    </row>
    <row r="145" spans="1:14" ht="147.6" customHeight="1" x14ac:dyDescent="0.3">
      <c r="A145" s="514"/>
      <c r="B145" s="446" t="s">
        <v>39</v>
      </c>
      <c r="C145" s="133" t="s">
        <v>360</v>
      </c>
      <c r="D145" s="510" t="s">
        <v>40</v>
      </c>
      <c r="E145" s="53" t="s">
        <v>568</v>
      </c>
      <c r="F145" s="51" t="s">
        <v>127</v>
      </c>
      <c r="G145" s="209">
        <v>1</v>
      </c>
      <c r="H145" s="209">
        <v>1</v>
      </c>
      <c r="I145" s="448">
        <f>AVERAGE(G145:G151)</f>
        <v>1</v>
      </c>
      <c r="J145" s="448">
        <f>AVERAGE(H145:H151)</f>
        <v>1</v>
      </c>
      <c r="K145" s="467">
        <f>AVERAGE(I145:I154)</f>
        <v>1</v>
      </c>
      <c r="L145" s="467">
        <f>AVERAGE(J145:J154)</f>
        <v>1</v>
      </c>
      <c r="M145" s="211"/>
      <c r="N145" s="211"/>
    </row>
    <row r="146" spans="1:14" ht="95.4" customHeight="1" x14ac:dyDescent="0.3">
      <c r="A146" s="514"/>
      <c r="B146" s="446"/>
      <c r="C146" s="449"/>
      <c r="D146" s="510"/>
      <c r="E146" s="43" t="s">
        <v>756</v>
      </c>
      <c r="F146" s="43" t="s">
        <v>128</v>
      </c>
      <c r="G146" s="209">
        <v>1</v>
      </c>
      <c r="H146" s="209">
        <v>1</v>
      </c>
      <c r="I146" s="448"/>
      <c r="J146" s="448"/>
      <c r="K146" s="467"/>
      <c r="L146" s="467"/>
      <c r="M146" s="211"/>
      <c r="N146" s="211"/>
    </row>
    <row r="147" spans="1:14" ht="59.4" customHeight="1" x14ac:dyDescent="0.3">
      <c r="A147" s="514"/>
      <c r="B147" s="446"/>
      <c r="C147" s="450"/>
      <c r="D147" s="510"/>
      <c r="E147" s="43" t="s">
        <v>757</v>
      </c>
      <c r="F147" s="43" t="s">
        <v>202</v>
      </c>
      <c r="G147" s="209">
        <v>1</v>
      </c>
      <c r="H147" s="209">
        <v>1</v>
      </c>
      <c r="I147" s="448"/>
      <c r="J147" s="448"/>
      <c r="K147" s="467"/>
      <c r="L147" s="467"/>
      <c r="M147" s="211"/>
      <c r="N147" s="211"/>
    </row>
    <row r="148" spans="1:14" ht="41.4" x14ac:dyDescent="0.3">
      <c r="A148" s="514"/>
      <c r="B148" s="446"/>
      <c r="C148" s="451"/>
      <c r="D148" s="510"/>
      <c r="E148" s="43" t="s">
        <v>758</v>
      </c>
      <c r="F148" s="43" t="s">
        <v>203</v>
      </c>
      <c r="G148" s="209">
        <v>1</v>
      </c>
      <c r="H148" s="209">
        <v>1</v>
      </c>
      <c r="I148" s="448"/>
      <c r="J148" s="448"/>
      <c r="K148" s="467"/>
      <c r="L148" s="467"/>
      <c r="M148" s="211"/>
      <c r="N148" s="211"/>
    </row>
    <row r="149" spans="1:14" ht="41.4" x14ac:dyDescent="0.3">
      <c r="A149" s="514"/>
      <c r="B149" s="446"/>
      <c r="C149" s="133" t="s">
        <v>360</v>
      </c>
      <c r="D149" s="510"/>
      <c r="E149" s="53" t="s">
        <v>759</v>
      </c>
      <c r="F149" s="50" t="s">
        <v>129</v>
      </c>
      <c r="G149" s="209">
        <v>1</v>
      </c>
      <c r="H149" s="209">
        <v>1</v>
      </c>
      <c r="I149" s="448"/>
      <c r="J149" s="448"/>
      <c r="K149" s="467"/>
      <c r="L149" s="467"/>
      <c r="M149" s="211"/>
      <c r="N149" s="211"/>
    </row>
    <row r="150" spans="1:14" ht="55.2" x14ac:dyDescent="0.3">
      <c r="A150" s="514"/>
      <c r="B150" s="446"/>
      <c r="C150" s="133" t="s">
        <v>360</v>
      </c>
      <c r="D150" s="510"/>
      <c r="E150" s="53" t="s">
        <v>760</v>
      </c>
      <c r="F150" s="50" t="s">
        <v>96</v>
      </c>
      <c r="G150" s="209">
        <v>1</v>
      </c>
      <c r="H150" s="209">
        <v>1</v>
      </c>
      <c r="I150" s="448"/>
      <c r="J150" s="448"/>
      <c r="K150" s="467"/>
      <c r="L150" s="467"/>
      <c r="M150" s="211"/>
      <c r="N150" s="211"/>
    </row>
    <row r="151" spans="1:14" ht="41.4" x14ac:dyDescent="0.3">
      <c r="A151" s="514"/>
      <c r="B151" s="446"/>
      <c r="C151" s="133" t="s">
        <v>360</v>
      </c>
      <c r="D151" s="510"/>
      <c r="E151" s="53" t="s">
        <v>761</v>
      </c>
      <c r="F151" s="50" t="s">
        <v>96</v>
      </c>
      <c r="G151" s="209">
        <v>1</v>
      </c>
      <c r="H151" s="209">
        <v>1</v>
      </c>
      <c r="I151" s="448"/>
      <c r="J151" s="448"/>
      <c r="K151" s="467"/>
      <c r="L151" s="467"/>
      <c r="M151" s="211"/>
      <c r="N151" s="211"/>
    </row>
    <row r="152" spans="1:14" ht="55.2" x14ac:dyDescent="0.3">
      <c r="A152" s="514"/>
      <c r="B152" s="446"/>
      <c r="C152" s="449"/>
      <c r="D152" s="511" t="s">
        <v>326</v>
      </c>
      <c r="E152" s="43" t="s">
        <v>762</v>
      </c>
      <c r="F152" s="50" t="s">
        <v>203</v>
      </c>
      <c r="G152" s="209">
        <v>1</v>
      </c>
      <c r="H152" s="209">
        <v>1</v>
      </c>
      <c r="I152" s="448">
        <f>AVERAGE(G152,G153,G154)</f>
        <v>1</v>
      </c>
      <c r="J152" s="448">
        <f>AVERAGE(H152,H153,H154)</f>
        <v>1</v>
      </c>
      <c r="K152" s="467"/>
      <c r="L152" s="467"/>
      <c r="M152" s="211"/>
      <c r="N152" s="211"/>
    </row>
    <row r="153" spans="1:14" ht="39" customHeight="1" x14ac:dyDescent="0.3">
      <c r="A153" s="514"/>
      <c r="B153" s="446"/>
      <c r="C153" s="450"/>
      <c r="D153" s="511"/>
      <c r="E153" s="43" t="s">
        <v>763</v>
      </c>
      <c r="F153" s="50" t="s">
        <v>203</v>
      </c>
      <c r="G153" s="209">
        <v>1</v>
      </c>
      <c r="H153" s="209">
        <v>1</v>
      </c>
      <c r="I153" s="448"/>
      <c r="J153" s="448"/>
      <c r="K153" s="467"/>
      <c r="L153" s="467"/>
      <c r="M153" s="211"/>
      <c r="N153" s="211"/>
    </row>
    <row r="154" spans="1:14" ht="55.2" x14ac:dyDescent="0.3">
      <c r="A154" s="514"/>
      <c r="B154" s="446"/>
      <c r="C154" s="451"/>
      <c r="D154" s="511"/>
      <c r="E154" s="43" t="s">
        <v>764</v>
      </c>
      <c r="F154" s="50" t="s">
        <v>96</v>
      </c>
      <c r="G154" s="209">
        <v>1</v>
      </c>
      <c r="H154" s="209">
        <v>1</v>
      </c>
      <c r="I154" s="448"/>
      <c r="J154" s="448"/>
      <c r="K154" s="467"/>
      <c r="L154" s="467"/>
      <c r="M154" s="211"/>
      <c r="N154" s="211"/>
    </row>
    <row r="155" spans="1:14" ht="115.2" customHeight="1" x14ac:dyDescent="0.3">
      <c r="A155" s="514"/>
      <c r="B155" s="446" t="s">
        <v>41</v>
      </c>
      <c r="C155" s="133" t="s">
        <v>360</v>
      </c>
      <c r="D155" s="510" t="s">
        <v>42</v>
      </c>
      <c r="E155" s="53" t="s">
        <v>765</v>
      </c>
      <c r="F155" s="51" t="s">
        <v>130</v>
      </c>
      <c r="G155" s="209">
        <v>1</v>
      </c>
      <c r="H155" s="209">
        <v>1</v>
      </c>
      <c r="I155" s="448">
        <f>AVERAGE(G155,G156,G157,G158)</f>
        <v>1</v>
      </c>
      <c r="J155" s="448">
        <f>AVERAGE(H155,H156,H157,H158)</f>
        <v>1</v>
      </c>
      <c r="K155" s="467">
        <f>AVERAGE(I155:I167)</f>
        <v>1</v>
      </c>
      <c r="L155" s="467">
        <f>AVERAGE(J155:J167)</f>
        <v>1</v>
      </c>
      <c r="M155" s="211"/>
      <c r="N155" s="211"/>
    </row>
    <row r="156" spans="1:14" ht="41.4" x14ac:dyDescent="0.3">
      <c r="A156" s="514"/>
      <c r="B156" s="446"/>
      <c r="C156" s="449"/>
      <c r="D156" s="510"/>
      <c r="E156" s="43" t="s">
        <v>766</v>
      </c>
      <c r="F156" s="43" t="s">
        <v>131</v>
      </c>
      <c r="G156" s="209">
        <v>1</v>
      </c>
      <c r="H156" s="209">
        <v>1</v>
      </c>
      <c r="I156" s="448"/>
      <c r="J156" s="448"/>
      <c r="K156" s="467"/>
      <c r="L156" s="467"/>
      <c r="M156" s="211"/>
      <c r="N156" s="211"/>
    </row>
    <row r="157" spans="1:14" ht="41.4" x14ac:dyDescent="0.3">
      <c r="A157" s="514"/>
      <c r="B157" s="446"/>
      <c r="C157" s="450"/>
      <c r="D157" s="510"/>
      <c r="E157" s="43" t="s">
        <v>767</v>
      </c>
      <c r="F157" s="50" t="s">
        <v>132</v>
      </c>
      <c r="G157" s="209">
        <v>1</v>
      </c>
      <c r="H157" s="209">
        <v>1</v>
      </c>
      <c r="I157" s="448"/>
      <c r="J157" s="448"/>
      <c r="K157" s="467"/>
      <c r="L157" s="467"/>
      <c r="M157" s="211"/>
      <c r="N157" s="211"/>
    </row>
    <row r="158" spans="1:14" ht="27.6" x14ac:dyDescent="0.3">
      <c r="A158" s="514"/>
      <c r="B158" s="446"/>
      <c r="C158" s="450"/>
      <c r="D158" s="510"/>
      <c r="E158" s="43" t="s">
        <v>768</v>
      </c>
      <c r="F158" s="50" t="s">
        <v>96</v>
      </c>
      <c r="G158" s="209">
        <v>1</v>
      </c>
      <c r="H158" s="209">
        <v>1</v>
      </c>
      <c r="I158" s="448"/>
      <c r="J158" s="448"/>
      <c r="K158" s="467"/>
      <c r="L158" s="467"/>
      <c r="M158" s="211"/>
      <c r="N158" s="211"/>
    </row>
    <row r="159" spans="1:14" ht="41.4" x14ac:dyDescent="0.3">
      <c r="A159" s="514"/>
      <c r="B159" s="446"/>
      <c r="C159" s="450"/>
      <c r="D159" s="511" t="s">
        <v>327</v>
      </c>
      <c r="E159" s="50" t="s">
        <v>769</v>
      </c>
      <c r="F159" s="50" t="s">
        <v>96</v>
      </c>
      <c r="G159" s="209">
        <v>1</v>
      </c>
      <c r="H159" s="209">
        <v>1</v>
      </c>
      <c r="I159" s="448">
        <f>AVERAGE(G159,G160,G161)</f>
        <v>1</v>
      </c>
      <c r="J159" s="448">
        <f>AVERAGE(H159,H160,H161)</f>
        <v>1</v>
      </c>
      <c r="K159" s="467"/>
      <c r="L159" s="467"/>
      <c r="M159" s="211"/>
      <c r="N159" s="211"/>
    </row>
    <row r="160" spans="1:14" ht="41.4" x14ac:dyDescent="0.3">
      <c r="A160" s="514"/>
      <c r="B160" s="446"/>
      <c r="C160" s="451"/>
      <c r="D160" s="511"/>
      <c r="E160" s="43" t="s">
        <v>770</v>
      </c>
      <c r="F160" s="50" t="s">
        <v>96</v>
      </c>
      <c r="G160" s="209">
        <v>1</v>
      </c>
      <c r="H160" s="209">
        <v>1</v>
      </c>
      <c r="I160" s="448"/>
      <c r="J160" s="448"/>
      <c r="K160" s="467"/>
      <c r="L160" s="467"/>
      <c r="M160" s="211"/>
      <c r="N160" s="211"/>
    </row>
    <row r="161" spans="1:14" ht="46.2" customHeight="1" x14ac:dyDescent="0.3">
      <c r="A161" s="514"/>
      <c r="B161" s="446"/>
      <c r="C161" s="133" t="s">
        <v>360</v>
      </c>
      <c r="D161" s="511"/>
      <c r="E161" s="53" t="s">
        <v>771</v>
      </c>
      <c r="F161" s="50" t="s">
        <v>204</v>
      </c>
      <c r="G161" s="209">
        <v>1</v>
      </c>
      <c r="H161" s="209">
        <v>1</v>
      </c>
      <c r="I161" s="448"/>
      <c r="J161" s="448"/>
      <c r="K161" s="467"/>
      <c r="L161" s="467"/>
      <c r="M161" s="211"/>
      <c r="N161" s="211"/>
    </row>
    <row r="162" spans="1:14" ht="27.6" x14ac:dyDescent="0.3">
      <c r="A162" s="514"/>
      <c r="B162" s="446"/>
      <c r="C162" s="449"/>
      <c r="D162" s="511" t="s">
        <v>328</v>
      </c>
      <c r="E162" s="43" t="s">
        <v>772</v>
      </c>
      <c r="F162" s="43" t="s">
        <v>205</v>
      </c>
      <c r="G162" s="209">
        <v>1</v>
      </c>
      <c r="H162" s="209">
        <v>1</v>
      </c>
      <c r="I162" s="448">
        <f>AVERAGE(G162,G163,G164)</f>
        <v>1</v>
      </c>
      <c r="J162" s="448">
        <f>AVERAGE(H162,H163,H164)</f>
        <v>1</v>
      </c>
      <c r="K162" s="467"/>
      <c r="L162" s="467"/>
      <c r="M162" s="211"/>
      <c r="N162" s="211"/>
    </row>
    <row r="163" spans="1:14" ht="41.4" x14ac:dyDescent="0.3">
      <c r="A163" s="514"/>
      <c r="B163" s="446"/>
      <c r="C163" s="450"/>
      <c r="D163" s="511"/>
      <c r="E163" s="43" t="s">
        <v>773</v>
      </c>
      <c r="F163" s="50" t="s">
        <v>96</v>
      </c>
      <c r="G163" s="209">
        <v>1</v>
      </c>
      <c r="H163" s="209">
        <v>1</v>
      </c>
      <c r="I163" s="448"/>
      <c r="J163" s="448"/>
      <c r="K163" s="467"/>
      <c r="L163" s="467"/>
      <c r="M163" s="211"/>
      <c r="N163" s="211"/>
    </row>
    <row r="164" spans="1:14" ht="41.4" x14ac:dyDescent="0.3">
      <c r="A164" s="514"/>
      <c r="B164" s="446"/>
      <c r="C164" s="450"/>
      <c r="D164" s="511"/>
      <c r="E164" s="43" t="s">
        <v>774</v>
      </c>
      <c r="F164" s="50" t="s">
        <v>96</v>
      </c>
      <c r="G164" s="209">
        <v>1</v>
      </c>
      <c r="H164" s="209">
        <v>1</v>
      </c>
      <c r="I164" s="448"/>
      <c r="J164" s="448"/>
      <c r="K164" s="467"/>
      <c r="L164" s="467"/>
      <c r="M164" s="211"/>
      <c r="N164" s="211"/>
    </row>
    <row r="165" spans="1:14" ht="94.8" customHeight="1" x14ac:dyDescent="0.3">
      <c r="A165" s="514"/>
      <c r="B165" s="446"/>
      <c r="C165" s="450"/>
      <c r="D165" s="510" t="s">
        <v>43</v>
      </c>
      <c r="E165" s="51" t="s">
        <v>570</v>
      </c>
      <c r="F165" s="51" t="s">
        <v>133</v>
      </c>
      <c r="G165" s="209">
        <v>1</v>
      </c>
      <c r="H165" s="209">
        <v>1</v>
      </c>
      <c r="I165" s="448">
        <f>AVERAGE(G165,G166,G167)</f>
        <v>1</v>
      </c>
      <c r="J165" s="448">
        <f>AVERAGE(H165,H166,H167)</f>
        <v>1</v>
      </c>
      <c r="K165" s="467"/>
      <c r="L165" s="467"/>
      <c r="M165" s="211"/>
      <c r="N165" s="211"/>
    </row>
    <row r="166" spans="1:14" ht="171.6" customHeight="1" x14ac:dyDescent="0.3">
      <c r="A166" s="514"/>
      <c r="B166" s="446"/>
      <c r="C166" s="450"/>
      <c r="D166" s="510"/>
      <c r="E166" s="50" t="s">
        <v>775</v>
      </c>
      <c r="F166" s="50" t="s">
        <v>134</v>
      </c>
      <c r="G166" s="209">
        <v>1</v>
      </c>
      <c r="H166" s="209">
        <v>1</v>
      </c>
      <c r="I166" s="448"/>
      <c r="J166" s="448"/>
      <c r="K166" s="467"/>
      <c r="L166" s="467"/>
      <c r="M166" s="211"/>
      <c r="N166" s="211"/>
    </row>
    <row r="167" spans="1:14" ht="69" x14ac:dyDescent="0.3">
      <c r="A167" s="514"/>
      <c r="B167" s="446"/>
      <c r="C167" s="450"/>
      <c r="D167" s="510"/>
      <c r="E167" s="50" t="s">
        <v>776</v>
      </c>
      <c r="F167" s="50" t="s">
        <v>96</v>
      </c>
      <c r="G167" s="209">
        <v>1</v>
      </c>
      <c r="H167" s="209">
        <v>1</v>
      </c>
      <c r="I167" s="448"/>
      <c r="J167" s="448"/>
      <c r="K167" s="467"/>
      <c r="L167" s="467"/>
      <c r="M167" s="211"/>
      <c r="N167" s="211"/>
    </row>
    <row r="168" spans="1:14" ht="122.4" customHeight="1" x14ac:dyDescent="0.3">
      <c r="A168" s="378" t="s">
        <v>238</v>
      </c>
      <c r="B168" s="441" t="s">
        <v>329</v>
      </c>
      <c r="C168" s="133" t="s">
        <v>360</v>
      </c>
      <c r="D168" s="263" t="s">
        <v>330</v>
      </c>
      <c r="E168" s="53" t="s">
        <v>777</v>
      </c>
      <c r="F168" s="50" t="s">
        <v>206</v>
      </c>
      <c r="G168" s="209">
        <v>1</v>
      </c>
      <c r="H168" s="209">
        <v>1</v>
      </c>
      <c r="I168" s="153">
        <f>G168</f>
        <v>1</v>
      </c>
      <c r="J168" s="153">
        <f>H168</f>
        <v>1</v>
      </c>
      <c r="K168" s="467">
        <f>AVERAGE(I168:I176)</f>
        <v>1</v>
      </c>
      <c r="L168" s="467">
        <f>AVERAGE(J168:J176)</f>
        <v>1</v>
      </c>
      <c r="M168" s="211"/>
      <c r="N168" s="211"/>
    </row>
    <row r="169" spans="1:14" ht="27.6" x14ac:dyDescent="0.3">
      <c r="A169" s="378"/>
      <c r="B169" s="441"/>
      <c r="C169" s="452"/>
      <c r="D169" s="511" t="s">
        <v>331</v>
      </c>
      <c r="E169" s="43" t="s">
        <v>778</v>
      </c>
      <c r="F169" s="43" t="s">
        <v>96</v>
      </c>
      <c r="G169" s="209">
        <v>1</v>
      </c>
      <c r="H169" s="209">
        <v>1</v>
      </c>
      <c r="I169" s="448">
        <f>AVERAGE(G169,G170)</f>
        <v>1</v>
      </c>
      <c r="J169" s="448">
        <f>AVERAGE(H169,H170)</f>
        <v>1</v>
      </c>
      <c r="K169" s="467"/>
      <c r="L169" s="467"/>
      <c r="M169" s="211"/>
      <c r="N169" s="211"/>
    </row>
    <row r="170" spans="1:14" ht="27.6" x14ac:dyDescent="0.3">
      <c r="A170" s="378"/>
      <c r="B170" s="441"/>
      <c r="C170" s="454"/>
      <c r="D170" s="511"/>
      <c r="E170" s="43" t="s">
        <v>779</v>
      </c>
      <c r="F170" s="50" t="s">
        <v>207</v>
      </c>
      <c r="G170" s="209">
        <v>1</v>
      </c>
      <c r="H170" s="209">
        <v>1</v>
      </c>
      <c r="I170" s="448"/>
      <c r="J170" s="448"/>
      <c r="K170" s="467"/>
      <c r="L170" s="467"/>
      <c r="M170" s="211"/>
      <c r="N170" s="211"/>
    </row>
    <row r="171" spans="1:14" ht="102" customHeight="1" x14ac:dyDescent="0.3">
      <c r="A171" s="378"/>
      <c r="B171" s="441"/>
      <c r="C171" s="133" t="s">
        <v>360</v>
      </c>
      <c r="D171" s="510" t="s">
        <v>44</v>
      </c>
      <c r="E171" s="53" t="s">
        <v>571</v>
      </c>
      <c r="F171" s="51" t="s">
        <v>135</v>
      </c>
      <c r="G171" s="209">
        <v>1</v>
      </c>
      <c r="H171" s="209">
        <v>1</v>
      </c>
      <c r="I171" s="448">
        <f>AVERAGE(G171,G172,G173)</f>
        <v>1</v>
      </c>
      <c r="J171" s="448">
        <f>AVERAGE(H171,H172,H173)</f>
        <v>1</v>
      </c>
      <c r="K171" s="467"/>
      <c r="L171" s="467"/>
      <c r="M171" s="211"/>
      <c r="N171" s="211"/>
    </row>
    <row r="172" spans="1:14" ht="55.2" x14ac:dyDescent="0.3">
      <c r="A172" s="378"/>
      <c r="B172" s="441"/>
      <c r="C172" s="452"/>
      <c r="D172" s="510"/>
      <c r="E172" s="43" t="s">
        <v>780</v>
      </c>
      <c r="F172" s="50" t="s">
        <v>96</v>
      </c>
      <c r="G172" s="209">
        <v>1</v>
      </c>
      <c r="H172" s="209">
        <v>1</v>
      </c>
      <c r="I172" s="448"/>
      <c r="J172" s="448"/>
      <c r="K172" s="467"/>
      <c r="L172" s="467"/>
      <c r="M172" s="211"/>
      <c r="N172" s="211"/>
    </row>
    <row r="173" spans="1:14" ht="69" x14ac:dyDescent="0.3">
      <c r="A173" s="378"/>
      <c r="B173" s="441"/>
      <c r="C173" s="453"/>
      <c r="D173" s="510"/>
      <c r="E173" s="43" t="s">
        <v>781</v>
      </c>
      <c r="F173" s="50" t="s">
        <v>96</v>
      </c>
      <c r="G173" s="209">
        <v>1</v>
      </c>
      <c r="H173" s="209">
        <v>1</v>
      </c>
      <c r="I173" s="448"/>
      <c r="J173" s="448"/>
      <c r="K173" s="467"/>
      <c r="L173" s="467"/>
      <c r="M173" s="211"/>
      <c r="N173" s="211"/>
    </row>
    <row r="174" spans="1:14" ht="41.4" x14ac:dyDescent="0.3">
      <c r="A174" s="378"/>
      <c r="B174" s="441"/>
      <c r="C174" s="453"/>
      <c r="D174" s="258" t="s">
        <v>332</v>
      </c>
      <c r="E174" s="50" t="s">
        <v>782</v>
      </c>
      <c r="F174" s="50" t="s">
        <v>96</v>
      </c>
      <c r="G174" s="209">
        <v>1</v>
      </c>
      <c r="H174" s="209">
        <v>1</v>
      </c>
      <c r="I174" s="153">
        <f>G174</f>
        <v>1</v>
      </c>
      <c r="J174" s="153">
        <f>H174</f>
        <v>1</v>
      </c>
      <c r="K174" s="467"/>
      <c r="L174" s="467"/>
      <c r="M174" s="211"/>
      <c r="N174" s="211"/>
    </row>
    <row r="175" spans="1:14" ht="41.4" x14ac:dyDescent="0.3">
      <c r="A175" s="378"/>
      <c r="B175" s="441"/>
      <c r="C175" s="453"/>
      <c r="D175" s="510" t="s">
        <v>333</v>
      </c>
      <c r="E175" s="50" t="s">
        <v>783</v>
      </c>
      <c r="F175" s="50" t="s">
        <v>96</v>
      </c>
      <c r="G175" s="209">
        <v>1</v>
      </c>
      <c r="H175" s="209">
        <v>1</v>
      </c>
      <c r="I175" s="448">
        <f>AVERAGE(G175,G176)</f>
        <v>1</v>
      </c>
      <c r="J175" s="448">
        <f>AVERAGE(H175,H176)</f>
        <v>1</v>
      </c>
      <c r="K175" s="467"/>
      <c r="L175" s="467"/>
      <c r="M175" s="211"/>
      <c r="N175" s="211"/>
    </row>
    <row r="176" spans="1:14" ht="27.6" x14ac:dyDescent="0.3">
      <c r="A176" s="378"/>
      <c r="B176" s="441"/>
      <c r="C176" s="454"/>
      <c r="D176" s="510"/>
      <c r="E176" s="50" t="s">
        <v>784</v>
      </c>
      <c r="F176" s="50" t="s">
        <v>96</v>
      </c>
      <c r="G176" s="209">
        <v>1</v>
      </c>
      <c r="H176" s="209">
        <v>1</v>
      </c>
      <c r="I176" s="448"/>
      <c r="J176" s="448"/>
      <c r="K176" s="467"/>
      <c r="L176" s="467"/>
      <c r="M176" s="211"/>
      <c r="N176" s="211"/>
    </row>
    <row r="177" spans="1:14" ht="85.2" customHeight="1" x14ac:dyDescent="0.3">
      <c r="A177" s="378"/>
      <c r="B177" s="446" t="s">
        <v>45</v>
      </c>
      <c r="C177" s="45"/>
      <c r="D177" s="510" t="s">
        <v>46</v>
      </c>
      <c r="E177" s="43" t="s">
        <v>572</v>
      </c>
      <c r="F177" s="51" t="s">
        <v>136</v>
      </c>
      <c r="G177" s="209">
        <v>1</v>
      </c>
      <c r="H177" s="209">
        <v>1</v>
      </c>
      <c r="I177" s="448">
        <f>AVERAGE(G177,G178,G179)</f>
        <v>1</v>
      </c>
      <c r="J177" s="448">
        <f>AVERAGE(H177,H178,H179)</f>
        <v>1</v>
      </c>
      <c r="K177" s="467">
        <f>AVERAGE(I177:I194)</f>
        <v>1</v>
      </c>
      <c r="L177" s="467">
        <f>AVERAGE(J177:J194)</f>
        <v>1</v>
      </c>
      <c r="M177" s="211"/>
      <c r="N177" s="211"/>
    </row>
    <row r="178" spans="1:14" ht="112.2" customHeight="1" x14ac:dyDescent="0.3">
      <c r="A178" s="378"/>
      <c r="B178" s="446"/>
      <c r="C178" s="133" t="s">
        <v>360</v>
      </c>
      <c r="D178" s="510"/>
      <c r="E178" s="53" t="s">
        <v>785</v>
      </c>
      <c r="F178" s="43" t="s">
        <v>137</v>
      </c>
      <c r="G178" s="209">
        <v>1</v>
      </c>
      <c r="H178" s="209">
        <v>1</v>
      </c>
      <c r="I178" s="448"/>
      <c r="J178" s="448"/>
      <c r="K178" s="467"/>
      <c r="L178" s="467"/>
      <c r="M178" s="211"/>
      <c r="N178" s="211"/>
    </row>
    <row r="179" spans="1:14" ht="119.4" customHeight="1" x14ac:dyDescent="0.3">
      <c r="A179" s="378"/>
      <c r="B179" s="446"/>
      <c r="C179" s="449"/>
      <c r="D179" s="510"/>
      <c r="E179" s="43" t="s">
        <v>786</v>
      </c>
      <c r="F179" s="43" t="s">
        <v>138</v>
      </c>
      <c r="G179" s="209">
        <v>1</v>
      </c>
      <c r="H179" s="209">
        <v>1</v>
      </c>
      <c r="I179" s="448"/>
      <c r="J179" s="448"/>
      <c r="K179" s="467"/>
      <c r="L179" s="467"/>
      <c r="M179" s="211"/>
      <c r="N179" s="211"/>
    </row>
    <row r="180" spans="1:14" ht="27.6" x14ac:dyDescent="0.3">
      <c r="A180" s="378"/>
      <c r="B180" s="446"/>
      <c r="C180" s="450"/>
      <c r="D180" s="511" t="s">
        <v>334</v>
      </c>
      <c r="E180" s="43" t="s">
        <v>787</v>
      </c>
      <c r="F180" s="50" t="s">
        <v>96</v>
      </c>
      <c r="G180" s="209">
        <v>1</v>
      </c>
      <c r="H180" s="209">
        <v>1</v>
      </c>
      <c r="I180" s="448">
        <f>AVERAGE(G180,G181)</f>
        <v>1</v>
      </c>
      <c r="J180" s="448">
        <f>AVERAGE(H180,H181)</f>
        <v>1</v>
      </c>
      <c r="K180" s="467"/>
      <c r="L180" s="467"/>
      <c r="M180" s="211"/>
      <c r="N180" s="211"/>
    </row>
    <row r="181" spans="1:14" ht="55.2" x14ac:dyDescent="0.3">
      <c r="A181" s="378"/>
      <c r="B181" s="446"/>
      <c r="C181" s="450"/>
      <c r="D181" s="511"/>
      <c r="E181" s="43" t="s">
        <v>837</v>
      </c>
      <c r="F181" s="43" t="s">
        <v>208</v>
      </c>
      <c r="G181" s="209">
        <v>1</v>
      </c>
      <c r="H181" s="209">
        <v>1</v>
      </c>
      <c r="I181" s="448"/>
      <c r="J181" s="448"/>
      <c r="K181" s="467"/>
      <c r="L181" s="467"/>
      <c r="M181" s="211"/>
      <c r="N181" s="211"/>
    </row>
    <row r="182" spans="1:14" ht="27.6" x14ac:dyDescent="0.3">
      <c r="A182" s="378"/>
      <c r="B182" s="446"/>
      <c r="C182" s="450"/>
      <c r="D182" s="510" t="s">
        <v>47</v>
      </c>
      <c r="E182" s="51" t="s">
        <v>573</v>
      </c>
      <c r="F182" s="51" t="s">
        <v>139</v>
      </c>
      <c r="G182" s="209">
        <v>1</v>
      </c>
      <c r="H182" s="209">
        <v>1</v>
      </c>
      <c r="I182" s="448">
        <f>AVERAGE(G182:G185)</f>
        <v>1</v>
      </c>
      <c r="J182" s="448">
        <f>AVERAGE(H182:H185)</f>
        <v>1</v>
      </c>
      <c r="K182" s="467"/>
      <c r="L182" s="467"/>
      <c r="M182" s="211"/>
      <c r="N182" s="211"/>
    </row>
    <row r="183" spans="1:14" ht="25.95" customHeight="1" x14ac:dyDescent="0.3">
      <c r="A183" s="378"/>
      <c r="B183" s="446"/>
      <c r="C183" s="450"/>
      <c r="D183" s="510"/>
      <c r="E183" s="457" t="s">
        <v>788</v>
      </c>
      <c r="F183" s="43" t="s">
        <v>140</v>
      </c>
      <c r="G183" s="455">
        <v>1</v>
      </c>
      <c r="H183" s="455">
        <v>1</v>
      </c>
      <c r="I183" s="448"/>
      <c r="J183" s="448"/>
      <c r="K183" s="467"/>
      <c r="L183" s="467"/>
      <c r="M183" s="211"/>
      <c r="N183" s="211"/>
    </row>
    <row r="184" spans="1:14" ht="41.4" x14ac:dyDescent="0.3">
      <c r="A184" s="378"/>
      <c r="B184" s="446"/>
      <c r="C184" s="450"/>
      <c r="D184" s="510"/>
      <c r="E184" s="458"/>
      <c r="F184" s="50" t="s">
        <v>141</v>
      </c>
      <c r="G184" s="475"/>
      <c r="H184" s="475"/>
      <c r="I184" s="448"/>
      <c r="J184" s="448"/>
      <c r="K184" s="467"/>
      <c r="L184" s="467"/>
      <c r="M184" s="211"/>
      <c r="N184" s="211"/>
    </row>
    <row r="185" spans="1:14" ht="61.2" customHeight="1" x14ac:dyDescent="0.3">
      <c r="A185" s="378"/>
      <c r="B185" s="446"/>
      <c r="C185" s="451"/>
      <c r="D185" s="510"/>
      <c r="E185" s="43" t="s">
        <v>789</v>
      </c>
      <c r="F185" s="43" t="s">
        <v>209</v>
      </c>
      <c r="G185" s="209">
        <v>1</v>
      </c>
      <c r="H185" s="209">
        <v>1</v>
      </c>
      <c r="I185" s="448"/>
      <c r="J185" s="448"/>
      <c r="K185" s="467"/>
      <c r="L185" s="467"/>
      <c r="M185" s="211"/>
      <c r="N185" s="211"/>
    </row>
    <row r="186" spans="1:14" ht="141.6" customHeight="1" x14ac:dyDescent="0.3">
      <c r="A186" s="378"/>
      <c r="B186" s="446"/>
      <c r="C186" s="133" t="s">
        <v>360</v>
      </c>
      <c r="D186" s="510" t="s">
        <v>48</v>
      </c>
      <c r="E186" s="53" t="s">
        <v>574</v>
      </c>
      <c r="F186" s="51" t="s">
        <v>142</v>
      </c>
      <c r="G186" s="209">
        <v>1</v>
      </c>
      <c r="H186" s="209">
        <v>1</v>
      </c>
      <c r="I186" s="448">
        <f>AVERAGE(G186,G187)</f>
        <v>1</v>
      </c>
      <c r="J186" s="448">
        <f>AVERAGE(H186,H187)</f>
        <v>1</v>
      </c>
      <c r="K186" s="467"/>
      <c r="L186" s="467"/>
      <c r="M186" s="211"/>
      <c r="N186" s="211"/>
    </row>
    <row r="187" spans="1:14" ht="27.6" x14ac:dyDescent="0.3">
      <c r="A187" s="378"/>
      <c r="B187" s="446"/>
      <c r="C187" s="449"/>
      <c r="D187" s="510"/>
      <c r="E187" s="43" t="s">
        <v>790</v>
      </c>
      <c r="F187" s="50" t="s">
        <v>96</v>
      </c>
      <c r="G187" s="209">
        <v>1</v>
      </c>
      <c r="H187" s="209">
        <v>1</v>
      </c>
      <c r="I187" s="448"/>
      <c r="J187" s="448"/>
      <c r="K187" s="467"/>
      <c r="L187" s="467"/>
      <c r="M187" s="211"/>
      <c r="N187" s="211"/>
    </row>
    <row r="188" spans="1:14" ht="138" customHeight="1" x14ac:dyDescent="0.3">
      <c r="A188" s="378"/>
      <c r="B188" s="446"/>
      <c r="C188" s="450"/>
      <c r="D188" s="263" t="s">
        <v>335</v>
      </c>
      <c r="E188" s="43" t="s">
        <v>791</v>
      </c>
      <c r="F188" s="43" t="s">
        <v>210</v>
      </c>
      <c r="G188" s="209">
        <v>1</v>
      </c>
      <c r="H188" s="209">
        <v>1</v>
      </c>
      <c r="I188" s="153">
        <f>G188</f>
        <v>1</v>
      </c>
      <c r="J188" s="153">
        <f>H188</f>
        <v>1</v>
      </c>
      <c r="K188" s="467"/>
      <c r="L188" s="467"/>
      <c r="M188" s="211"/>
      <c r="N188" s="211"/>
    </row>
    <row r="189" spans="1:14" ht="55.2" x14ac:dyDescent="0.3">
      <c r="A189" s="378"/>
      <c r="B189" s="446"/>
      <c r="C189" s="450"/>
      <c r="D189" s="528" t="s">
        <v>336</v>
      </c>
      <c r="E189" s="43" t="s">
        <v>792</v>
      </c>
      <c r="F189" s="43" t="s">
        <v>211</v>
      </c>
      <c r="G189" s="209">
        <v>1</v>
      </c>
      <c r="H189" s="209">
        <v>1</v>
      </c>
      <c r="I189" s="448">
        <f>AVERAGE(G189,G190)</f>
        <v>1</v>
      </c>
      <c r="J189" s="448">
        <f>AVERAGE(H189,H190)</f>
        <v>1</v>
      </c>
      <c r="K189" s="467"/>
      <c r="L189" s="467"/>
      <c r="M189" s="211"/>
      <c r="N189" s="211"/>
    </row>
    <row r="190" spans="1:14" ht="41.4" x14ac:dyDescent="0.3">
      <c r="A190" s="378"/>
      <c r="B190" s="446"/>
      <c r="C190" s="450"/>
      <c r="D190" s="528"/>
      <c r="E190" s="43" t="s">
        <v>793</v>
      </c>
      <c r="F190" s="43" t="s">
        <v>96</v>
      </c>
      <c r="G190" s="209">
        <v>1</v>
      </c>
      <c r="H190" s="209">
        <v>1</v>
      </c>
      <c r="I190" s="448"/>
      <c r="J190" s="448"/>
      <c r="K190" s="467"/>
      <c r="L190" s="467"/>
      <c r="M190" s="211"/>
      <c r="N190" s="211"/>
    </row>
    <row r="191" spans="1:14" ht="72.599999999999994" customHeight="1" x14ac:dyDescent="0.3">
      <c r="A191" s="378"/>
      <c r="B191" s="446"/>
      <c r="C191" s="450"/>
      <c r="D191" s="510" t="s">
        <v>337</v>
      </c>
      <c r="E191" s="50" t="s">
        <v>794</v>
      </c>
      <c r="F191" s="50" t="s">
        <v>212</v>
      </c>
      <c r="G191" s="209">
        <v>1</v>
      </c>
      <c r="H191" s="209">
        <v>1</v>
      </c>
      <c r="I191" s="448">
        <f>AVERAGE(G191,G192)</f>
        <v>1</v>
      </c>
      <c r="J191" s="448">
        <f>AVERAGE(H191,H192)</f>
        <v>1</v>
      </c>
      <c r="K191" s="467"/>
      <c r="L191" s="467"/>
      <c r="M191" s="211"/>
      <c r="N191" s="211"/>
    </row>
    <row r="192" spans="1:14" ht="41.4" x14ac:dyDescent="0.3">
      <c r="A192" s="378"/>
      <c r="B192" s="446"/>
      <c r="C192" s="450"/>
      <c r="D192" s="510"/>
      <c r="E192" s="50" t="s">
        <v>795</v>
      </c>
      <c r="F192" s="50" t="s">
        <v>96</v>
      </c>
      <c r="G192" s="209">
        <v>1</v>
      </c>
      <c r="H192" s="209">
        <v>1</v>
      </c>
      <c r="I192" s="448"/>
      <c r="J192" s="448"/>
      <c r="K192" s="467"/>
      <c r="L192" s="467"/>
      <c r="M192" s="211"/>
      <c r="N192" s="211"/>
    </row>
    <row r="193" spans="1:14" ht="55.2" x14ac:dyDescent="0.3">
      <c r="A193" s="378"/>
      <c r="B193" s="446"/>
      <c r="C193" s="450"/>
      <c r="D193" s="511" t="s">
        <v>338</v>
      </c>
      <c r="E193" s="43" t="s">
        <v>796</v>
      </c>
      <c r="F193" s="51" t="s">
        <v>213</v>
      </c>
      <c r="G193" s="209">
        <v>1</v>
      </c>
      <c r="H193" s="209">
        <v>1</v>
      </c>
      <c r="I193" s="448">
        <f>AVERAGE(G193,G194)</f>
        <v>1</v>
      </c>
      <c r="J193" s="448">
        <f>AVERAGE(H193,H194)</f>
        <v>1</v>
      </c>
      <c r="K193" s="467"/>
      <c r="L193" s="467"/>
      <c r="M193" s="211"/>
      <c r="N193" s="211"/>
    </row>
    <row r="194" spans="1:14" ht="27.6" x14ac:dyDescent="0.3">
      <c r="A194" s="378"/>
      <c r="B194" s="446"/>
      <c r="C194" s="451"/>
      <c r="D194" s="511"/>
      <c r="E194" s="43" t="s">
        <v>797</v>
      </c>
      <c r="F194" s="43" t="s">
        <v>96</v>
      </c>
      <c r="G194" s="209">
        <v>1</v>
      </c>
      <c r="H194" s="209">
        <v>1</v>
      </c>
      <c r="I194" s="448"/>
      <c r="J194" s="448"/>
      <c r="K194" s="467"/>
      <c r="L194" s="467"/>
      <c r="M194" s="211"/>
      <c r="N194" s="211"/>
    </row>
    <row r="195" spans="1:14" ht="52.05" customHeight="1" x14ac:dyDescent="0.3">
      <c r="A195" s="378"/>
      <c r="B195" s="449" t="s">
        <v>241</v>
      </c>
      <c r="C195" s="450"/>
      <c r="D195" s="263" t="s">
        <v>339</v>
      </c>
      <c r="E195" s="43" t="s">
        <v>798</v>
      </c>
      <c r="F195" s="43" t="s">
        <v>96</v>
      </c>
      <c r="G195" s="209">
        <v>1</v>
      </c>
      <c r="H195" s="209">
        <v>1</v>
      </c>
      <c r="I195" s="153">
        <f t="shared" ref="I195:J197" si="3">G195</f>
        <v>1</v>
      </c>
      <c r="J195" s="153">
        <f t="shared" si="3"/>
        <v>1</v>
      </c>
      <c r="K195" s="467">
        <f>AVERAGE(I195:I199)</f>
        <v>1</v>
      </c>
      <c r="L195" s="467">
        <f>AVERAGE(J195:J199)</f>
        <v>1</v>
      </c>
      <c r="M195" s="211"/>
      <c r="N195" s="211"/>
    </row>
    <row r="196" spans="1:14" ht="69" customHeight="1" x14ac:dyDescent="0.3">
      <c r="A196" s="378"/>
      <c r="B196" s="450"/>
      <c r="C196" s="450"/>
      <c r="D196" s="263" t="s">
        <v>340</v>
      </c>
      <c r="E196" s="43" t="s">
        <v>799</v>
      </c>
      <c r="F196" s="43" t="s">
        <v>214</v>
      </c>
      <c r="G196" s="209">
        <v>1</v>
      </c>
      <c r="H196" s="209">
        <v>1</v>
      </c>
      <c r="I196" s="153">
        <f t="shared" si="3"/>
        <v>1</v>
      </c>
      <c r="J196" s="153">
        <f t="shared" si="3"/>
        <v>1</v>
      </c>
      <c r="K196" s="467"/>
      <c r="L196" s="467"/>
      <c r="M196" s="211"/>
      <c r="N196" s="211"/>
    </row>
    <row r="197" spans="1:14" ht="138" customHeight="1" x14ac:dyDescent="0.3">
      <c r="A197" s="378"/>
      <c r="B197" s="450"/>
      <c r="C197" s="450"/>
      <c r="D197" s="263" t="s">
        <v>341</v>
      </c>
      <c r="E197" s="43" t="s">
        <v>800</v>
      </c>
      <c r="F197" s="43" t="s">
        <v>215</v>
      </c>
      <c r="G197" s="209">
        <v>1</v>
      </c>
      <c r="H197" s="209">
        <v>1</v>
      </c>
      <c r="I197" s="153">
        <f t="shared" si="3"/>
        <v>1</v>
      </c>
      <c r="J197" s="153">
        <f t="shared" si="3"/>
        <v>1</v>
      </c>
      <c r="K197" s="467"/>
      <c r="L197" s="467"/>
      <c r="M197" s="211"/>
      <c r="N197" s="211"/>
    </row>
    <row r="198" spans="1:14" ht="41.4" x14ac:dyDescent="0.3">
      <c r="A198" s="378"/>
      <c r="B198" s="450"/>
      <c r="C198" s="450"/>
      <c r="D198" s="511" t="s">
        <v>342</v>
      </c>
      <c r="E198" s="43" t="s">
        <v>801</v>
      </c>
      <c r="F198" s="43" t="s">
        <v>216</v>
      </c>
      <c r="G198" s="209">
        <v>1</v>
      </c>
      <c r="H198" s="209">
        <v>1</v>
      </c>
      <c r="I198" s="448">
        <f>AVERAGE(G198,G199)</f>
        <v>1</v>
      </c>
      <c r="J198" s="448">
        <f>AVERAGE(H198,H199)</f>
        <v>1</v>
      </c>
      <c r="K198" s="467"/>
      <c r="L198" s="467"/>
      <c r="M198" s="211"/>
      <c r="N198" s="211"/>
    </row>
    <row r="199" spans="1:14" ht="55.2" x14ac:dyDescent="0.3">
      <c r="A199" s="378"/>
      <c r="B199" s="451"/>
      <c r="C199" s="451"/>
      <c r="D199" s="511"/>
      <c r="E199" s="43" t="s">
        <v>802</v>
      </c>
      <c r="F199" s="43" t="s">
        <v>217</v>
      </c>
      <c r="G199" s="209">
        <v>1</v>
      </c>
      <c r="H199" s="209">
        <v>1</v>
      </c>
      <c r="I199" s="448"/>
      <c r="J199" s="448"/>
      <c r="K199" s="467"/>
      <c r="L199" s="467"/>
      <c r="M199" s="211"/>
      <c r="N199" s="211"/>
    </row>
    <row r="200" spans="1:14" ht="103.8" customHeight="1" x14ac:dyDescent="0.3">
      <c r="A200" s="376" t="s">
        <v>49</v>
      </c>
      <c r="B200" s="446" t="s">
        <v>50</v>
      </c>
      <c r="C200" s="449"/>
      <c r="D200" s="510" t="s">
        <v>51</v>
      </c>
      <c r="E200" s="457" t="s">
        <v>803</v>
      </c>
      <c r="F200" s="51" t="s">
        <v>143</v>
      </c>
      <c r="G200" s="455">
        <v>1</v>
      </c>
      <c r="H200" s="455">
        <v>1</v>
      </c>
      <c r="I200" s="448">
        <f>G200</f>
        <v>1</v>
      </c>
      <c r="J200" s="448">
        <f>H200</f>
        <v>1</v>
      </c>
      <c r="K200" s="467">
        <f>I200</f>
        <v>1</v>
      </c>
      <c r="L200" s="467">
        <f>J200</f>
        <v>1</v>
      </c>
      <c r="M200" s="211"/>
      <c r="N200" s="211"/>
    </row>
    <row r="201" spans="1:14" ht="120.6" customHeight="1" x14ac:dyDescent="0.3">
      <c r="A201" s="376"/>
      <c r="B201" s="446"/>
      <c r="C201" s="451"/>
      <c r="D201" s="510"/>
      <c r="E201" s="458"/>
      <c r="F201" s="43" t="s">
        <v>343</v>
      </c>
      <c r="G201" s="475"/>
      <c r="H201" s="475"/>
      <c r="I201" s="448"/>
      <c r="J201" s="448"/>
      <c r="K201" s="467"/>
      <c r="L201" s="467"/>
      <c r="M201" s="211"/>
      <c r="N201" s="211"/>
    </row>
    <row r="202" spans="1:14" ht="41.4" x14ac:dyDescent="0.3">
      <c r="A202" s="376"/>
      <c r="B202" s="446" t="s">
        <v>219</v>
      </c>
      <c r="C202" s="449"/>
      <c r="D202" s="263" t="s">
        <v>344</v>
      </c>
      <c r="E202" s="43" t="s">
        <v>804</v>
      </c>
      <c r="F202" s="50" t="s">
        <v>218</v>
      </c>
      <c r="G202" s="209">
        <v>1</v>
      </c>
      <c r="H202" s="209">
        <v>1</v>
      </c>
      <c r="I202" s="153">
        <f>G202</f>
        <v>1</v>
      </c>
      <c r="J202" s="153">
        <f>H202</f>
        <v>1</v>
      </c>
      <c r="K202" s="467">
        <f>AVERAGE(I202:I208)</f>
        <v>1</v>
      </c>
      <c r="L202" s="467">
        <f>AVERAGE(J202:J208)</f>
        <v>1</v>
      </c>
      <c r="M202" s="211"/>
      <c r="N202" s="211"/>
    </row>
    <row r="203" spans="1:14" ht="55.2" x14ac:dyDescent="0.3">
      <c r="A203" s="376"/>
      <c r="B203" s="446"/>
      <c r="C203" s="450"/>
      <c r="D203" s="511" t="s">
        <v>345</v>
      </c>
      <c r="E203" s="43" t="s">
        <v>805</v>
      </c>
      <c r="F203" s="50" t="s">
        <v>220</v>
      </c>
      <c r="G203" s="209">
        <v>1</v>
      </c>
      <c r="H203" s="209">
        <v>1</v>
      </c>
      <c r="I203" s="448">
        <f>AVERAGE(G203,G204)</f>
        <v>1</v>
      </c>
      <c r="J203" s="448">
        <f>AVERAGE(H203,H204)</f>
        <v>1</v>
      </c>
      <c r="K203" s="467"/>
      <c r="L203" s="467"/>
      <c r="M203" s="211"/>
      <c r="N203" s="211"/>
    </row>
    <row r="204" spans="1:14" ht="83.4" customHeight="1" x14ac:dyDescent="0.3">
      <c r="A204" s="376"/>
      <c r="B204" s="446"/>
      <c r="C204" s="450"/>
      <c r="D204" s="511"/>
      <c r="E204" s="50" t="s">
        <v>806</v>
      </c>
      <c r="F204" s="50" t="s">
        <v>221</v>
      </c>
      <c r="G204" s="209">
        <v>1</v>
      </c>
      <c r="H204" s="209">
        <v>1</v>
      </c>
      <c r="I204" s="448"/>
      <c r="J204" s="448"/>
      <c r="K204" s="467"/>
      <c r="L204" s="467"/>
      <c r="M204" s="211"/>
      <c r="N204" s="211"/>
    </row>
    <row r="205" spans="1:14" ht="41.4" x14ac:dyDescent="0.3">
      <c r="A205" s="376"/>
      <c r="B205" s="446"/>
      <c r="C205" s="450"/>
      <c r="D205" s="510" t="s">
        <v>52</v>
      </c>
      <c r="E205" s="43" t="s">
        <v>578</v>
      </c>
      <c r="F205" s="43" t="s">
        <v>96</v>
      </c>
      <c r="G205" s="209">
        <v>1</v>
      </c>
      <c r="H205" s="209">
        <v>1</v>
      </c>
      <c r="I205" s="448">
        <f>AVERAGE(G205,G206)</f>
        <v>1</v>
      </c>
      <c r="J205" s="448">
        <f>AVERAGE(H205,H206)</f>
        <v>1</v>
      </c>
      <c r="K205" s="467"/>
      <c r="L205" s="467"/>
      <c r="M205" s="211"/>
      <c r="N205" s="211"/>
    </row>
    <row r="206" spans="1:14" ht="39" customHeight="1" x14ac:dyDescent="0.3">
      <c r="A206" s="376"/>
      <c r="B206" s="446"/>
      <c r="C206" s="450"/>
      <c r="D206" s="510"/>
      <c r="E206" s="43" t="s">
        <v>807</v>
      </c>
      <c r="F206" s="43" t="s">
        <v>96</v>
      </c>
      <c r="G206" s="209">
        <v>1</v>
      </c>
      <c r="H206" s="209">
        <v>1</v>
      </c>
      <c r="I206" s="448"/>
      <c r="J206" s="448"/>
      <c r="K206" s="467"/>
      <c r="L206" s="467"/>
      <c r="M206" s="211"/>
      <c r="N206" s="211"/>
    </row>
    <row r="207" spans="1:14" ht="94.8" customHeight="1" x14ac:dyDescent="0.3">
      <c r="A207" s="376"/>
      <c r="B207" s="446"/>
      <c r="C207" s="450"/>
      <c r="D207" s="263" t="s">
        <v>346</v>
      </c>
      <c r="E207" s="43" t="s">
        <v>808</v>
      </c>
      <c r="F207" s="50" t="s">
        <v>222</v>
      </c>
      <c r="G207" s="209">
        <v>1</v>
      </c>
      <c r="H207" s="209">
        <v>1</v>
      </c>
      <c r="I207" s="153">
        <f>G207</f>
        <v>1</v>
      </c>
      <c r="J207" s="153">
        <f>H207</f>
        <v>1</v>
      </c>
      <c r="K207" s="467"/>
      <c r="L207" s="467"/>
      <c r="M207" s="211"/>
      <c r="N207" s="211"/>
    </row>
    <row r="208" spans="1:14" ht="55.2" x14ac:dyDescent="0.3">
      <c r="A208" s="376"/>
      <c r="B208" s="446"/>
      <c r="C208" s="451"/>
      <c r="D208" s="263" t="s">
        <v>347</v>
      </c>
      <c r="E208" s="43" t="s">
        <v>809</v>
      </c>
      <c r="F208" s="43" t="s">
        <v>96</v>
      </c>
      <c r="G208" s="209">
        <v>1</v>
      </c>
      <c r="H208" s="209">
        <v>1</v>
      </c>
      <c r="I208" s="153">
        <f>G208</f>
        <v>1</v>
      </c>
      <c r="J208" s="153">
        <f>H208</f>
        <v>1</v>
      </c>
      <c r="K208" s="467"/>
      <c r="L208" s="467"/>
      <c r="M208" s="211"/>
      <c r="N208" s="211"/>
    </row>
    <row r="209" spans="1:14" ht="47.4" customHeight="1" x14ac:dyDescent="0.3">
      <c r="A209" s="376"/>
      <c r="B209" s="444" t="s">
        <v>223</v>
      </c>
      <c r="C209" s="455"/>
      <c r="D209" s="528" t="s">
        <v>348</v>
      </c>
      <c r="E209" s="43" t="s">
        <v>810</v>
      </c>
      <c r="F209" s="43" t="s">
        <v>96</v>
      </c>
      <c r="G209" s="209">
        <v>1</v>
      </c>
      <c r="H209" s="209">
        <v>1</v>
      </c>
      <c r="I209" s="448">
        <f>AVERAGE(G209,G210)</f>
        <v>1</v>
      </c>
      <c r="J209" s="448">
        <f>AVERAGE(H209,H210)</f>
        <v>1</v>
      </c>
      <c r="K209" s="467">
        <f>AVERAGE(I209:I217)</f>
        <v>1</v>
      </c>
      <c r="L209" s="467">
        <f>AVERAGE(J209:J217)</f>
        <v>1</v>
      </c>
      <c r="M209" s="211"/>
      <c r="N209" s="211"/>
    </row>
    <row r="210" spans="1:14" ht="41.4" x14ac:dyDescent="0.3">
      <c r="A210" s="376"/>
      <c r="B210" s="444"/>
      <c r="C210" s="512"/>
      <c r="D210" s="528"/>
      <c r="E210" s="43" t="s">
        <v>811</v>
      </c>
      <c r="F210" s="43" t="s">
        <v>96</v>
      </c>
      <c r="G210" s="209">
        <v>1</v>
      </c>
      <c r="H210" s="209">
        <v>1</v>
      </c>
      <c r="I210" s="448"/>
      <c r="J210" s="448"/>
      <c r="K210" s="467"/>
      <c r="L210" s="467"/>
      <c r="M210" s="211"/>
      <c r="N210" s="211"/>
    </row>
    <row r="211" spans="1:14" ht="97.8" customHeight="1" x14ac:dyDescent="0.3">
      <c r="A211" s="376"/>
      <c r="B211" s="444"/>
      <c r="C211" s="512"/>
      <c r="D211" s="511" t="s">
        <v>349</v>
      </c>
      <c r="E211" s="43" t="s">
        <v>812</v>
      </c>
      <c r="F211" s="50" t="s">
        <v>224</v>
      </c>
      <c r="G211" s="209">
        <v>1</v>
      </c>
      <c r="H211" s="209">
        <v>1</v>
      </c>
      <c r="I211" s="448">
        <f>AVERAGE(G211,G212)</f>
        <v>1</v>
      </c>
      <c r="J211" s="448">
        <f>AVERAGE(H211,H212)</f>
        <v>1</v>
      </c>
      <c r="K211" s="467"/>
      <c r="L211" s="467"/>
      <c r="M211" s="211"/>
      <c r="N211" s="211"/>
    </row>
    <row r="212" spans="1:14" ht="27.6" x14ac:dyDescent="0.3">
      <c r="A212" s="376"/>
      <c r="B212" s="444"/>
      <c r="C212" s="512"/>
      <c r="D212" s="511"/>
      <c r="E212" s="43" t="s">
        <v>813</v>
      </c>
      <c r="F212" s="50" t="s">
        <v>225</v>
      </c>
      <c r="G212" s="209">
        <v>1</v>
      </c>
      <c r="H212" s="209">
        <v>1</v>
      </c>
      <c r="I212" s="448"/>
      <c r="J212" s="448"/>
      <c r="K212" s="467"/>
      <c r="L212" s="467"/>
      <c r="M212" s="211"/>
      <c r="N212" s="211"/>
    </row>
    <row r="213" spans="1:14" ht="41.4" x14ac:dyDescent="0.3">
      <c r="A213" s="376"/>
      <c r="B213" s="444"/>
      <c r="C213" s="512"/>
      <c r="D213" s="511" t="s">
        <v>226</v>
      </c>
      <c r="E213" s="43" t="s">
        <v>814</v>
      </c>
      <c r="F213" s="43" t="s">
        <v>96</v>
      </c>
      <c r="G213" s="209">
        <v>1</v>
      </c>
      <c r="H213" s="209">
        <v>1</v>
      </c>
      <c r="I213" s="448">
        <f>AVERAGE(G213,G214)</f>
        <v>1</v>
      </c>
      <c r="J213" s="448">
        <f>AVERAGE(H213,H214)</f>
        <v>1</v>
      </c>
      <c r="K213" s="467"/>
      <c r="L213" s="467"/>
      <c r="M213" s="211"/>
      <c r="N213" s="211"/>
    </row>
    <row r="214" spans="1:14" ht="27.6" x14ac:dyDescent="0.3">
      <c r="A214" s="376"/>
      <c r="B214" s="444"/>
      <c r="C214" s="512"/>
      <c r="D214" s="511"/>
      <c r="E214" s="43" t="s">
        <v>815</v>
      </c>
      <c r="F214" s="50" t="s">
        <v>227</v>
      </c>
      <c r="G214" s="209">
        <v>1</v>
      </c>
      <c r="H214" s="209">
        <v>1</v>
      </c>
      <c r="I214" s="448"/>
      <c r="J214" s="448"/>
      <c r="K214" s="467"/>
      <c r="L214" s="467"/>
      <c r="M214" s="211"/>
      <c r="N214" s="211"/>
    </row>
    <row r="215" spans="1:14" ht="100.8" customHeight="1" x14ac:dyDescent="0.3">
      <c r="A215" s="376"/>
      <c r="B215" s="444"/>
      <c r="C215" s="475"/>
      <c r="D215" s="263" t="s">
        <v>350</v>
      </c>
      <c r="E215" s="50" t="s">
        <v>816</v>
      </c>
      <c r="F215" s="50" t="s">
        <v>228</v>
      </c>
      <c r="G215" s="209">
        <v>1</v>
      </c>
      <c r="H215" s="209">
        <v>1</v>
      </c>
      <c r="I215" s="153">
        <f>G215</f>
        <v>1</v>
      </c>
      <c r="J215" s="153">
        <f>H215</f>
        <v>1</v>
      </c>
      <c r="K215" s="467"/>
      <c r="L215" s="467"/>
      <c r="M215" s="211"/>
      <c r="N215" s="211"/>
    </row>
    <row r="216" spans="1:14" ht="55.2" x14ac:dyDescent="0.3">
      <c r="A216" s="376"/>
      <c r="B216" s="444"/>
      <c r="C216" s="133" t="s">
        <v>360</v>
      </c>
      <c r="D216" s="511" t="s">
        <v>351</v>
      </c>
      <c r="E216" s="53" t="s">
        <v>817</v>
      </c>
      <c r="F216" s="50" t="s">
        <v>229</v>
      </c>
      <c r="G216" s="209">
        <v>1</v>
      </c>
      <c r="H216" s="209">
        <v>1</v>
      </c>
      <c r="I216" s="448">
        <f>AVERAGE(G216,G217)</f>
        <v>1</v>
      </c>
      <c r="J216" s="448">
        <f>AVERAGE(H216,H217)</f>
        <v>1</v>
      </c>
      <c r="K216" s="467"/>
      <c r="L216" s="467"/>
      <c r="M216" s="211"/>
      <c r="N216" s="211"/>
    </row>
    <row r="217" spans="1:14" ht="41.4" x14ac:dyDescent="0.3">
      <c r="A217" s="376"/>
      <c r="B217" s="444"/>
      <c r="C217" s="44"/>
      <c r="D217" s="511"/>
      <c r="E217" s="43" t="s">
        <v>818</v>
      </c>
      <c r="F217" s="43" t="s">
        <v>96</v>
      </c>
      <c r="G217" s="209">
        <v>1</v>
      </c>
      <c r="H217" s="209">
        <v>1</v>
      </c>
      <c r="I217" s="448"/>
      <c r="J217" s="448"/>
      <c r="K217" s="467"/>
      <c r="L217" s="467"/>
      <c r="M217" s="211"/>
      <c r="N217" s="211"/>
    </row>
    <row r="218" spans="1:14" ht="88.8" customHeight="1" x14ac:dyDescent="0.3">
      <c r="A218" s="376"/>
      <c r="B218" s="230" t="s">
        <v>230</v>
      </c>
      <c r="C218" s="225"/>
      <c r="D218" s="263" t="s">
        <v>352</v>
      </c>
      <c r="E218" s="43" t="s">
        <v>697</v>
      </c>
      <c r="F218" s="50" t="s">
        <v>231</v>
      </c>
      <c r="G218" s="209">
        <v>1</v>
      </c>
      <c r="H218" s="209">
        <v>1</v>
      </c>
      <c r="I218" s="153">
        <f t="shared" ref="I218:J218" si="4">G218</f>
        <v>1</v>
      </c>
      <c r="J218" s="153">
        <f t="shared" si="4"/>
        <v>1</v>
      </c>
      <c r="K218" s="228">
        <f>I218</f>
        <v>1</v>
      </c>
      <c r="L218" s="228">
        <f>J218</f>
        <v>1</v>
      </c>
      <c r="M218" s="211"/>
      <c r="N218" s="211"/>
    </row>
    <row r="219" spans="1:14" ht="55.2" x14ac:dyDescent="0.3">
      <c r="A219" s="376"/>
      <c r="B219" s="446" t="s">
        <v>53</v>
      </c>
      <c r="C219" s="449"/>
      <c r="D219" s="510" t="s">
        <v>54</v>
      </c>
      <c r="E219" s="51" t="s">
        <v>696</v>
      </c>
      <c r="F219" s="49" t="s">
        <v>144</v>
      </c>
      <c r="G219" s="209">
        <v>1</v>
      </c>
      <c r="H219" s="209">
        <v>1</v>
      </c>
      <c r="I219" s="448">
        <f>AVERAGE(G219,G220)</f>
        <v>1</v>
      </c>
      <c r="J219" s="448">
        <f>AVERAGE(H219,H220)</f>
        <v>1</v>
      </c>
      <c r="K219" s="467">
        <f>AVERAGE(I219,I221)</f>
        <v>1</v>
      </c>
      <c r="L219" s="467">
        <f>AVERAGE(J219,J221)</f>
        <v>1</v>
      </c>
      <c r="M219" s="211"/>
      <c r="N219" s="211"/>
    </row>
    <row r="220" spans="1:14" ht="41.4" x14ac:dyDescent="0.3">
      <c r="A220" s="376"/>
      <c r="B220" s="446"/>
      <c r="C220" s="450"/>
      <c r="D220" s="510"/>
      <c r="E220" s="43" t="s">
        <v>695</v>
      </c>
      <c r="F220" s="43" t="s">
        <v>96</v>
      </c>
      <c r="G220" s="209">
        <v>1</v>
      </c>
      <c r="H220" s="209">
        <v>1</v>
      </c>
      <c r="I220" s="448"/>
      <c r="J220" s="448"/>
      <c r="K220" s="467"/>
      <c r="L220" s="467"/>
      <c r="M220" s="211"/>
      <c r="N220" s="211"/>
    </row>
    <row r="221" spans="1:14" ht="67.2" customHeight="1" x14ac:dyDescent="0.3">
      <c r="A221" s="376"/>
      <c r="B221" s="446"/>
      <c r="C221" s="451"/>
      <c r="D221" s="263" t="s">
        <v>353</v>
      </c>
      <c r="E221" s="43" t="s">
        <v>694</v>
      </c>
      <c r="F221" s="43" t="s">
        <v>232</v>
      </c>
      <c r="G221" s="209">
        <v>1</v>
      </c>
      <c r="H221" s="209">
        <v>1</v>
      </c>
      <c r="I221" s="153">
        <f>G221</f>
        <v>1</v>
      </c>
      <c r="J221" s="153">
        <f>H221</f>
        <v>1</v>
      </c>
      <c r="K221" s="467"/>
      <c r="L221" s="467"/>
      <c r="M221" s="211"/>
      <c r="N221" s="211"/>
    </row>
    <row r="222" spans="1:14" ht="163.19999999999999" customHeight="1" x14ac:dyDescent="0.3">
      <c r="A222" s="442" t="s">
        <v>55</v>
      </c>
      <c r="B222" s="446" t="s">
        <v>56</v>
      </c>
      <c r="C222" s="449"/>
      <c r="D222" s="510" t="s">
        <v>57</v>
      </c>
      <c r="E222" s="51" t="s">
        <v>590</v>
      </c>
      <c r="F222" s="49" t="s">
        <v>145</v>
      </c>
      <c r="G222" s="209">
        <v>1</v>
      </c>
      <c r="H222" s="209">
        <v>1</v>
      </c>
      <c r="I222" s="448">
        <f>AVERAGE(G222,G223)</f>
        <v>1</v>
      </c>
      <c r="J222" s="448">
        <f>AVERAGE(H222,H223)</f>
        <v>1</v>
      </c>
      <c r="K222" s="467">
        <f>I222</f>
        <v>1</v>
      </c>
      <c r="L222" s="467">
        <f>J222</f>
        <v>1</v>
      </c>
      <c r="M222" s="211"/>
      <c r="N222" s="211"/>
    </row>
    <row r="223" spans="1:14" ht="63" customHeight="1" x14ac:dyDescent="0.3">
      <c r="A223" s="442"/>
      <c r="B223" s="446"/>
      <c r="C223" s="451"/>
      <c r="D223" s="510"/>
      <c r="E223" s="50" t="s">
        <v>693</v>
      </c>
      <c r="F223" s="43" t="s">
        <v>96</v>
      </c>
      <c r="G223" s="209">
        <v>1</v>
      </c>
      <c r="H223" s="209">
        <v>1</v>
      </c>
      <c r="I223" s="448"/>
      <c r="J223" s="448"/>
      <c r="K223" s="467"/>
      <c r="L223" s="467"/>
      <c r="M223" s="211"/>
      <c r="N223" s="211"/>
    </row>
    <row r="224" spans="1:14" ht="55.2" x14ac:dyDescent="0.3">
      <c r="A224" s="442"/>
      <c r="B224" s="229" t="s">
        <v>354</v>
      </c>
      <c r="C224" s="227"/>
      <c r="D224" s="263" t="s">
        <v>355</v>
      </c>
      <c r="E224" s="43" t="s">
        <v>692</v>
      </c>
      <c r="F224" s="43" t="s">
        <v>96</v>
      </c>
      <c r="G224" s="209">
        <v>1</v>
      </c>
      <c r="H224" s="209">
        <v>1</v>
      </c>
      <c r="I224" s="153">
        <f>G224</f>
        <v>1</v>
      </c>
      <c r="J224" s="153">
        <f>H224</f>
        <v>1</v>
      </c>
      <c r="K224" s="228">
        <f>I224</f>
        <v>1</v>
      </c>
      <c r="L224" s="228">
        <f>J224</f>
        <v>1</v>
      </c>
      <c r="M224" s="211"/>
      <c r="N224" s="211"/>
    </row>
    <row r="225" spans="1:14" ht="87.6" customHeight="1" x14ac:dyDescent="0.3">
      <c r="A225" s="442"/>
      <c r="B225" s="444" t="s">
        <v>233</v>
      </c>
      <c r="C225" s="455"/>
      <c r="D225" s="511" t="s">
        <v>356</v>
      </c>
      <c r="E225" s="43" t="s">
        <v>691</v>
      </c>
      <c r="F225" s="43" t="s">
        <v>234</v>
      </c>
      <c r="G225" s="209">
        <v>1</v>
      </c>
      <c r="H225" s="209">
        <v>1</v>
      </c>
      <c r="I225" s="448">
        <f>AVERAGE(G225,G226)</f>
        <v>1</v>
      </c>
      <c r="J225" s="448">
        <f>AVERAGE(H225,H226)</f>
        <v>1</v>
      </c>
      <c r="K225" s="467">
        <f>AVERAGE(I225:I228)</f>
        <v>1</v>
      </c>
      <c r="L225" s="467">
        <f>AVERAGE(J225:J228)</f>
        <v>1</v>
      </c>
      <c r="M225" s="211"/>
      <c r="N225" s="211"/>
    </row>
    <row r="226" spans="1:14" ht="46.2" customHeight="1" x14ac:dyDescent="0.3">
      <c r="A226" s="442"/>
      <c r="B226" s="444"/>
      <c r="C226" s="512"/>
      <c r="D226" s="511"/>
      <c r="E226" s="43" t="s">
        <v>690</v>
      </c>
      <c r="F226" s="43" t="s">
        <v>235</v>
      </c>
      <c r="G226" s="209">
        <v>1</v>
      </c>
      <c r="H226" s="209">
        <v>1</v>
      </c>
      <c r="I226" s="448"/>
      <c r="J226" s="448"/>
      <c r="K226" s="467"/>
      <c r="L226" s="467"/>
      <c r="M226" s="211"/>
      <c r="N226" s="211"/>
    </row>
    <row r="227" spans="1:14" ht="68.400000000000006" customHeight="1" x14ac:dyDescent="0.3">
      <c r="A227" s="442"/>
      <c r="B227" s="444"/>
      <c r="C227" s="512"/>
      <c r="D227" s="263" t="s">
        <v>357</v>
      </c>
      <c r="E227" s="43" t="s">
        <v>689</v>
      </c>
      <c r="F227" s="50" t="s">
        <v>236</v>
      </c>
      <c r="G227" s="209">
        <v>1</v>
      </c>
      <c r="H227" s="209">
        <v>1</v>
      </c>
      <c r="I227" s="153">
        <f>G227</f>
        <v>1</v>
      </c>
      <c r="J227" s="153">
        <f>H227</f>
        <v>1</v>
      </c>
      <c r="K227" s="467"/>
      <c r="L227" s="467"/>
      <c r="M227" s="211"/>
      <c r="N227" s="211"/>
    </row>
    <row r="228" spans="1:14" ht="55.8" thickBot="1" x14ac:dyDescent="0.35">
      <c r="A228" s="443"/>
      <c r="B228" s="445"/>
      <c r="C228" s="456"/>
      <c r="D228" s="264" t="s">
        <v>358</v>
      </c>
      <c r="E228" s="54" t="s">
        <v>688</v>
      </c>
      <c r="F228" s="55" t="s">
        <v>237</v>
      </c>
      <c r="G228" s="210">
        <v>1</v>
      </c>
      <c r="H228" s="210">
        <v>1</v>
      </c>
      <c r="I228" s="155">
        <f>G228</f>
        <v>1</v>
      </c>
      <c r="J228" s="155">
        <f>H228</f>
        <v>1</v>
      </c>
      <c r="K228" s="468"/>
      <c r="L228" s="468"/>
      <c r="M228" s="212"/>
      <c r="N228" s="212"/>
    </row>
  </sheetData>
  <sheetProtection algorithmName="SHA-512" hashValue="fRLRVdT3h/lBIa1wG60uMe6jS9uT5SUpwjBry/gHMGe3gOYqNj2wLPF+HiXlsZoy5BrbWpvf+5cAcVik19aTcQ==" saltValue="z2w0AMDzT/eYXN2/bxwOjg==" spinCount="100000" sheet="1" formatColumns="0" formatRows="0" insertColumns="0" insertRows="0" insertHyperlinks="0" sort="0" autoFilter="0" pivotTables="0"/>
  <autoFilter ref="A2:N228" xr:uid="{FA7079F6-CB49-47A8-A25A-3B781F9DA934}"/>
  <mergeCells count="335">
    <mergeCell ref="C156:C160"/>
    <mergeCell ref="C162:C167"/>
    <mergeCell ref="C172:C176"/>
    <mergeCell ref="C179:C185"/>
    <mergeCell ref="C187:C194"/>
    <mergeCell ref="C222:C223"/>
    <mergeCell ref="E200:E201"/>
    <mergeCell ref="C200:C201"/>
    <mergeCell ref="G200:G201"/>
    <mergeCell ref="D213:D214"/>
    <mergeCell ref="D216:D217"/>
    <mergeCell ref="D193:D194"/>
    <mergeCell ref="C202:C208"/>
    <mergeCell ref="C209:C215"/>
    <mergeCell ref="C219:C221"/>
    <mergeCell ref="D211:D212"/>
    <mergeCell ref="D219:D220"/>
    <mergeCell ref="D186:D187"/>
    <mergeCell ref="D165:D167"/>
    <mergeCell ref="D191:D192"/>
    <mergeCell ref="D100:D101"/>
    <mergeCell ref="I90:I92"/>
    <mergeCell ref="J137:J139"/>
    <mergeCell ref="J142:J143"/>
    <mergeCell ref="K119:K144"/>
    <mergeCell ref="L119:L144"/>
    <mergeCell ref="K100:K118"/>
    <mergeCell ref="L100:L118"/>
    <mergeCell ref="I100:I101"/>
    <mergeCell ref="D112:D114"/>
    <mergeCell ref="D115:D116"/>
    <mergeCell ref="M115:M116"/>
    <mergeCell ref="J121:J122"/>
    <mergeCell ref="I123:I124"/>
    <mergeCell ref="J134:J136"/>
    <mergeCell ref="J123:J124"/>
    <mergeCell ref="D125:D129"/>
    <mergeCell ref="I125:I129"/>
    <mergeCell ref="J130:J131"/>
    <mergeCell ref="J132:J133"/>
    <mergeCell ref="A1:B1"/>
    <mergeCell ref="G1:N1"/>
    <mergeCell ref="N15:N16"/>
    <mergeCell ref="N100:N101"/>
    <mergeCell ref="N102:N103"/>
    <mergeCell ref="N115:N116"/>
    <mergeCell ref="C100:C110"/>
    <mergeCell ref="C112:C118"/>
    <mergeCell ref="C120:C124"/>
    <mergeCell ref="I17:I19"/>
    <mergeCell ref="I51:I53"/>
    <mergeCell ref="G100:G101"/>
    <mergeCell ref="H100:H101"/>
    <mergeCell ref="E100:E101"/>
    <mergeCell ref="E115:E116"/>
    <mergeCell ref="G115:G116"/>
    <mergeCell ref="I27:I29"/>
    <mergeCell ref="I117:I118"/>
    <mergeCell ref="M15:M16"/>
    <mergeCell ref="M100:M101"/>
    <mergeCell ref="M102:M103"/>
    <mergeCell ref="K48:K57"/>
    <mergeCell ref="L48:L57"/>
    <mergeCell ref="I30:I31"/>
    <mergeCell ref="I152:I154"/>
    <mergeCell ref="H115:H116"/>
    <mergeCell ref="I108:I110"/>
    <mergeCell ref="I115:I116"/>
    <mergeCell ref="E102:E103"/>
    <mergeCell ref="G102:G103"/>
    <mergeCell ref="H102:H103"/>
    <mergeCell ref="D102:D103"/>
    <mergeCell ref="D119:D120"/>
    <mergeCell ref="D121:D122"/>
    <mergeCell ref="I121:I122"/>
    <mergeCell ref="D123:D124"/>
    <mergeCell ref="D108:D110"/>
    <mergeCell ref="I134:I136"/>
    <mergeCell ref="D130:D131"/>
    <mergeCell ref="I130:I131"/>
    <mergeCell ref="I140:I141"/>
    <mergeCell ref="D132:D133"/>
    <mergeCell ref="I132:I133"/>
    <mergeCell ref="D134:D136"/>
    <mergeCell ref="D137:D139"/>
    <mergeCell ref="I137:I139"/>
    <mergeCell ref="D140:D141"/>
    <mergeCell ref="I102:I103"/>
    <mergeCell ref="B195:B199"/>
    <mergeCell ref="C3:C19"/>
    <mergeCell ref="C169:C170"/>
    <mergeCell ref="C146:C148"/>
    <mergeCell ref="C152:C154"/>
    <mergeCell ref="C48:C51"/>
    <mergeCell ref="C54:C57"/>
    <mergeCell ref="C59:C67"/>
    <mergeCell ref="D152:D154"/>
    <mergeCell ref="B177:B194"/>
    <mergeCell ref="D189:D190"/>
    <mergeCell ref="B90:B99"/>
    <mergeCell ref="D27:D29"/>
    <mergeCell ref="B3:B21"/>
    <mergeCell ref="D3:D6"/>
    <mergeCell ref="D90:D92"/>
    <mergeCell ref="D94:D97"/>
    <mergeCell ref="D104:D107"/>
    <mergeCell ref="B100:B118"/>
    <mergeCell ref="C195:C199"/>
    <mergeCell ref="D175:D176"/>
    <mergeCell ref="C126:C144"/>
    <mergeCell ref="C90:C99"/>
    <mergeCell ref="D117:D118"/>
    <mergeCell ref="H183:H184"/>
    <mergeCell ref="D177:D179"/>
    <mergeCell ref="I177:I179"/>
    <mergeCell ref="J177:J179"/>
    <mergeCell ref="I182:I185"/>
    <mergeCell ref="I219:I220"/>
    <mergeCell ref="J219:J220"/>
    <mergeCell ref="I216:I217"/>
    <mergeCell ref="J216:J217"/>
    <mergeCell ref="D198:D199"/>
    <mergeCell ref="D205:D206"/>
    <mergeCell ref="D209:D210"/>
    <mergeCell ref="I205:I206"/>
    <mergeCell ref="J205:J206"/>
    <mergeCell ref="J209:J210"/>
    <mergeCell ref="I203:I204"/>
    <mergeCell ref="J203:J204"/>
    <mergeCell ref="H200:H201"/>
    <mergeCell ref="I211:I212"/>
    <mergeCell ref="J211:J212"/>
    <mergeCell ref="I191:I192"/>
    <mergeCell ref="J191:J192"/>
    <mergeCell ref="D49:D50"/>
    <mergeCell ref="D51:D53"/>
    <mergeCell ref="D54:D55"/>
    <mergeCell ref="D56:D57"/>
    <mergeCell ref="J67:J71"/>
    <mergeCell ref="D72:D80"/>
    <mergeCell ref="I72:I80"/>
    <mergeCell ref="J41:J43"/>
    <mergeCell ref="J15:J16"/>
    <mergeCell ref="I49:I50"/>
    <mergeCell ref="J49:J50"/>
    <mergeCell ref="I54:I55"/>
    <mergeCell ref="J54:J55"/>
    <mergeCell ref="I56:I57"/>
    <mergeCell ref="J56:J57"/>
    <mergeCell ref="J30:J31"/>
    <mergeCell ref="D32:D33"/>
    <mergeCell ref="I32:I33"/>
    <mergeCell ref="J32:J33"/>
    <mergeCell ref="D34:D35"/>
    <mergeCell ref="I34:I35"/>
    <mergeCell ref="J34:J35"/>
    <mergeCell ref="I36:I38"/>
    <mergeCell ref="J36:J38"/>
    <mergeCell ref="A3:A57"/>
    <mergeCell ref="B36:B44"/>
    <mergeCell ref="D36:D38"/>
    <mergeCell ref="D39:D40"/>
    <mergeCell ref="C22:C29"/>
    <mergeCell ref="C30:C35"/>
    <mergeCell ref="C36:C44"/>
    <mergeCell ref="D41:D43"/>
    <mergeCell ref="I41:I43"/>
    <mergeCell ref="B45:B47"/>
    <mergeCell ref="C45:C47"/>
    <mergeCell ref="B48:B57"/>
    <mergeCell ref="B30:B35"/>
    <mergeCell ref="D30:D31"/>
    <mergeCell ref="B22:B29"/>
    <mergeCell ref="D15:D16"/>
    <mergeCell ref="I15:I16"/>
    <mergeCell ref="E17:E19"/>
    <mergeCell ref="G18:H19"/>
    <mergeCell ref="D22:D23"/>
    <mergeCell ref="I22:I23"/>
    <mergeCell ref="I12:I14"/>
    <mergeCell ref="I39:I40"/>
    <mergeCell ref="D17:D19"/>
    <mergeCell ref="I3:I6"/>
    <mergeCell ref="J3:J6"/>
    <mergeCell ref="D7:D11"/>
    <mergeCell ref="I7:I11"/>
    <mergeCell ref="J7:J11"/>
    <mergeCell ref="D12:D14"/>
    <mergeCell ref="D20:D21"/>
    <mergeCell ref="I20:I21"/>
    <mergeCell ref="J20:J21"/>
    <mergeCell ref="B58:B89"/>
    <mergeCell ref="D58:D62"/>
    <mergeCell ref="I58:I62"/>
    <mergeCell ref="J58:J62"/>
    <mergeCell ref="D63:D66"/>
    <mergeCell ref="I63:I66"/>
    <mergeCell ref="J63:J66"/>
    <mergeCell ref="D67:D71"/>
    <mergeCell ref="I67:I71"/>
    <mergeCell ref="C70:C71"/>
    <mergeCell ref="C76:C80"/>
    <mergeCell ref="D81:D86"/>
    <mergeCell ref="I81:I86"/>
    <mergeCell ref="J81:J86"/>
    <mergeCell ref="D87:D88"/>
    <mergeCell ref="I87:I88"/>
    <mergeCell ref="J87:J88"/>
    <mergeCell ref="A168:A199"/>
    <mergeCell ref="B168:B176"/>
    <mergeCell ref="D169:D170"/>
    <mergeCell ref="I169:I170"/>
    <mergeCell ref="J169:J170"/>
    <mergeCell ref="D171:D173"/>
    <mergeCell ref="I171:I173"/>
    <mergeCell ref="B155:B167"/>
    <mergeCell ref="D155:D158"/>
    <mergeCell ref="I155:I158"/>
    <mergeCell ref="J155:J158"/>
    <mergeCell ref="D159:D161"/>
    <mergeCell ref="I159:I161"/>
    <mergeCell ref="J159:J161"/>
    <mergeCell ref="D162:D164"/>
    <mergeCell ref="I162:I164"/>
    <mergeCell ref="I193:I194"/>
    <mergeCell ref="I175:I176"/>
    <mergeCell ref="J175:J176"/>
    <mergeCell ref="D180:D181"/>
    <mergeCell ref="I180:I181"/>
    <mergeCell ref="D182:D185"/>
    <mergeCell ref="E183:E184"/>
    <mergeCell ref="G183:G184"/>
    <mergeCell ref="B145:B154"/>
    <mergeCell ref="D145:D151"/>
    <mergeCell ref="D142:D143"/>
    <mergeCell ref="I142:I143"/>
    <mergeCell ref="A58:A167"/>
    <mergeCell ref="J165:J167"/>
    <mergeCell ref="J180:J181"/>
    <mergeCell ref="J152:J154"/>
    <mergeCell ref="I209:I210"/>
    <mergeCell ref="A200:A221"/>
    <mergeCell ref="B200:B201"/>
    <mergeCell ref="D200:D201"/>
    <mergeCell ref="I200:I201"/>
    <mergeCell ref="J200:J201"/>
    <mergeCell ref="B202:B208"/>
    <mergeCell ref="D203:D204"/>
    <mergeCell ref="B219:B221"/>
    <mergeCell ref="I145:I151"/>
    <mergeCell ref="J145:J151"/>
    <mergeCell ref="I213:I214"/>
    <mergeCell ref="J213:J214"/>
    <mergeCell ref="B209:B217"/>
    <mergeCell ref="I94:I97"/>
    <mergeCell ref="J94:J97"/>
    <mergeCell ref="B119:B144"/>
    <mergeCell ref="I119:I120"/>
    <mergeCell ref="A222:A228"/>
    <mergeCell ref="B222:B223"/>
    <mergeCell ref="D222:D223"/>
    <mergeCell ref="I222:I223"/>
    <mergeCell ref="J222:J223"/>
    <mergeCell ref="B225:B228"/>
    <mergeCell ref="D225:D226"/>
    <mergeCell ref="I225:I226"/>
    <mergeCell ref="J225:J226"/>
    <mergeCell ref="C225:C228"/>
    <mergeCell ref="J193:J194"/>
    <mergeCell ref="I198:I199"/>
    <mergeCell ref="J162:J164"/>
    <mergeCell ref="I189:I190"/>
    <mergeCell ref="J198:J199"/>
    <mergeCell ref="J182:J185"/>
    <mergeCell ref="J189:J190"/>
    <mergeCell ref="J119:J120"/>
    <mergeCell ref="J125:J129"/>
    <mergeCell ref="I186:I187"/>
    <mergeCell ref="J186:J187"/>
    <mergeCell ref="J171:J173"/>
    <mergeCell ref="I104:I107"/>
    <mergeCell ref="J104:J107"/>
    <mergeCell ref="J108:J110"/>
    <mergeCell ref="I112:I114"/>
    <mergeCell ref="J112:J114"/>
    <mergeCell ref="J117:J118"/>
    <mergeCell ref="K225:K228"/>
    <mergeCell ref="L225:L228"/>
    <mergeCell ref="K219:K221"/>
    <mergeCell ref="L219:L221"/>
    <mergeCell ref="K222:K223"/>
    <mergeCell ref="L222:L223"/>
    <mergeCell ref="K145:K154"/>
    <mergeCell ref="L145:L154"/>
    <mergeCell ref="K155:K167"/>
    <mergeCell ref="L155:L167"/>
    <mergeCell ref="K168:K176"/>
    <mergeCell ref="L168:L176"/>
    <mergeCell ref="K177:K194"/>
    <mergeCell ref="L177:L194"/>
    <mergeCell ref="K200:K201"/>
    <mergeCell ref="L200:L201"/>
    <mergeCell ref="K202:K208"/>
    <mergeCell ref="I165:I167"/>
    <mergeCell ref="L202:L208"/>
    <mergeCell ref="K209:K217"/>
    <mergeCell ref="L209:L217"/>
    <mergeCell ref="K195:K199"/>
    <mergeCell ref="L195:L199"/>
    <mergeCell ref="K45:K47"/>
    <mergeCell ref="L45:L47"/>
    <mergeCell ref="J115:J116"/>
    <mergeCell ref="J102:J103"/>
    <mergeCell ref="J90:J92"/>
    <mergeCell ref="J51:J53"/>
    <mergeCell ref="K58:K89"/>
    <mergeCell ref="L58:L89"/>
    <mergeCell ref="K90:K99"/>
    <mergeCell ref="L90:L99"/>
    <mergeCell ref="J72:J80"/>
    <mergeCell ref="J100:J101"/>
    <mergeCell ref="J140:J141"/>
    <mergeCell ref="K3:K21"/>
    <mergeCell ref="K22:K29"/>
    <mergeCell ref="K30:K35"/>
    <mergeCell ref="K36:K44"/>
    <mergeCell ref="L3:L21"/>
    <mergeCell ref="L22:L29"/>
    <mergeCell ref="L30:L35"/>
    <mergeCell ref="L36:L44"/>
    <mergeCell ref="J22:J23"/>
    <mergeCell ref="J39:J40"/>
    <mergeCell ref="J12:J14"/>
    <mergeCell ref="J17:J19"/>
    <mergeCell ref="J27:J29"/>
  </mergeCell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C83FA344-B4BE-41BD-90E2-D1EC6FBAF146}">
          <x14:formula1>
            <xm:f>Sheet1!$B$2:$B$6</xm:f>
          </x14:formula1>
          <xm:sqref>G3:H17 G102:H102 G202:H228 G104:H115 G117:H183 G185:H200 G20:H100</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00D8FE-3B60-44DF-A4EF-66F5386B13C2}">
  <sheetPr>
    <tabColor rgb="FFEFC7B8"/>
  </sheetPr>
  <dimension ref="A1:AE43"/>
  <sheetViews>
    <sheetView showGridLines="0" tabSelected="1" zoomScale="90" zoomScaleNormal="90" workbookViewId="0">
      <selection activeCell="O9" sqref="O9"/>
    </sheetView>
  </sheetViews>
  <sheetFormatPr defaultRowHeight="14.4" x14ac:dyDescent="0.3"/>
  <cols>
    <col min="1" max="1" width="15.88671875" customWidth="1"/>
    <col min="2" max="2" width="62.77734375" bestFit="1" customWidth="1"/>
    <col min="3" max="6" width="15.6640625" customWidth="1"/>
    <col min="12" max="12" width="14.6640625" customWidth="1"/>
    <col min="13" max="13" width="40.6640625" customWidth="1"/>
    <col min="14" max="14" width="11.6640625" customWidth="1"/>
    <col min="15" max="15" width="11.77734375" customWidth="1"/>
    <col min="16" max="17" width="16.6640625" customWidth="1"/>
    <col min="19" max="19" width="14.6640625" customWidth="1"/>
    <col min="20" max="20" width="40.6640625" customWidth="1"/>
    <col min="21" max="21" width="11.6640625" customWidth="1"/>
    <col min="22" max="22" width="11.77734375" customWidth="1"/>
    <col min="23" max="24" width="16.6640625" customWidth="1"/>
    <col min="26" max="26" width="14.6640625" customWidth="1"/>
    <col min="27" max="27" width="40.6640625" customWidth="1"/>
    <col min="29" max="29" width="11.77734375" customWidth="1"/>
    <col min="30" max="31" width="16.6640625" customWidth="1"/>
  </cols>
  <sheetData>
    <row r="1" spans="1:18" ht="15" thickBot="1" x14ac:dyDescent="0.35"/>
    <row r="2" spans="1:18" ht="15" customHeight="1" thickTop="1" x14ac:dyDescent="0.3">
      <c r="B2" s="537" t="s">
        <v>67</v>
      </c>
      <c r="C2" s="537" t="s">
        <v>415</v>
      </c>
      <c r="D2" s="546" t="s">
        <v>416</v>
      </c>
      <c r="E2" s="539" t="s">
        <v>412</v>
      </c>
      <c r="F2" s="541" t="s">
        <v>413</v>
      </c>
      <c r="M2" s="430" t="s">
        <v>369</v>
      </c>
      <c r="R2" s="216"/>
    </row>
    <row r="3" spans="1:18" ht="15" thickBot="1" x14ac:dyDescent="0.35">
      <c r="B3" s="538"/>
      <c r="C3" s="538"/>
      <c r="D3" s="547"/>
      <c r="E3" s="540"/>
      <c r="F3" s="542"/>
      <c r="M3" s="431"/>
      <c r="R3" s="271"/>
    </row>
    <row r="4" spans="1:18" ht="15" thickBot="1" x14ac:dyDescent="0.35">
      <c r="B4" s="12" t="s">
        <v>9</v>
      </c>
      <c r="C4" s="161">
        <v>3.5</v>
      </c>
      <c r="D4" s="548"/>
      <c r="E4" s="82">
        <f>SUM(E5:E27)/COUNT(E5:E27)</f>
        <v>1.0028985507246377</v>
      </c>
      <c r="F4" s="83">
        <f>SUM(F5:F27)/COUNT(F5:F27)</f>
        <v>1.0072463768115942</v>
      </c>
      <c r="M4" s="508">
        <f>SUM(D5:D27)/COUNT(D5:D27)</f>
        <v>1.0050724637681159</v>
      </c>
    </row>
    <row r="5" spans="1:18" ht="15" thickBot="1" x14ac:dyDescent="0.35">
      <c r="A5" s="543" t="s">
        <v>361</v>
      </c>
      <c r="B5" s="84" t="s">
        <v>372</v>
      </c>
      <c r="C5" s="166">
        <v>3</v>
      </c>
      <c r="D5" s="110">
        <f>AVERAGE(E5,F5)</f>
        <v>1.1166666666666667</v>
      </c>
      <c r="E5" s="106">
        <f>'ESSENTIAL Details'!K3</f>
        <v>1.0666666666666667</v>
      </c>
      <c r="F5" s="73">
        <f>'ESSENTIAL Details'!L3</f>
        <v>1.1666666666666667</v>
      </c>
      <c r="M5" s="509"/>
    </row>
    <row r="6" spans="1:18" ht="15" thickTop="1" x14ac:dyDescent="0.3">
      <c r="A6" s="544"/>
      <c r="B6" s="85" t="s">
        <v>373</v>
      </c>
      <c r="C6" s="167">
        <v>3</v>
      </c>
      <c r="D6" s="111">
        <f t="shared" ref="D6:D27" si="0">AVERAGE(E6,F6)</f>
        <v>1</v>
      </c>
      <c r="E6" s="107">
        <f>'ESSENTIAL Details'!K22</f>
        <v>1</v>
      </c>
      <c r="F6" s="65">
        <f>'ESSENTIAL Details'!L22</f>
        <v>1</v>
      </c>
      <c r="M6" s="221" t="s">
        <v>860</v>
      </c>
    </row>
    <row r="7" spans="1:18" x14ac:dyDescent="0.3">
      <c r="A7" s="544"/>
      <c r="B7" s="85" t="s">
        <v>374</v>
      </c>
      <c r="C7" s="167">
        <v>3</v>
      </c>
      <c r="D7" s="111">
        <f t="shared" si="0"/>
        <v>1</v>
      </c>
      <c r="E7" s="107">
        <f>'ESSENTIAL Details'!K30</f>
        <v>1</v>
      </c>
      <c r="F7" s="65">
        <f>'ESSENTIAL Details'!L30</f>
        <v>1</v>
      </c>
    </row>
    <row r="8" spans="1:18" x14ac:dyDescent="0.3">
      <c r="A8" s="544"/>
      <c r="B8" s="85" t="s">
        <v>375</v>
      </c>
      <c r="C8" s="167">
        <v>3</v>
      </c>
      <c r="D8" s="111">
        <f t="shared" si="0"/>
        <v>1</v>
      </c>
      <c r="E8" s="107">
        <f>'ESSENTIAL Details'!K36</f>
        <v>1</v>
      </c>
      <c r="F8" s="65">
        <f>'ESSENTIAL Details'!L36</f>
        <v>1</v>
      </c>
      <c r="M8" s="274" t="s">
        <v>852</v>
      </c>
      <c r="N8" s="215" t="s">
        <v>399</v>
      </c>
      <c r="O8" s="271">
        <f>Introduction!Q13</f>
        <v>45873</v>
      </c>
    </row>
    <row r="9" spans="1:18" ht="15" thickBot="1" x14ac:dyDescent="0.35">
      <c r="A9" s="544"/>
      <c r="B9" s="85" t="s">
        <v>376</v>
      </c>
      <c r="C9" s="167">
        <v>3</v>
      </c>
      <c r="D9" s="111">
        <f t="shared" si="0"/>
        <v>1</v>
      </c>
      <c r="E9" s="107">
        <f>'ESSENTIAL Details'!K45</f>
        <v>1</v>
      </c>
      <c r="F9" s="65">
        <f>'ESSENTIAL Details'!L45</f>
        <v>1</v>
      </c>
    </row>
    <row r="10" spans="1:18" ht="15" thickBot="1" x14ac:dyDescent="0.35">
      <c r="A10" s="545"/>
      <c r="B10" s="24" t="s">
        <v>377</v>
      </c>
      <c r="C10" s="168">
        <v>3</v>
      </c>
      <c r="D10" s="162">
        <f t="shared" si="0"/>
        <v>1</v>
      </c>
      <c r="E10" s="108">
        <f>'ESSENTIAL Details'!K48</f>
        <v>1</v>
      </c>
      <c r="F10" s="68">
        <f>'ESSENTIAL Details'!L48</f>
        <v>1</v>
      </c>
      <c r="M10" s="435" t="s">
        <v>856</v>
      </c>
      <c r="N10" s="437">
        <f>Introduction!T27</f>
        <v>45873</v>
      </c>
      <c r="O10" s="438"/>
    </row>
    <row r="11" spans="1:18" ht="15" thickBot="1" x14ac:dyDescent="0.35">
      <c r="A11" s="502" t="s">
        <v>362</v>
      </c>
      <c r="B11" s="84" t="s">
        <v>378</v>
      </c>
      <c r="C11" s="166">
        <v>3</v>
      </c>
      <c r="D11" s="110">
        <f t="shared" si="0"/>
        <v>1</v>
      </c>
      <c r="E11" s="106">
        <f>'ESSENTIAL Details'!K58</f>
        <v>1</v>
      </c>
      <c r="F11" s="73">
        <f>'ESSENTIAL Details'!L58</f>
        <v>1</v>
      </c>
      <c r="M11" s="436"/>
      <c r="N11" s="439"/>
      <c r="O11" s="440"/>
    </row>
    <row r="12" spans="1:18" x14ac:dyDescent="0.3">
      <c r="A12" s="503"/>
      <c r="B12" s="85" t="s">
        <v>379</v>
      </c>
      <c r="C12" s="167">
        <v>3</v>
      </c>
      <c r="D12" s="111">
        <f t="shared" si="0"/>
        <v>1</v>
      </c>
      <c r="E12" s="107">
        <f>'ESSENTIAL Details'!K90</f>
        <v>1</v>
      </c>
      <c r="F12" s="65">
        <f>'ESSENTIAL Details'!L90</f>
        <v>1</v>
      </c>
    </row>
    <row r="13" spans="1:18" x14ac:dyDescent="0.3">
      <c r="A13" s="503"/>
      <c r="B13" s="85" t="s">
        <v>380</v>
      </c>
      <c r="C13" s="167">
        <v>3</v>
      </c>
      <c r="D13" s="111">
        <f t="shared" si="0"/>
        <v>1</v>
      </c>
      <c r="E13" s="107">
        <f>'ESSENTIAL Details'!K100</f>
        <v>1</v>
      </c>
      <c r="F13" s="65">
        <f>'ESSENTIAL Details'!L100</f>
        <v>1</v>
      </c>
    </row>
    <row r="14" spans="1:18" x14ac:dyDescent="0.3">
      <c r="A14" s="503"/>
      <c r="B14" s="85" t="s">
        <v>381</v>
      </c>
      <c r="C14" s="167">
        <v>3</v>
      </c>
      <c r="D14" s="111">
        <f t="shared" si="0"/>
        <v>1</v>
      </c>
      <c r="E14" s="107">
        <f>'ESSENTIAL Details'!K119</f>
        <v>1</v>
      </c>
      <c r="F14" s="65">
        <f>'ESSENTIAL Details'!L119</f>
        <v>1</v>
      </c>
    </row>
    <row r="15" spans="1:18" x14ac:dyDescent="0.3">
      <c r="A15" s="503"/>
      <c r="B15" s="85" t="s">
        <v>382</v>
      </c>
      <c r="C15" s="167">
        <v>3</v>
      </c>
      <c r="D15" s="111">
        <f t="shared" si="0"/>
        <v>1</v>
      </c>
      <c r="E15" s="107">
        <f>'ESSENTIAL Details'!K145</f>
        <v>1</v>
      </c>
      <c r="F15" s="65">
        <f>'ESSENTIAL Details'!L145</f>
        <v>1</v>
      </c>
    </row>
    <row r="16" spans="1:18" ht="15" thickBot="1" x14ac:dyDescent="0.35">
      <c r="A16" s="504"/>
      <c r="B16" s="24" t="s">
        <v>383</v>
      </c>
      <c r="C16" s="168">
        <v>3</v>
      </c>
      <c r="D16" s="162">
        <f t="shared" si="0"/>
        <v>1</v>
      </c>
      <c r="E16" s="108">
        <f>'ESSENTIAL Details'!K155</f>
        <v>1</v>
      </c>
      <c r="F16" s="68">
        <f>'ESSENTIAL Details'!L155</f>
        <v>1</v>
      </c>
    </row>
    <row r="17" spans="1:31" x14ac:dyDescent="0.3">
      <c r="A17" s="485" t="s">
        <v>363</v>
      </c>
      <c r="B17" s="84" t="s">
        <v>384</v>
      </c>
      <c r="C17" s="166">
        <v>3</v>
      </c>
      <c r="D17" s="110">
        <f t="shared" si="0"/>
        <v>1</v>
      </c>
      <c r="E17" s="106">
        <f>'ESSENTIAL Details'!K168</f>
        <v>1</v>
      </c>
      <c r="F17" s="73">
        <f>'ESSENTIAL Details'!L168</f>
        <v>1</v>
      </c>
    </row>
    <row r="18" spans="1:31" x14ac:dyDescent="0.3">
      <c r="A18" s="486"/>
      <c r="B18" s="85" t="s">
        <v>385</v>
      </c>
      <c r="C18" s="167">
        <v>3</v>
      </c>
      <c r="D18" s="111">
        <f t="shared" si="0"/>
        <v>1</v>
      </c>
      <c r="E18" s="107">
        <f>'ESSENTIAL Details'!K177</f>
        <v>1</v>
      </c>
      <c r="F18" s="65">
        <f>'ESSENTIAL Details'!L177</f>
        <v>1</v>
      </c>
    </row>
    <row r="19" spans="1:31" ht="15" thickBot="1" x14ac:dyDescent="0.35">
      <c r="A19" s="536"/>
      <c r="B19" s="24" t="s">
        <v>386</v>
      </c>
      <c r="C19" s="168">
        <v>3</v>
      </c>
      <c r="D19" s="162">
        <f t="shared" si="0"/>
        <v>1</v>
      </c>
      <c r="E19" s="108">
        <f>'ESSENTIAL Details'!K195</f>
        <v>1</v>
      </c>
      <c r="F19" s="68">
        <f>'ESSENTIAL Details'!L195</f>
        <v>1</v>
      </c>
    </row>
    <row r="20" spans="1:31" x14ac:dyDescent="0.3">
      <c r="A20" s="487" t="s">
        <v>364</v>
      </c>
      <c r="B20" s="84" t="s">
        <v>387</v>
      </c>
      <c r="C20" s="166">
        <v>3</v>
      </c>
      <c r="D20" s="110">
        <f t="shared" si="0"/>
        <v>1</v>
      </c>
      <c r="E20" s="106">
        <f>'ESSENTIAL Details'!K200</f>
        <v>1</v>
      </c>
      <c r="F20" s="73">
        <f>'ESSENTIAL Details'!L200</f>
        <v>1</v>
      </c>
    </row>
    <row r="21" spans="1:31" x14ac:dyDescent="0.3">
      <c r="A21" s="488"/>
      <c r="B21" s="85" t="s">
        <v>388</v>
      </c>
      <c r="C21" s="167">
        <v>3</v>
      </c>
      <c r="D21" s="111">
        <f t="shared" si="0"/>
        <v>1</v>
      </c>
      <c r="E21" s="107">
        <f>'ESSENTIAL Details'!K202</f>
        <v>1</v>
      </c>
      <c r="F21" s="65">
        <f>'ESSENTIAL Details'!L202</f>
        <v>1</v>
      </c>
    </row>
    <row r="22" spans="1:31" x14ac:dyDescent="0.3">
      <c r="A22" s="488"/>
      <c r="B22" s="85" t="s">
        <v>389</v>
      </c>
      <c r="C22" s="167">
        <v>3</v>
      </c>
      <c r="D22" s="111">
        <f t="shared" si="0"/>
        <v>1</v>
      </c>
      <c r="E22" s="107">
        <f>'ESSENTIAL Details'!K209</f>
        <v>1</v>
      </c>
      <c r="F22" s="65">
        <f>'ESSENTIAL Details'!L209</f>
        <v>1</v>
      </c>
    </row>
    <row r="23" spans="1:31" x14ac:dyDescent="0.3">
      <c r="A23" s="488"/>
      <c r="B23" s="85" t="s">
        <v>390</v>
      </c>
      <c r="C23" s="167">
        <v>3</v>
      </c>
      <c r="D23" s="111">
        <f t="shared" si="0"/>
        <v>1</v>
      </c>
      <c r="E23" s="107">
        <f>'ESSENTIAL Details'!K218</f>
        <v>1</v>
      </c>
      <c r="F23" s="65">
        <f>'ESSENTIAL Details'!L218</f>
        <v>1</v>
      </c>
    </row>
    <row r="24" spans="1:31" ht="15" thickBot="1" x14ac:dyDescent="0.35">
      <c r="A24" s="489"/>
      <c r="B24" s="24" t="s">
        <v>391</v>
      </c>
      <c r="C24" s="168">
        <v>3</v>
      </c>
      <c r="D24" s="162">
        <f t="shared" si="0"/>
        <v>1</v>
      </c>
      <c r="E24" s="108">
        <f>'ESSENTIAL Details'!K219</f>
        <v>1</v>
      </c>
      <c r="F24" s="68">
        <f>'ESSENTIAL Details'!L219</f>
        <v>1</v>
      </c>
    </row>
    <row r="25" spans="1:31" x14ac:dyDescent="0.3">
      <c r="A25" s="490" t="s">
        <v>365</v>
      </c>
      <c r="B25" s="84" t="s">
        <v>392</v>
      </c>
      <c r="C25" s="166">
        <v>3</v>
      </c>
      <c r="D25" s="110">
        <f t="shared" si="0"/>
        <v>1</v>
      </c>
      <c r="E25" s="106">
        <f>'ESSENTIAL Details'!K222</f>
        <v>1</v>
      </c>
      <c r="F25" s="73">
        <f>'ESSENTIAL Details'!L222</f>
        <v>1</v>
      </c>
    </row>
    <row r="26" spans="1:31" x14ac:dyDescent="0.3">
      <c r="A26" s="491"/>
      <c r="B26" s="85" t="s">
        <v>393</v>
      </c>
      <c r="C26" s="167">
        <v>3</v>
      </c>
      <c r="D26" s="111">
        <f t="shared" si="0"/>
        <v>1</v>
      </c>
      <c r="E26" s="107">
        <f>'ESSENTIAL Details'!K224</f>
        <v>1</v>
      </c>
      <c r="F26" s="65">
        <f>'ESSENTIAL Details'!L224</f>
        <v>1</v>
      </c>
    </row>
    <row r="27" spans="1:31" ht="15" thickBot="1" x14ac:dyDescent="0.35">
      <c r="A27" s="492"/>
      <c r="B27" s="77" t="s">
        <v>394</v>
      </c>
      <c r="C27" s="168">
        <v>3</v>
      </c>
      <c r="D27" s="112">
        <f t="shared" si="0"/>
        <v>1</v>
      </c>
      <c r="E27" s="108">
        <f>'ESSENTIAL Details'!K225</f>
        <v>1</v>
      </c>
      <c r="F27" s="68">
        <f>'ESSENTIAL Details'!L225</f>
        <v>1</v>
      </c>
    </row>
    <row r="28" spans="1:31" ht="15" thickBot="1" x14ac:dyDescent="0.35"/>
    <row r="29" spans="1:31" ht="15.6" thickTop="1" thickBot="1" x14ac:dyDescent="0.35">
      <c r="F29" s="15"/>
      <c r="L29" s="432" t="s">
        <v>414</v>
      </c>
      <c r="M29" s="433"/>
      <c r="N29" s="433"/>
      <c r="O29" s="433"/>
      <c r="P29" s="433"/>
      <c r="Q29" s="434"/>
      <c r="S29" s="432" t="s">
        <v>414</v>
      </c>
      <c r="T29" s="433"/>
      <c r="U29" s="433"/>
      <c r="V29" s="433"/>
      <c r="W29" s="433"/>
      <c r="X29" s="434"/>
      <c r="Z29" s="432" t="s">
        <v>414</v>
      </c>
      <c r="AA29" s="433"/>
      <c r="AB29" s="433"/>
      <c r="AC29" s="433"/>
      <c r="AD29" s="433"/>
      <c r="AE29" s="434"/>
    </row>
    <row r="30" spans="1:31" ht="48" thickTop="1" thickBot="1" x14ac:dyDescent="0.35">
      <c r="L30" s="426" t="s">
        <v>13</v>
      </c>
      <c r="M30" s="427"/>
      <c r="N30" s="101" t="s">
        <v>415</v>
      </c>
      <c r="O30" s="109" t="s">
        <v>417</v>
      </c>
      <c r="P30" s="105" t="s">
        <v>412</v>
      </c>
      <c r="Q30" s="71" t="s">
        <v>413</v>
      </c>
      <c r="S30" s="505" t="s">
        <v>13</v>
      </c>
      <c r="T30" s="506"/>
      <c r="U30" s="113" t="s">
        <v>415</v>
      </c>
      <c r="V30" s="118" t="s">
        <v>417</v>
      </c>
      <c r="W30" s="117" t="s">
        <v>412</v>
      </c>
      <c r="X30" s="92" t="s">
        <v>413</v>
      </c>
      <c r="Z30" s="549" t="s">
        <v>13</v>
      </c>
      <c r="AA30" s="550"/>
      <c r="AB30" s="123" t="s">
        <v>415</v>
      </c>
      <c r="AC30" s="218" t="s">
        <v>417</v>
      </c>
      <c r="AD30" s="219" t="s">
        <v>412</v>
      </c>
      <c r="AE30" s="220" t="s">
        <v>413</v>
      </c>
    </row>
    <row r="31" spans="1:31" ht="124.8" x14ac:dyDescent="0.3">
      <c r="L31" s="61" t="s">
        <v>597</v>
      </c>
      <c r="M31" s="88" t="s">
        <v>366</v>
      </c>
      <c r="N31" s="102">
        <v>3</v>
      </c>
      <c r="O31" s="110">
        <f>AVERAGE(P31,Q31)</f>
        <v>1</v>
      </c>
      <c r="P31" s="106">
        <f>'ESSENTIAL Details'!G58</f>
        <v>1</v>
      </c>
      <c r="Q31" s="73">
        <f>'ESSENTIAL Details'!H58</f>
        <v>1</v>
      </c>
      <c r="S31" s="93" t="s">
        <v>621</v>
      </c>
      <c r="T31" s="94" t="s">
        <v>272</v>
      </c>
      <c r="U31" s="114">
        <v>3</v>
      </c>
      <c r="V31" s="169">
        <f>AVERAGE(W31,X31)</f>
        <v>1</v>
      </c>
      <c r="W31" s="170">
        <f>'ESSENTIAL Details'!G20</f>
        <v>1</v>
      </c>
      <c r="X31" s="171">
        <f>'ESSENTIAL Details'!H20</f>
        <v>1</v>
      </c>
      <c r="Z31" s="124" t="s">
        <v>826</v>
      </c>
      <c r="AA31" s="125" t="s">
        <v>371</v>
      </c>
      <c r="AB31" s="130">
        <v>3</v>
      </c>
      <c r="AC31" s="169">
        <f>AVERAGE(AD31,AE31)</f>
        <v>1</v>
      </c>
      <c r="AD31" s="170">
        <f>'ESSENTIAL Details'!G52</f>
        <v>1</v>
      </c>
      <c r="AE31" s="171">
        <f>'ESSENTIAL Details'!H52</f>
        <v>1</v>
      </c>
    </row>
    <row r="32" spans="1:31" ht="93.6" x14ac:dyDescent="0.3">
      <c r="L32" s="62" t="s">
        <v>599</v>
      </c>
      <c r="M32" s="89" t="s">
        <v>285</v>
      </c>
      <c r="N32" s="103">
        <v>3</v>
      </c>
      <c r="O32" s="111">
        <f t="shared" ref="O32:O43" si="1">AVERAGE(P32,Q32)</f>
        <v>1</v>
      </c>
      <c r="P32" s="107">
        <f>'ESSENTIAL Details'!G68</f>
        <v>1</v>
      </c>
      <c r="Q32" s="65">
        <f>'ESSENTIAL Details'!H68</f>
        <v>1</v>
      </c>
      <c r="S32" s="86" t="s">
        <v>622</v>
      </c>
      <c r="T32" s="95" t="s">
        <v>273</v>
      </c>
      <c r="U32" s="115">
        <v>3</v>
      </c>
      <c r="V32" s="172">
        <f t="shared" ref="V32:V38" si="2">AVERAGE(W32,X32)</f>
        <v>1</v>
      </c>
      <c r="W32" s="173">
        <f>'ESSENTIAL Details'!G69</f>
        <v>1</v>
      </c>
      <c r="X32" s="174">
        <f>'ESSENTIAL Details'!H69</f>
        <v>1</v>
      </c>
      <c r="Z32" s="126" t="s">
        <v>825</v>
      </c>
      <c r="AA32" s="127" t="s">
        <v>284</v>
      </c>
      <c r="AB32" s="131">
        <v>3</v>
      </c>
      <c r="AC32" s="172">
        <f t="shared" ref="AC32:AC38" si="3">AVERAGE(AD32,AE32)</f>
        <v>1</v>
      </c>
      <c r="AD32" s="173">
        <f>'ESSENTIAL Details'!G53</f>
        <v>1</v>
      </c>
      <c r="AE32" s="174">
        <f>'ESSENTIAL Details'!H53</f>
        <v>1</v>
      </c>
    </row>
    <row r="33" spans="12:31" ht="140.4" x14ac:dyDescent="0.3">
      <c r="L33" s="62" t="s">
        <v>601</v>
      </c>
      <c r="M33" s="89" t="s">
        <v>265</v>
      </c>
      <c r="N33" s="103">
        <v>3</v>
      </c>
      <c r="O33" s="111">
        <f t="shared" si="1"/>
        <v>1</v>
      </c>
      <c r="P33" s="107">
        <f>'ESSENTIAL Details'!G72</f>
        <v>1</v>
      </c>
      <c r="Q33" s="65">
        <f>'ESSENTIAL Details'!H72</f>
        <v>1</v>
      </c>
      <c r="S33" s="86" t="s">
        <v>623</v>
      </c>
      <c r="T33" s="96" t="s">
        <v>275</v>
      </c>
      <c r="U33" s="115">
        <v>3</v>
      </c>
      <c r="V33" s="172">
        <f t="shared" si="2"/>
        <v>1</v>
      </c>
      <c r="W33" s="173">
        <f>'ESSENTIAL Details'!G83</f>
        <v>1</v>
      </c>
      <c r="X33" s="174">
        <f>'ESSENTIAL Details'!H83</f>
        <v>1</v>
      </c>
      <c r="Z33" s="126" t="s">
        <v>824</v>
      </c>
      <c r="AA33" s="127" t="s">
        <v>173</v>
      </c>
      <c r="AB33" s="131">
        <v>3</v>
      </c>
      <c r="AC33" s="172">
        <f t="shared" si="3"/>
        <v>1</v>
      </c>
      <c r="AD33" s="173">
        <f>'ESSENTIAL Details'!G89</f>
        <v>1</v>
      </c>
      <c r="AE33" s="174">
        <f>'ESSENTIAL Details'!H89</f>
        <v>1</v>
      </c>
    </row>
    <row r="34" spans="12:31" ht="82.8" x14ac:dyDescent="0.3">
      <c r="L34" s="62" t="s">
        <v>603</v>
      </c>
      <c r="M34" s="89" t="s">
        <v>266</v>
      </c>
      <c r="N34" s="103">
        <v>3</v>
      </c>
      <c r="O34" s="111">
        <f t="shared" si="1"/>
        <v>1</v>
      </c>
      <c r="P34" s="107">
        <f>'ESSENTIAL Details'!G73</f>
        <v>1</v>
      </c>
      <c r="Q34" s="65">
        <f>'ESSENTIAL Details'!H73</f>
        <v>1</v>
      </c>
      <c r="S34" s="86" t="s">
        <v>624</v>
      </c>
      <c r="T34" s="96" t="s">
        <v>276</v>
      </c>
      <c r="U34" s="115">
        <v>3</v>
      </c>
      <c r="V34" s="172">
        <f t="shared" si="2"/>
        <v>1</v>
      </c>
      <c r="W34" s="173">
        <f>'ESSENTIAL Details'!G84</f>
        <v>1</v>
      </c>
      <c r="X34" s="174">
        <f>'ESSENTIAL Details'!H84</f>
        <v>1</v>
      </c>
      <c r="Z34" s="126" t="s">
        <v>823</v>
      </c>
      <c r="AA34" s="127" t="s">
        <v>286</v>
      </c>
      <c r="AB34" s="131">
        <v>3</v>
      </c>
      <c r="AC34" s="172">
        <f t="shared" si="3"/>
        <v>1</v>
      </c>
      <c r="AD34" s="173">
        <f>'ESSENTIAL Details'!G149</f>
        <v>1</v>
      </c>
      <c r="AE34" s="174">
        <f>'ESSENTIAL Details'!H149</f>
        <v>1</v>
      </c>
    </row>
    <row r="35" spans="12:31" ht="93.6" x14ac:dyDescent="0.3">
      <c r="L35" s="62" t="s">
        <v>605</v>
      </c>
      <c r="M35" s="89" t="s">
        <v>267</v>
      </c>
      <c r="N35" s="103">
        <v>3</v>
      </c>
      <c r="O35" s="111">
        <f t="shared" si="1"/>
        <v>1</v>
      </c>
      <c r="P35" s="107">
        <f>'ESSENTIAL Details'!G74</f>
        <v>1</v>
      </c>
      <c r="Q35" s="65">
        <f>'ESSENTIAL Details'!H74</f>
        <v>1</v>
      </c>
      <c r="S35" s="86" t="s">
        <v>625</v>
      </c>
      <c r="T35" s="96" t="s">
        <v>277</v>
      </c>
      <c r="U35" s="115">
        <v>3</v>
      </c>
      <c r="V35" s="172">
        <f t="shared" si="2"/>
        <v>1</v>
      </c>
      <c r="W35" s="173">
        <f>'ESSENTIAL Details'!G111</f>
        <v>1</v>
      </c>
      <c r="X35" s="174">
        <f>'ESSENTIAL Details'!H111</f>
        <v>1</v>
      </c>
      <c r="Z35" s="126" t="s">
        <v>822</v>
      </c>
      <c r="AA35" s="127" t="s">
        <v>370</v>
      </c>
      <c r="AB35" s="131">
        <v>3</v>
      </c>
      <c r="AC35" s="172">
        <f t="shared" si="3"/>
        <v>1</v>
      </c>
      <c r="AD35" s="173">
        <f>'ESSENTIAL Details'!G150</f>
        <v>1</v>
      </c>
      <c r="AE35" s="174">
        <f>'ESSENTIAL Details'!H150</f>
        <v>1</v>
      </c>
    </row>
    <row r="36" spans="12:31" ht="78" x14ac:dyDescent="0.3">
      <c r="L36" s="62" t="s">
        <v>607</v>
      </c>
      <c r="M36" s="89" t="s">
        <v>368</v>
      </c>
      <c r="N36" s="103">
        <v>3</v>
      </c>
      <c r="O36" s="111">
        <f t="shared" si="1"/>
        <v>1</v>
      </c>
      <c r="P36" s="107">
        <f>'ESSENTIAL Details'!G75</f>
        <v>1</v>
      </c>
      <c r="Q36" s="65">
        <f>'ESSENTIAL Details'!H75</f>
        <v>1</v>
      </c>
      <c r="S36" s="86" t="s">
        <v>626</v>
      </c>
      <c r="T36" s="96" t="s">
        <v>278</v>
      </c>
      <c r="U36" s="115">
        <v>3</v>
      </c>
      <c r="V36" s="172">
        <f t="shared" si="2"/>
        <v>1</v>
      </c>
      <c r="W36" s="173">
        <f>'ESSENTIAL Details'!G119</f>
        <v>1</v>
      </c>
      <c r="X36" s="174">
        <f>'ESSENTIAL Details'!H119</f>
        <v>1</v>
      </c>
      <c r="Z36" s="126" t="s">
        <v>821</v>
      </c>
      <c r="AA36" s="127" t="s">
        <v>287</v>
      </c>
      <c r="AB36" s="131">
        <v>3</v>
      </c>
      <c r="AC36" s="172">
        <f t="shared" si="3"/>
        <v>1</v>
      </c>
      <c r="AD36" s="173">
        <f>'ESSENTIAL Details'!G151</f>
        <v>1</v>
      </c>
      <c r="AE36" s="174">
        <f>'ESSENTIAL Details'!H151</f>
        <v>1</v>
      </c>
    </row>
    <row r="37" spans="12:31" ht="69" x14ac:dyDescent="0.3">
      <c r="L37" s="62" t="s">
        <v>610</v>
      </c>
      <c r="M37" s="89" t="s">
        <v>268</v>
      </c>
      <c r="N37" s="103">
        <v>3</v>
      </c>
      <c r="O37" s="111">
        <f t="shared" si="1"/>
        <v>1</v>
      </c>
      <c r="P37" s="107">
        <f>'ESSENTIAL Details'!G81</f>
        <v>1</v>
      </c>
      <c r="Q37" s="65">
        <f>'ESSENTIAL Details'!H81</f>
        <v>1</v>
      </c>
      <c r="S37" s="86" t="s">
        <v>627</v>
      </c>
      <c r="T37" s="96" t="s">
        <v>282</v>
      </c>
      <c r="U37" s="115">
        <v>3</v>
      </c>
      <c r="V37" s="172">
        <f t="shared" si="2"/>
        <v>1</v>
      </c>
      <c r="W37" s="173">
        <f>'ESSENTIAL Details'!G178</f>
        <v>1</v>
      </c>
      <c r="X37" s="174">
        <f>'ESSENTIAL Details'!H178</f>
        <v>1</v>
      </c>
      <c r="Z37" s="126" t="s">
        <v>820</v>
      </c>
      <c r="AA37" s="127" t="s">
        <v>288</v>
      </c>
      <c r="AB37" s="131">
        <v>3</v>
      </c>
      <c r="AC37" s="172">
        <f t="shared" si="3"/>
        <v>1</v>
      </c>
      <c r="AD37" s="173">
        <f>'ESSENTIAL Details'!G161</f>
        <v>1</v>
      </c>
      <c r="AE37" s="174">
        <f>'ESSENTIAL Details'!H161</f>
        <v>1</v>
      </c>
    </row>
    <row r="38" spans="12:31" ht="78.599999999999994" thickBot="1" x14ac:dyDescent="0.35">
      <c r="L38" s="62" t="s">
        <v>611</v>
      </c>
      <c r="M38" s="89" t="s">
        <v>274</v>
      </c>
      <c r="N38" s="103">
        <v>3</v>
      </c>
      <c r="O38" s="111">
        <f t="shared" si="1"/>
        <v>1</v>
      </c>
      <c r="P38" s="107">
        <f>'ESSENTIAL Details'!G82</f>
        <v>1</v>
      </c>
      <c r="Q38" s="65">
        <f>'ESSENTIAL Details'!H82</f>
        <v>1</v>
      </c>
      <c r="S38" s="87" t="s">
        <v>628</v>
      </c>
      <c r="T38" s="97" t="s">
        <v>283</v>
      </c>
      <c r="U38" s="116">
        <v>3</v>
      </c>
      <c r="V38" s="175">
        <f t="shared" si="2"/>
        <v>1</v>
      </c>
      <c r="W38" s="176">
        <f>'ESSENTIAL Details'!G216</f>
        <v>1</v>
      </c>
      <c r="X38" s="177">
        <f>'ESSENTIAL Details'!H216</f>
        <v>1</v>
      </c>
      <c r="Z38" s="128" t="s">
        <v>819</v>
      </c>
      <c r="AA38" s="129" t="s">
        <v>289</v>
      </c>
      <c r="AB38" s="132">
        <v>3</v>
      </c>
      <c r="AC38" s="175">
        <f t="shared" si="3"/>
        <v>1</v>
      </c>
      <c r="AD38" s="176">
        <f>'ESSENTIAL Details'!G168</f>
        <v>1</v>
      </c>
      <c r="AE38" s="177">
        <f>'ESSENTIAL Details'!H168</f>
        <v>1</v>
      </c>
    </row>
    <row r="39" spans="12:31" ht="55.2" x14ac:dyDescent="0.3">
      <c r="L39" s="62" t="s">
        <v>612</v>
      </c>
      <c r="M39" s="89" t="s">
        <v>279</v>
      </c>
      <c r="N39" s="103">
        <v>3</v>
      </c>
      <c r="O39" s="111">
        <f t="shared" si="1"/>
        <v>1</v>
      </c>
      <c r="P39" s="107">
        <f>'ESSENTIAL Details'!G125</f>
        <v>1</v>
      </c>
      <c r="Q39" s="65">
        <f>'ESSENTIAL Details'!H125</f>
        <v>1</v>
      </c>
    </row>
    <row r="40" spans="12:31" ht="41.4" x14ac:dyDescent="0.3">
      <c r="L40" s="62" t="s">
        <v>613</v>
      </c>
      <c r="M40" s="89" t="s">
        <v>280</v>
      </c>
      <c r="N40" s="103">
        <v>3</v>
      </c>
      <c r="O40" s="111">
        <f t="shared" si="1"/>
        <v>1</v>
      </c>
      <c r="P40" s="107">
        <f>'ESSENTIAL Details'!G145</f>
        <v>1</v>
      </c>
      <c r="Q40" s="65">
        <f>'ESSENTIAL Details'!H145</f>
        <v>1</v>
      </c>
    </row>
    <row r="41" spans="12:31" ht="27.6" x14ac:dyDescent="0.3">
      <c r="L41" s="62" t="s">
        <v>614</v>
      </c>
      <c r="M41" s="90" t="s">
        <v>281</v>
      </c>
      <c r="N41" s="103">
        <v>3</v>
      </c>
      <c r="O41" s="111">
        <f t="shared" si="1"/>
        <v>1</v>
      </c>
      <c r="P41" s="107">
        <f>'ESSENTIAL Details'!G155</f>
        <v>1</v>
      </c>
      <c r="Q41" s="65">
        <f>'ESSENTIAL Details'!H155</f>
        <v>1</v>
      </c>
    </row>
    <row r="42" spans="12:31" ht="55.2" x14ac:dyDescent="0.3">
      <c r="L42" s="62" t="s">
        <v>615</v>
      </c>
      <c r="M42" s="89" t="s">
        <v>269</v>
      </c>
      <c r="N42" s="103">
        <v>3</v>
      </c>
      <c r="O42" s="111">
        <f t="shared" si="1"/>
        <v>1</v>
      </c>
      <c r="P42" s="107">
        <f>'ESSENTIAL Details'!G171</f>
        <v>1</v>
      </c>
      <c r="Q42" s="65">
        <f>'ESSENTIAL Details'!H171</f>
        <v>1</v>
      </c>
    </row>
    <row r="43" spans="12:31" ht="28.2" thickBot="1" x14ac:dyDescent="0.35">
      <c r="L43" s="63" t="s">
        <v>616</v>
      </c>
      <c r="M43" s="91" t="s">
        <v>270</v>
      </c>
      <c r="N43" s="104">
        <v>3</v>
      </c>
      <c r="O43" s="112">
        <f t="shared" si="1"/>
        <v>1</v>
      </c>
      <c r="P43" s="108">
        <f>'ESSENTIAL Details'!G186</f>
        <v>1</v>
      </c>
      <c r="Q43" s="68">
        <f>'ESSENTIAL Details'!H186</f>
        <v>1</v>
      </c>
    </row>
  </sheetData>
  <sheetProtection algorithmName="SHA-512" hashValue="9FPg889GK3LHxbcJWruljbz9So4XcA7oOWzlwIbOGWMbHhKLd/zuD57qtWSY2S6QZxxps25QlDZRj5jlhoet0Q==" saltValue="y3l/YsFodLudFj2nfdtJ/g==" spinCount="100000" sheet="1" objects="1" scenarios="1"/>
  <mergeCells count="20">
    <mergeCell ref="L30:M30"/>
    <mergeCell ref="S30:T30"/>
    <mergeCell ref="Z30:AA30"/>
    <mergeCell ref="S29:X29"/>
    <mergeCell ref="Z29:AE29"/>
    <mergeCell ref="A17:A19"/>
    <mergeCell ref="A20:A24"/>
    <mergeCell ref="A25:A27"/>
    <mergeCell ref="B2:B3"/>
    <mergeCell ref="L29:Q29"/>
    <mergeCell ref="C2:C3"/>
    <mergeCell ref="E2:E3"/>
    <mergeCell ref="F2:F3"/>
    <mergeCell ref="A5:A10"/>
    <mergeCell ref="A11:A16"/>
    <mergeCell ref="D2:D4"/>
    <mergeCell ref="M2:M3"/>
    <mergeCell ref="M4:M5"/>
    <mergeCell ref="M10:M11"/>
    <mergeCell ref="N10:O11"/>
  </mergeCells>
  <conditionalFormatting sqref="D5:F27">
    <cfRule type="cellIs" dxfId="13" priority="10" operator="lessThan">
      <formula>$C$5</formula>
    </cfRule>
    <cfRule type="cellIs" dxfId="12" priority="11" operator="greaterThanOrEqual">
      <formula>$C$5</formula>
    </cfRule>
  </conditionalFormatting>
  <conditionalFormatting sqref="E4:F4">
    <cfRule type="cellIs" dxfId="11" priority="7" operator="lessThan">
      <formula>$C$5</formula>
    </cfRule>
    <cfRule type="cellIs" dxfId="10" priority="8" operator="greaterThanOrEqual">
      <formula>$C$5</formula>
    </cfRule>
  </conditionalFormatting>
  <conditionalFormatting sqref="F29">
    <cfRule type="expression" dxfId="9" priority="531">
      <formula>E29&lt;C29</formula>
    </cfRule>
    <cfRule type="expression" dxfId="8" priority="532">
      <formula>F29&gt;E29</formula>
    </cfRule>
  </conditionalFormatting>
  <conditionalFormatting sqref="M4">
    <cfRule type="expression" dxfId="7" priority="269">
      <formula>M4&lt;C4</formula>
    </cfRule>
  </conditionalFormatting>
  <conditionalFormatting sqref="M4:M5">
    <cfRule type="cellIs" dxfId="6" priority="9" operator="greaterThanOrEqual">
      <formula>$C$4</formula>
    </cfRule>
  </conditionalFormatting>
  <conditionalFormatting sqref="O31:Q43">
    <cfRule type="cellIs" dxfId="5" priority="5" operator="lessThan">
      <formula>$N$31</formula>
    </cfRule>
    <cfRule type="cellIs" dxfId="4" priority="6" operator="greaterThanOrEqual">
      <formula>$N$31</formula>
    </cfRule>
  </conditionalFormatting>
  <conditionalFormatting sqref="V31:X38">
    <cfRule type="cellIs" dxfId="3" priority="3" operator="lessThan">
      <formula>$U$31</formula>
    </cfRule>
    <cfRule type="cellIs" dxfId="2" priority="4" operator="greaterThanOrEqual">
      <formula>$U$31</formula>
    </cfRule>
  </conditionalFormatting>
  <conditionalFormatting sqref="AC31:AE38">
    <cfRule type="cellIs" dxfId="1" priority="1" operator="lessThan">
      <formula>$AB$31</formula>
    </cfRule>
    <cfRule type="cellIs" dxfId="0" priority="2" operator="greaterThanOrEqual">
      <formula>$AB$31</formula>
    </cfRule>
  </conditionalFormatting>
  <pageMargins left="0.7" right="0.7" top="0.75" bottom="0.75" header="0.3" footer="0.3"/>
  <pageSetup paperSize="9" orientation="portrait" r:id="rId1"/>
  <ignoredErrors>
    <ignoredError sqref="D5:F5 E6:F18 D6:D24 D25:D27 E4:F4 E20:F27" evalError="1"/>
  </ignoredError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8B38F7-CFF4-4CF7-8E5A-FA825A820FF6}">
  <dimension ref="B2:B6"/>
  <sheetViews>
    <sheetView workbookViewId="0">
      <selection activeCell="A2" sqref="A2:XFD2"/>
    </sheetView>
  </sheetViews>
  <sheetFormatPr defaultRowHeight="14.4" x14ac:dyDescent="0.3"/>
  <sheetData>
    <row r="2" spans="2:2" x14ac:dyDescent="0.3">
      <c r="B2" s="11">
        <v>1</v>
      </c>
    </row>
    <row r="3" spans="2:2" x14ac:dyDescent="0.3">
      <c r="B3" s="11">
        <v>2</v>
      </c>
    </row>
    <row r="4" spans="2:2" x14ac:dyDescent="0.3">
      <c r="B4" s="11">
        <v>3</v>
      </c>
    </row>
    <row r="5" spans="2:2" x14ac:dyDescent="0.3">
      <c r="B5" s="11">
        <v>4</v>
      </c>
    </row>
    <row r="6" spans="2:2" x14ac:dyDescent="0.3">
      <c r="B6" s="11">
        <v>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Introduction</vt:lpstr>
      <vt:lpstr>Maturity Levels</vt:lpstr>
      <vt:lpstr>BASIC Details</vt:lpstr>
      <vt:lpstr>BASIC Summary</vt:lpstr>
      <vt:lpstr>IMPORTANT Details</vt:lpstr>
      <vt:lpstr>IMPORTANT Summary</vt:lpstr>
      <vt:lpstr>ESSENTIAL Details</vt:lpstr>
      <vt:lpstr>ESSENTIAL Summary</vt:lpstr>
      <vt:lpstr>Sheet1</vt:lpstr>
      <vt:lpstr>References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CyFun Self-Assessment tool</dc:title>
  <dc:subject/>
  <dc:creator/>
  <cp:keywords>CyFun</cp:keywords>
  <dc:description/>
  <cp:lastModifiedBy/>
  <cp:revision/>
  <dcterms:created xsi:type="dcterms:W3CDTF">2019-01-25T14:53:12Z</dcterms:created>
  <dcterms:modified xsi:type="dcterms:W3CDTF">2025-08-04T08:51:34Z</dcterms:modified>
  <cp:category>Tools</cp:category>
  <cp:contentStatus/>
</cp:coreProperties>
</file>